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ustomProperty1.bin" ContentType="application/vnd.openxmlformats-officedocument.spreadsheetml.customProperty"/>
  <Override PartName="/xl/drawings/drawing11.xml" ContentType="application/vnd.openxmlformats-officedocument.drawing+xml"/>
  <Override PartName="/xl/charts/chart1.xml" ContentType="application/vnd.openxmlformats-officedocument.drawingml.chart+xml"/>
  <Override PartName="/xl/theme/themeOverride1.xml" ContentType="application/vnd.openxmlformats-officedocument.themeOverride+xml"/>
  <Override PartName="/xl/customProperty2.bin" ContentType="application/vnd.openxmlformats-officedocument.spreadsheetml.customProperty"/>
  <Override PartName="/xl/customProperty3.bin" ContentType="application/vnd.openxmlformats-officedocument.spreadsheetml.customProperty"/>
  <Override PartName="/xl/customProperty4.bin" ContentType="application/vnd.openxmlformats-officedocument.spreadsheetml.customProperty"/>
  <Override PartName="/xl/customProperty5.bin" ContentType="application/vnd.openxmlformats-officedocument.spreadsheetml.customProperty"/>
  <Override PartName="/xl/drawings/drawing12.xml" ContentType="application/vnd.openxmlformats-officedocument.drawing+xml"/>
  <Override PartName="/xl/customProperty6.bin" ContentType="application/vnd.openxmlformats-officedocument.spreadsheetml.customProperty"/>
  <Override PartName="/xl/drawings/drawing13.xml" ContentType="application/vnd.openxmlformats-officedocument.drawing+xml"/>
  <Override PartName="/xl/customProperty7.bin" ContentType="application/vnd.openxmlformats-officedocument.spreadsheetml.customProperty"/>
  <Override PartName="/xl/drawings/drawing14.xml" ContentType="application/vnd.openxmlformats-officedocument.drawing+xml"/>
  <Override PartName="/xl/charts/chart2.xml" ContentType="application/vnd.openxmlformats-officedocument.drawingml.chart+xml"/>
  <Override PartName="/xl/theme/themeOverride2.xml" ContentType="application/vnd.openxmlformats-officedocument.themeOverride+xml"/>
  <Override PartName="/xl/customProperty8.bin" ContentType="application/vnd.openxmlformats-officedocument.spreadsheetml.customProperty"/>
  <Override PartName="/xl/customProperty9.bin" ContentType="application/vnd.openxmlformats-officedocument.spreadsheetml.customProperty"/>
  <Override PartName="/xl/drawings/drawing15.xml" ContentType="application/vnd.openxmlformats-officedocument.drawing+xml"/>
  <Override PartName="/xl/customProperty10.bin" ContentType="application/vnd.openxmlformats-officedocument.spreadsheetml.customProperty"/>
  <Override PartName="/xl/customProperty11.bin" ContentType="application/vnd.openxmlformats-officedocument.spreadsheetml.customProperty"/>
  <Override PartName="/xl/customProperty12.bin" ContentType="application/vnd.openxmlformats-officedocument.spreadsheetml.customProperty"/>
  <Override PartName="/xl/customProperty13.bin" ContentType="application/vnd.openxmlformats-officedocument.spreadsheetml.customProperty"/>
  <Override PartName="/xl/customProperty14.bin" ContentType="application/vnd.openxmlformats-officedocument.spreadsheetml.customProperty"/>
  <Override PartName="/xl/customProperty15.bin" ContentType="application/vnd.openxmlformats-officedocument.spreadsheetml.customProperty"/>
  <Override PartName="/xl/customProperty16.bin" ContentType="application/vnd.openxmlformats-officedocument.spreadsheetml.customProperty"/>
  <Override PartName="/xl/customProperty17.bin" ContentType="application/vnd.openxmlformats-officedocument.spreadsheetml.customProperty"/>
  <Override PartName="/xl/drawings/drawing16.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ustomProperty18.bin" ContentType="application/vnd.openxmlformats-officedocument.spreadsheetml.customProperty"/>
  <Override PartName="/xl/customProperty19.bin" ContentType="application/vnd.openxmlformats-officedocument.spreadsheetml.customProperty"/>
  <Override PartName="/xl/customProperty20.bin" ContentType="application/vnd.openxmlformats-officedocument.spreadsheetml.customProperty"/>
  <Override PartName="/xl/customProperty21.bin" ContentType="application/vnd.openxmlformats-officedocument.spreadsheetml.customProperty"/>
  <Override PartName="/xl/customProperty22.bin" ContentType="application/vnd.openxmlformats-officedocument.spreadsheetml.customProperty"/>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drawings/drawing2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3"/>
  <workbookPr codeName="ThisWorkbook"/>
  <bookViews>
    <workbookView xWindow="285" yWindow="15" windowWidth="14040" windowHeight="11985" tabRatio="931" activeTab="1"/>
  </bookViews>
  <sheets>
    <sheet name="Factbook Q2 2017" sheetId="2" r:id="rId1"/>
    <sheet name="Contents" sheetId="3" r:id="rId2"/>
    <sheet name="Overview start" sheetId="4" r:id="rId3"/>
    <sheet name="Nordea overview" sheetId="5" r:id="rId4"/>
    <sheet name="Financials start" sheetId="6" r:id="rId5"/>
    <sheet name="Key financial figures" sheetId="234" r:id="rId6"/>
    <sheet name="Net interest income  " sheetId="195" r:id="rId7"/>
    <sheet name="Net fee and commission incom" sheetId="161" r:id="rId8"/>
    <sheet name="Personal Banking start" sheetId="10" r:id="rId9"/>
    <sheet name="BA - PeB " sheetId="235" r:id="rId10"/>
    <sheet name="PeB - Den &amp; Fin    " sheetId="236" r:id="rId11"/>
    <sheet name="PeB - Nor &amp; Swe  " sheetId="237" r:id="rId12"/>
    <sheet name=" PeB - Baltic &amp; Other  " sheetId="238" r:id="rId13"/>
    <sheet name="Com &amp; Bus Banking  Start" sheetId="95" r:id="rId14"/>
    <sheet name="BA - CBB  " sheetId="214" r:id="rId15"/>
    <sheet name="CBB - CB &amp; BB " sheetId="215" r:id="rId16"/>
    <sheet name="CBB - Other  " sheetId="216" r:id="rId17"/>
    <sheet name="Nordea Finance  " sheetId="164" r:id="rId18"/>
    <sheet name="Wholesale start" sheetId="17" r:id="rId19"/>
    <sheet name="BA - Wholesale  " sheetId="178" r:id="rId20"/>
    <sheet name="Wholesale - CIB &amp; SOO " sheetId="179" r:id="rId21"/>
    <sheet name="Wholesale - Russia &amp; Other " sheetId="180" r:id="rId22"/>
    <sheet name="Wealth start" sheetId="21" r:id="rId23"/>
    <sheet name="BA - Wealth Man &amp; Asset Man" sheetId="219" r:id="rId24"/>
    <sheet name="Wealth - Private Bankin &amp; O " sheetId="220" r:id="rId25"/>
    <sheet name="Wealth Mgmt - Life &amp; Pensio " sheetId="181" r:id="rId26"/>
    <sheet name="Wealth Mgmt - AuM" sheetId="100" r:id="rId27"/>
    <sheet name="Group Functions and Other start" sheetId="26" r:id="rId28"/>
    <sheet name="Group Functions and Other  " sheetId="218" r:id="rId29"/>
    <sheet name="Risk, liquidity, capital start" sheetId="28" r:id="rId30"/>
    <sheet name="Lending, losses, impairments" sheetId="239" r:id="rId31"/>
    <sheet name="Sheet2" sheetId="240" r:id="rId32"/>
    <sheet name="Sheet3" sheetId="241" r:id="rId33"/>
    <sheet name="Sheet4" sheetId="242" r:id="rId34"/>
    <sheet name="Sheet5" sheetId="243" r:id="rId35"/>
    <sheet name="Sheet6" sheetId="246" r:id="rId36"/>
    <sheet name="Sheet7" sheetId="245" r:id="rId37"/>
    <sheet name="Sheet8" sheetId="244" r:id="rId38"/>
    <sheet name="Loans and impairment " sheetId="247" r:id="rId39"/>
    <sheet name="Rating, Market risk" sheetId="32" r:id="rId40"/>
    <sheet name=" LTV and amortization" sheetId="91" r:id="rId41"/>
    <sheet name="Group" sheetId="221" r:id="rId42"/>
    <sheet name="Group2" sheetId="222" r:id="rId43"/>
    <sheet name="Group3" sheetId="223" r:id="rId44"/>
    <sheet name="Group4" sheetId="224" r:id="rId45"/>
    <sheet name="Group5" sheetId="225" r:id="rId46"/>
    <sheet name="Group6" sheetId="226" r:id="rId47"/>
    <sheet name="Group7" sheetId="227" r:id="rId48"/>
    <sheet name="Graph" sheetId="228" r:id="rId49"/>
    <sheet name="Bank" sheetId="229" r:id="rId50"/>
    <sheet name="Bank2" sheetId="230" r:id="rId51"/>
    <sheet name="Bank3" sheetId="231" r:id="rId52"/>
    <sheet name="Bank4" sheetId="232" r:id="rId53"/>
    <sheet name="Bank5" sheetId="233" r:id="rId54"/>
    <sheet name="Funding" sheetId="47" r:id="rId55"/>
    <sheet name="Liquidity buffer   " sheetId="206" r:id="rId56"/>
    <sheet name="General info &amp; macro start" sheetId="50" r:id="rId57"/>
    <sheet name="Market shares  " sheetId="209" r:id="rId58"/>
    <sheet name="Info - Payments &amp; transacti " sheetId="205" r:id="rId59"/>
    <sheet name="Info - Macroeconomic data  " sheetId="159" r:id="rId60"/>
    <sheet name="Contacts and financial calendar" sheetId="52" r:id="rId61"/>
  </sheets>
  <externalReferences>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s>
  <definedNames>
    <definedName name="___EUR2003">'[1]Calculated forecast'!$O$2</definedName>
    <definedName name="__EUR2003">'[1]Calculated forecast'!$O$2</definedName>
    <definedName name="__inv1" localSheetId="28">#REF!</definedName>
    <definedName name="__inv1" localSheetId="59">#REF!</definedName>
    <definedName name="__inv1" localSheetId="58">#REF!</definedName>
    <definedName name="__inv1" localSheetId="5">#REF!</definedName>
    <definedName name="__inv1" localSheetId="55">#REF!</definedName>
    <definedName name="__inv1" localSheetId="38">#REF!</definedName>
    <definedName name="__inv1" localSheetId="57">#REF!</definedName>
    <definedName name="__inv1" localSheetId="7">#REF!</definedName>
    <definedName name="__inv1" localSheetId="6">#REF!</definedName>
    <definedName name="__inv1" localSheetId="17">#REF!</definedName>
    <definedName name="__inv1" localSheetId="25">#REF!</definedName>
    <definedName name="__inv1">#REF!</definedName>
    <definedName name="__Key1" localSheetId="28">#REF!</definedName>
    <definedName name="__Key1" localSheetId="59">#REF!</definedName>
    <definedName name="__Key1" localSheetId="58">#REF!</definedName>
    <definedName name="__Key1" localSheetId="5">#REF!</definedName>
    <definedName name="__Key1" localSheetId="55">#REF!</definedName>
    <definedName name="__Key1" localSheetId="38">#REF!</definedName>
    <definedName name="__Key1" localSheetId="57">#REF!</definedName>
    <definedName name="__Key1" localSheetId="7">#REF!</definedName>
    <definedName name="__Key1" localSheetId="6">#REF!</definedName>
    <definedName name="__Key1" localSheetId="17">#REF!</definedName>
    <definedName name="__Key1" localSheetId="25">#REF!</definedName>
    <definedName name="__Key1">#REF!</definedName>
    <definedName name="__key2" localSheetId="28">#REF!</definedName>
    <definedName name="__key2" localSheetId="59">#REF!</definedName>
    <definedName name="__key2" localSheetId="58">#REF!</definedName>
    <definedName name="__key2" localSheetId="5">#REF!</definedName>
    <definedName name="__key2" localSheetId="55">#REF!</definedName>
    <definedName name="__key2" localSheetId="38">#REF!</definedName>
    <definedName name="__key2" localSheetId="57">#REF!</definedName>
    <definedName name="__key2" localSheetId="7">#REF!</definedName>
    <definedName name="__key2" localSheetId="6">#REF!</definedName>
    <definedName name="__key2" localSheetId="17">#REF!</definedName>
    <definedName name="__key2" localSheetId="25">#REF!</definedName>
    <definedName name="__key2">#REF!</definedName>
    <definedName name="_AMO_UniqueIdentifier" hidden="1">"'965a6ed6-3ee4-4d00-96d5-1559ea48fc0d'"</definedName>
    <definedName name="_aum2" localSheetId="28">#REF!</definedName>
    <definedName name="_aum2" localSheetId="59">#REF!</definedName>
    <definedName name="_aum2" localSheetId="58">#REF!</definedName>
    <definedName name="_aum2" localSheetId="5">#REF!</definedName>
    <definedName name="_aum2" localSheetId="55">#REF!</definedName>
    <definedName name="_aum2" localSheetId="38">#REF!</definedName>
    <definedName name="_aum2" localSheetId="57">#REF!</definedName>
    <definedName name="_aum2" localSheetId="7">#REF!</definedName>
    <definedName name="_aum2" localSheetId="6">#REF!</definedName>
    <definedName name="_aum2" localSheetId="17">#REF!</definedName>
    <definedName name="_aum2" localSheetId="25">#REF!</definedName>
    <definedName name="_aum2">#REF!</definedName>
    <definedName name="_EUR2003">'[1]Calculated forecast'!$O$2</definedName>
    <definedName name="_inv1" localSheetId="28">#REF!</definedName>
    <definedName name="_inv1" localSheetId="59">#REF!</definedName>
    <definedName name="_inv1" localSheetId="58">#REF!</definedName>
    <definedName name="_inv1" localSheetId="5">#REF!</definedName>
    <definedName name="_inv1" localSheetId="55">#REF!</definedName>
    <definedName name="_inv1" localSheetId="38">#REF!</definedName>
    <definedName name="_inv1" localSheetId="57">#REF!</definedName>
    <definedName name="_inv1" localSheetId="7">#REF!</definedName>
    <definedName name="_inv1" localSheetId="6">#REF!</definedName>
    <definedName name="_inv1" localSheetId="17">#REF!</definedName>
    <definedName name="_inv1" localSheetId="25">#REF!</definedName>
    <definedName name="_inv1">#REF!</definedName>
    <definedName name="_Key1" localSheetId="28">#REF!</definedName>
    <definedName name="_Key1" localSheetId="59">#REF!</definedName>
    <definedName name="_Key1" localSheetId="58">#REF!</definedName>
    <definedName name="_Key1" localSheetId="5">#REF!</definedName>
    <definedName name="_Key1" localSheetId="55">#REF!</definedName>
    <definedName name="_Key1" localSheetId="38">#REF!</definedName>
    <definedName name="_Key1" localSheetId="57">#REF!</definedName>
    <definedName name="_Key1" localSheetId="7">#REF!</definedName>
    <definedName name="_Key1" localSheetId="6">#REF!</definedName>
    <definedName name="_Key1" localSheetId="17">#REF!</definedName>
    <definedName name="_Key1" localSheetId="25">#REF!</definedName>
    <definedName name="_Key1">#REF!</definedName>
    <definedName name="_key2" localSheetId="28">#REF!</definedName>
    <definedName name="_key2" localSheetId="59">#REF!</definedName>
    <definedName name="_key2" localSheetId="58">#REF!</definedName>
    <definedName name="_key2" localSheetId="5">#REF!</definedName>
    <definedName name="_key2" localSheetId="55">#REF!</definedName>
    <definedName name="_key2" localSheetId="38">#REF!</definedName>
    <definedName name="_key2" localSheetId="57">#REF!</definedName>
    <definedName name="_key2" localSheetId="7">#REF!</definedName>
    <definedName name="_key2" localSheetId="6">#REF!</definedName>
    <definedName name="_key2" localSheetId="17">#REF!</definedName>
    <definedName name="_key2" localSheetId="25">#REF!</definedName>
    <definedName name="_key2">#REF!</definedName>
    <definedName name="_MM1">[2]XXX!$C$38</definedName>
    <definedName name="_Order1" hidden="1">255</definedName>
    <definedName name="_Order2" hidden="1">255</definedName>
    <definedName name="_Sort" localSheetId="40" hidden="1">'[3]Work Sheet'!#REF!</definedName>
    <definedName name="_Sort" localSheetId="14" hidden="1">'[3]Work Sheet'!#REF!</definedName>
    <definedName name="_Sort" localSheetId="15" hidden="1">'[3]Work Sheet'!#REF!</definedName>
    <definedName name="_Sort" localSheetId="16" hidden="1">'[3]Work Sheet'!#REF!</definedName>
    <definedName name="_Sort" localSheetId="28" hidden="1">'[3]Work Sheet'!#REF!</definedName>
    <definedName name="_Sort" localSheetId="59" hidden="1">'[3]Work Sheet'!#REF!</definedName>
    <definedName name="_Sort" localSheetId="58" hidden="1">'[3]Work Sheet'!#REF!</definedName>
    <definedName name="_Sort" localSheetId="5" hidden="1">'[3]Work Sheet'!#REF!</definedName>
    <definedName name="_Sort" localSheetId="30" hidden="1">'[3]Work Sheet'!#REF!</definedName>
    <definedName name="_Sort" localSheetId="55" hidden="1">'[3]Work Sheet'!#REF!</definedName>
    <definedName name="_Sort" localSheetId="38" hidden="1">'[3]Work Sheet'!#REF!</definedName>
    <definedName name="_Sort" localSheetId="57" hidden="1">'[3]Work Sheet'!#REF!</definedName>
    <definedName name="_Sort" localSheetId="7" hidden="1">'[3]Work Sheet'!#REF!</definedName>
    <definedName name="_Sort" localSheetId="6" hidden="1">'[3]Work Sheet'!#REF!</definedName>
    <definedName name="_Sort" localSheetId="17" hidden="1">'[3]Work Sheet'!#REF!</definedName>
    <definedName name="_Sort" localSheetId="31" hidden="1">'[3]Work Sheet'!#REF!</definedName>
    <definedName name="_Sort" localSheetId="32" hidden="1">'[3]Work Sheet'!#REF!</definedName>
    <definedName name="_Sort" localSheetId="33" hidden="1">'[3]Work Sheet'!#REF!</definedName>
    <definedName name="_Sort" localSheetId="34" hidden="1">'[3]Work Sheet'!#REF!</definedName>
    <definedName name="_Sort" localSheetId="35" hidden="1">'[3]Work Sheet'!#REF!</definedName>
    <definedName name="_Sort" localSheetId="36" hidden="1">'[3]Work Sheet'!#REF!</definedName>
    <definedName name="_Sort" localSheetId="37" hidden="1">'[3]Work Sheet'!#REF!</definedName>
    <definedName name="_Sort" localSheetId="26" hidden="1">'[3]Work Sheet'!#REF!</definedName>
    <definedName name="_Sort" localSheetId="25" hidden="1">'[3]Work Sheet'!#REF!</definedName>
    <definedName name="_Sort" hidden="1">'[3]Work Sheet'!#REF!</definedName>
    <definedName name="_YY1">[2]XXX!$C$36</definedName>
    <definedName name="A" localSheetId="28">#REF!</definedName>
    <definedName name="A" localSheetId="59">#REF!</definedName>
    <definedName name="A" localSheetId="58">#REF!</definedName>
    <definedName name="A" localSheetId="5">#REF!</definedName>
    <definedName name="A" localSheetId="55">#REF!</definedName>
    <definedName name="A" localSheetId="38">#REF!</definedName>
    <definedName name="A" localSheetId="57">#REF!</definedName>
    <definedName name="A" localSheetId="7">#REF!</definedName>
    <definedName name="A" localSheetId="6">#REF!</definedName>
    <definedName name="A" localSheetId="17">#REF!</definedName>
    <definedName name="A" localSheetId="25">#REF!</definedName>
    <definedName name="A">#REF!</definedName>
    <definedName name="Afr" localSheetId="28">#REF!</definedName>
    <definedName name="Afr" localSheetId="59">#REF!</definedName>
    <definedName name="Afr" localSheetId="58">#REF!</definedName>
    <definedName name="Afr" localSheetId="5">#REF!</definedName>
    <definedName name="Afr" localSheetId="55">#REF!</definedName>
    <definedName name="Afr" localSheetId="38">#REF!</definedName>
    <definedName name="Afr" localSheetId="57">#REF!</definedName>
    <definedName name="Afr" localSheetId="7">#REF!</definedName>
    <definedName name="Afr" localSheetId="6">#REF!</definedName>
    <definedName name="Afr" localSheetId="17">#REF!</definedName>
    <definedName name="Afr" localSheetId="25">#REF!</definedName>
    <definedName name="Afr">#REF!</definedName>
    <definedName name="AMKeyFig" localSheetId="28">#REF!</definedName>
    <definedName name="AMKeyFig" localSheetId="59">#REF!</definedName>
    <definedName name="AMKeyFig" localSheetId="58">#REF!</definedName>
    <definedName name="AMKeyFig" localSheetId="5">#REF!</definedName>
    <definedName name="AMKeyFig" localSheetId="55">#REF!</definedName>
    <definedName name="AMKeyFig" localSheetId="38">#REF!</definedName>
    <definedName name="AMKeyFig" localSheetId="57">#REF!</definedName>
    <definedName name="AMKeyFig" localSheetId="7">#REF!</definedName>
    <definedName name="AMKeyFig" localSheetId="6">#REF!</definedName>
    <definedName name="AMKeyFig" localSheetId="17">#REF!</definedName>
    <definedName name="AMKeyFig" localSheetId="25">#REF!</definedName>
    <definedName name="AMKeyFig">#REF!</definedName>
    <definedName name="AMKeyFigLife" localSheetId="28">#REF!</definedName>
    <definedName name="AMKeyFigLife" localSheetId="58">#REF!</definedName>
    <definedName name="AMKeyFigLife" localSheetId="57">#REF!</definedName>
    <definedName name="AMKeyFigLife" localSheetId="7">#REF!</definedName>
    <definedName name="AMKeyFigLife" localSheetId="17">#REF!</definedName>
    <definedName name="AMKeyFigLife" localSheetId="25">#REF!</definedName>
    <definedName name="AMKeyFigLife">#REF!</definedName>
    <definedName name="AMVolume" localSheetId="28">#REF!</definedName>
    <definedName name="AMVolume" localSheetId="58">#REF!</definedName>
    <definedName name="AMVolume" localSheetId="57">#REF!</definedName>
    <definedName name="AMVolume" localSheetId="7">#REF!</definedName>
    <definedName name="AMVolume" localSheetId="17">#REF!</definedName>
    <definedName name="AMVolume" localSheetId="25">#REF!</definedName>
    <definedName name="AMVolume">#REF!</definedName>
    <definedName name="as" localSheetId="40" hidden="1">{"5 * utfall + budget",#N/A,FALSE,"T-0298";"5 * bolag",#N/A,FALSE,"T-0298";"Unibank, utfall alla",#N/A,FALSE,"T-0298";#N/A,#N/A,FALSE,"Koncernskulder";#N/A,#N/A,FALSE,"Koncernfakturering"}</definedName>
    <definedName name="as" localSheetId="41" hidden="1">{"5 * utfall + budget",#N/A,FALSE,"T-0298";"5 * bolag",#N/A,FALSE,"T-0298";"Unibank, utfall alla",#N/A,FALSE,"T-0298";#N/A,#N/A,FALSE,"Koncernskulder";#N/A,#N/A,FALSE,"Koncernfakturering"}</definedName>
    <definedName name="as" localSheetId="28" hidden="1">{"5 * utfall + budget",#N/A,FALSE,"T-0298";"5 * bolag",#N/A,FALSE,"T-0298";"Unibank, utfall alla",#N/A,FALSE,"T-0298";#N/A,#N/A,FALSE,"Koncernskulder";#N/A,#N/A,FALSE,"Koncernfakturering"}</definedName>
    <definedName name="as" localSheetId="59" hidden="1">{"5 * utfall + budget",#N/A,FALSE,"T-0298";"5 * bolag",#N/A,FALSE,"T-0298";"Unibank, utfall alla",#N/A,FALSE,"T-0298";#N/A,#N/A,FALSE,"Koncernskulder";#N/A,#N/A,FALSE,"Koncernfakturering"}</definedName>
    <definedName name="as" localSheetId="58" hidden="1">{"5 * utfall + budget",#N/A,FALSE,"T-0298";"5 * bolag",#N/A,FALSE,"T-0298";"Unibank, utfall alla",#N/A,FALSE,"T-0298";#N/A,#N/A,FALSE,"Koncernskulder";#N/A,#N/A,FALSE,"Koncernfakturering"}</definedName>
    <definedName name="as" localSheetId="5" hidden="1">{"5 * utfall + budget",#N/A,FALSE,"T-0298";"5 * bolag",#N/A,FALSE,"T-0298";"Unibank, utfall alla",#N/A,FALSE,"T-0298";#N/A,#N/A,FALSE,"Koncernskulder";#N/A,#N/A,FALSE,"Koncernfakturering"}</definedName>
    <definedName name="as" localSheetId="30" hidden="1">{"5 * utfall + budget",#N/A,FALSE,"T-0298";"5 * bolag",#N/A,FALSE,"T-0298";"Unibank, utfall alla",#N/A,FALSE,"T-0298";#N/A,#N/A,FALSE,"Koncernskulder";#N/A,#N/A,FALSE,"Koncernfakturering"}</definedName>
    <definedName name="as" localSheetId="55" hidden="1">{"5 * utfall + budget",#N/A,FALSE,"T-0298";"5 * bolag",#N/A,FALSE,"T-0298";"Unibank, utfall alla",#N/A,FALSE,"T-0298";#N/A,#N/A,FALSE,"Koncernskulder";#N/A,#N/A,FALSE,"Koncernfakturering"}</definedName>
    <definedName name="as" localSheetId="38" hidden="1">{"5 * utfall + budget",#N/A,FALSE,"T-0298";"5 * bolag",#N/A,FALSE,"T-0298";"Unibank, utfall alla",#N/A,FALSE,"T-0298";#N/A,#N/A,FALSE,"Koncernskulder";#N/A,#N/A,FALSE,"Koncernfakturering"}</definedName>
    <definedName name="as" localSheetId="57" hidden="1">{"5 * utfall + budget",#N/A,FALSE,"T-0298";"5 * bolag",#N/A,FALSE,"T-0298";"Unibank, utfall alla",#N/A,FALSE,"T-0298";#N/A,#N/A,FALSE,"Koncernskulder";#N/A,#N/A,FALSE,"Koncernfakturering"}</definedName>
    <definedName name="as" localSheetId="7" hidden="1">{"5 * utfall + budget",#N/A,FALSE,"T-0298";"5 * bolag",#N/A,FALSE,"T-0298";"Unibank, utfall alla",#N/A,FALSE,"T-0298";#N/A,#N/A,FALSE,"Koncernskulder";#N/A,#N/A,FALSE,"Koncernfakturering"}</definedName>
    <definedName name="as" localSheetId="6" hidden="1">{"5 * utfall + budget",#N/A,FALSE,"T-0298";"5 * bolag",#N/A,FALSE,"T-0298";"Unibank, utfall alla",#N/A,FALSE,"T-0298";#N/A,#N/A,FALSE,"Koncernskulder";#N/A,#N/A,FALSE,"Koncernfakturering"}</definedName>
    <definedName name="as" localSheetId="17" hidden="1">{"5 * utfall + budget",#N/A,FALSE,"T-0298";"5 * bolag",#N/A,FALSE,"T-0298";"Unibank, utfall alla",#N/A,FALSE,"T-0298";#N/A,#N/A,FALSE,"Koncernskulder";#N/A,#N/A,FALSE,"Koncernfakturering"}</definedName>
    <definedName name="as" localSheetId="39" hidden="1">{"5 * utfall + budget",#N/A,FALSE,"T-0298";"5 * bolag",#N/A,FALSE,"T-0298";"Unibank, utfall alla",#N/A,FALSE,"T-0298";#N/A,#N/A,FALSE,"Koncernskulder";#N/A,#N/A,FALSE,"Koncernfakturering"}</definedName>
    <definedName name="as" localSheetId="31" hidden="1">{"5 * utfall + budget",#N/A,FALSE,"T-0298";"5 * bolag",#N/A,FALSE,"T-0298";"Unibank, utfall alla",#N/A,FALSE,"T-0298";#N/A,#N/A,FALSE,"Koncernskulder";#N/A,#N/A,FALSE,"Koncernfakturering"}</definedName>
    <definedName name="as" localSheetId="32" hidden="1">{"5 * utfall + budget",#N/A,FALSE,"T-0298";"5 * bolag",#N/A,FALSE,"T-0298";"Unibank, utfall alla",#N/A,FALSE,"T-0298";#N/A,#N/A,FALSE,"Koncernskulder";#N/A,#N/A,FALSE,"Koncernfakturering"}</definedName>
    <definedName name="as" localSheetId="33" hidden="1">{"5 * utfall + budget",#N/A,FALSE,"T-0298";"5 * bolag",#N/A,FALSE,"T-0298";"Unibank, utfall alla",#N/A,FALSE,"T-0298";#N/A,#N/A,FALSE,"Koncernskulder";#N/A,#N/A,FALSE,"Koncernfakturering"}</definedName>
    <definedName name="as" localSheetId="34" hidden="1">{"5 * utfall + budget",#N/A,FALSE,"T-0298";"5 * bolag",#N/A,FALSE,"T-0298";"Unibank, utfall alla",#N/A,FALSE,"T-0298";#N/A,#N/A,FALSE,"Koncernskulder";#N/A,#N/A,FALSE,"Koncernfakturering"}</definedName>
    <definedName name="as" localSheetId="35" hidden="1">{"5 * utfall + budget",#N/A,FALSE,"T-0298";"5 * bolag",#N/A,FALSE,"T-0298";"Unibank, utfall alla",#N/A,FALSE,"T-0298";#N/A,#N/A,FALSE,"Koncernskulder";#N/A,#N/A,FALSE,"Koncernfakturering"}</definedName>
    <definedName name="as" localSheetId="36" hidden="1">{"5 * utfall + budget",#N/A,FALSE,"T-0298";"5 * bolag",#N/A,FALSE,"T-0298";"Unibank, utfall alla",#N/A,FALSE,"T-0298";#N/A,#N/A,FALSE,"Koncernskulder";#N/A,#N/A,FALSE,"Koncernfakturering"}</definedName>
    <definedName name="as" localSheetId="37" hidden="1">{"5 * utfall + budget",#N/A,FALSE,"T-0298";"5 * bolag",#N/A,FALSE,"T-0298";"Unibank, utfall alla",#N/A,FALSE,"T-0298";#N/A,#N/A,FALSE,"Koncernskulder";#N/A,#N/A,FALSE,"Koncernfakturering"}</definedName>
    <definedName name="as" localSheetId="26" hidden="1">{"5 * utfall + budget",#N/A,FALSE,"T-0298";"5 * bolag",#N/A,FALSE,"T-0298";"Unibank, utfall alla",#N/A,FALSE,"T-0298";#N/A,#N/A,FALSE,"Koncernskulder";#N/A,#N/A,FALSE,"Koncernfakturering"}</definedName>
    <definedName name="as" localSheetId="25" hidden="1">{"5 * utfall + budget",#N/A,FALSE,"T-0298";"5 * bolag",#N/A,FALSE,"T-0298";"Unibank, utfall alla",#N/A,FALSE,"T-0298";#N/A,#N/A,FALSE,"Koncernskulder";#N/A,#N/A,FALSE,"Koncernfakturering"}</definedName>
    <definedName name="as" hidden="1">{"5 * utfall + budget",#N/A,FALSE,"T-0298";"5 * bolag",#N/A,FALSE,"T-0298";"Unibank, utfall alla",#N/A,FALSE,"T-0298";#N/A,#N/A,FALSE,"Koncernskulder";#N/A,#N/A,FALSE,"Koncernfakturering"}</definedName>
    <definedName name="asset" localSheetId="28">#REF!</definedName>
    <definedName name="asset" localSheetId="59">#REF!</definedName>
    <definedName name="asset" localSheetId="58">#REF!</definedName>
    <definedName name="asset" localSheetId="5">#REF!</definedName>
    <definedName name="asset" localSheetId="55">#REF!</definedName>
    <definedName name="asset" localSheetId="38">#REF!</definedName>
    <definedName name="asset" localSheetId="57">#REF!</definedName>
    <definedName name="asset" localSheetId="7">#REF!</definedName>
    <definedName name="asset" localSheetId="6">#REF!</definedName>
    <definedName name="asset" localSheetId="17">#REF!</definedName>
    <definedName name="asset" localSheetId="25">#REF!</definedName>
    <definedName name="asset">#REF!</definedName>
    <definedName name="asset1" localSheetId="28">#REF!</definedName>
    <definedName name="asset1" localSheetId="59">#REF!</definedName>
    <definedName name="asset1" localSheetId="58">#REF!</definedName>
    <definedName name="asset1" localSheetId="5">#REF!</definedName>
    <definedName name="asset1" localSheetId="55">#REF!</definedName>
    <definedName name="asset1" localSheetId="38">#REF!</definedName>
    <definedName name="asset1" localSheetId="57">#REF!</definedName>
    <definedName name="asset1" localSheetId="7">#REF!</definedName>
    <definedName name="asset1" localSheetId="6">#REF!</definedName>
    <definedName name="asset1" localSheetId="17">#REF!</definedName>
    <definedName name="asset1" localSheetId="25">#REF!</definedName>
    <definedName name="asset1">#REF!</definedName>
    <definedName name="aum" localSheetId="28">#REF!</definedName>
    <definedName name="aum" localSheetId="59">#REF!</definedName>
    <definedName name="aum" localSheetId="58">#REF!</definedName>
    <definedName name="aum" localSheetId="5">#REF!</definedName>
    <definedName name="aum" localSheetId="55">#REF!</definedName>
    <definedName name="aum" localSheetId="38">#REF!</definedName>
    <definedName name="aum" localSheetId="57">#REF!</definedName>
    <definedName name="aum" localSheetId="7">#REF!</definedName>
    <definedName name="aum" localSheetId="6">#REF!</definedName>
    <definedName name="aum" localSheetId="17">#REF!</definedName>
    <definedName name="aum" localSheetId="25">#REF!</definedName>
    <definedName name="aum">#REF!</definedName>
    <definedName name="AUMs" localSheetId="28">#REF!</definedName>
    <definedName name="AUMs" localSheetId="58">#REF!</definedName>
    <definedName name="AUMs" localSheetId="57">#REF!</definedName>
    <definedName name="AUMs" localSheetId="7">#REF!</definedName>
    <definedName name="AUMs" localSheetId="17">#REF!</definedName>
    <definedName name="AUMs" localSheetId="25">#REF!</definedName>
    <definedName name="AUMs">#REF!</definedName>
    <definedName name="balance" localSheetId="28">#REF!</definedName>
    <definedName name="balance" localSheetId="58">#REF!</definedName>
    <definedName name="balance" localSheetId="57">#REF!</definedName>
    <definedName name="balance" localSheetId="7">#REF!</definedName>
    <definedName name="balance" localSheetId="17">#REF!</definedName>
    <definedName name="balance" localSheetId="25">#REF!</definedName>
    <definedName name="balance">#REF!</definedName>
    <definedName name="Balance_sheet__end_of_period" localSheetId="28">#REF!</definedName>
    <definedName name="Balance_sheet__end_of_period" localSheetId="58">#REF!</definedName>
    <definedName name="Balance_sheet__end_of_period" localSheetId="57">#REF!</definedName>
    <definedName name="Balance_sheet__end_of_period" localSheetId="7">#REF!</definedName>
    <definedName name="Balance_sheet__end_of_period" localSheetId="17">#REF!</definedName>
    <definedName name="Balance_sheet__end_of_period" localSheetId="25">#REF!</definedName>
    <definedName name="Balance_sheet__end_of_period">#REF!</definedName>
    <definedName name="balancesheet" localSheetId="28">#REF!</definedName>
    <definedName name="balancesheet" localSheetId="58">#REF!</definedName>
    <definedName name="balancesheet" localSheetId="57">#REF!</definedName>
    <definedName name="balancesheet" localSheetId="7">#REF!</definedName>
    <definedName name="balancesheet" localSheetId="17">#REF!</definedName>
    <definedName name="balancesheet" localSheetId="25">#REF!</definedName>
    <definedName name="balancesheet">#REF!</definedName>
    <definedName name="bankBaltics" localSheetId="28">#REF!</definedName>
    <definedName name="bankBaltics" localSheetId="58">#REF!</definedName>
    <definedName name="bankBaltics" localSheetId="57">#REF!</definedName>
    <definedName name="bankBaltics" localSheetId="7">#REF!</definedName>
    <definedName name="bankBaltics" localSheetId="17">#REF!</definedName>
    <definedName name="bankBaltics" localSheetId="25">#REF!</definedName>
    <definedName name="bankBaltics">#REF!</definedName>
    <definedName name="bankingRussia" localSheetId="28">#REF!</definedName>
    <definedName name="bankingRussia" localSheetId="58">#REF!</definedName>
    <definedName name="bankingRussia" localSheetId="57">#REF!</definedName>
    <definedName name="bankingRussia" localSheetId="7">#REF!</definedName>
    <definedName name="bankingRussia" localSheetId="17">#REF!</definedName>
    <definedName name="bankingRussia" localSheetId="25">#REF!</definedName>
    <definedName name="bankingRussia">#REF!</definedName>
    <definedName name="bankPoland" localSheetId="28">#REF!</definedName>
    <definedName name="bankPoland" localSheetId="58">#REF!</definedName>
    <definedName name="bankPoland" localSheetId="57">#REF!</definedName>
    <definedName name="bankPoland" localSheetId="7">#REF!</definedName>
    <definedName name="bankPoland" localSheetId="17">#REF!</definedName>
    <definedName name="bankPoland" localSheetId="25">#REF!</definedName>
    <definedName name="bankPoland">#REF!</definedName>
    <definedName name="BAtable" localSheetId="28">#REF!</definedName>
    <definedName name="BAtable" localSheetId="58">#REF!</definedName>
    <definedName name="BAtable" localSheetId="57">#REF!</definedName>
    <definedName name="BAtable" localSheetId="7">#REF!</definedName>
    <definedName name="BAtable" localSheetId="17">#REF!</definedName>
    <definedName name="BAtable" localSheetId="25">#REF!</definedName>
    <definedName name="BAtable">#REF!</definedName>
    <definedName name="BB">[4]Försäkringar!$AD$2</definedName>
    <definedName name="Bol">'[4]Konto koncern'!$A$6:$A$337</definedName>
    <definedName name="BPS">OFFSET([5]Chart!$Z$11,1,0,COUNTA([5]Chart!$Z$11:$Z$38)-1,1)</definedName>
    <definedName name="BPSVerticalchart">IF([5]Chart!$AG$16=1,OFFSET([5]Chart!$Z$11,1,0,COUNTA([5]Chart!$Z$11:$Z$33)-1,1),IF([5]Chart!$AG$16=2,OFFSET([5]Chart!$Z$11,1,0,COUNTA([5]Chart!$Z$11:$Z$38)-1,1),IF([5]Chart!$AG$16=3,OFFSET([5]Chart!$Z$11,1,0,COUNTA([5]Chart!$Z$11:$Z$21)-1,1),IF([5]Chart!$AG$16=4,OFFSET([5]Chart!$Z$11,1,0,COUNTA([5]Chart!$Z$11:$Z$28)-1,1)))))</definedName>
    <definedName name="business" localSheetId="28">#REF!</definedName>
    <definedName name="business" localSheetId="59">#REF!</definedName>
    <definedName name="business" localSheetId="58">#REF!</definedName>
    <definedName name="business" localSheetId="5">#REF!</definedName>
    <definedName name="business" localSheetId="55">#REF!</definedName>
    <definedName name="business" localSheetId="38">#REF!</definedName>
    <definedName name="business" localSheetId="57">#REF!</definedName>
    <definedName name="business" localSheetId="7">#REF!</definedName>
    <definedName name="business" localSheetId="6">#REF!</definedName>
    <definedName name="business" localSheetId="17">#REF!</definedName>
    <definedName name="business" localSheetId="25">#REF!</definedName>
    <definedName name="business">#REF!</definedName>
    <definedName name="cap.adequacy" localSheetId="28">#REF!</definedName>
    <definedName name="cap.adequacy" localSheetId="59">#REF!</definedName>
    <definedName name="cap.adequacy" localSheetId="58">#REF!</definedName>
    <definedName name="cap.adequacy" localSheetId="5">#REF!</definedName>
    <definedName name="cap.adequacy" localSheetId="55">#REF!</definedName>
    <definedName name="cap.adequacy" localSheetId="38">#REF!</definedName>
    <definedName name="cap.adequacy" localSheetId="57">#REF!</definedName>
    <definedName name="cap.adequacy" localSheetId="7">#REF!</definedName>
    <definedName name="cap.adequacy" localSheetId="6">#REF!</definedName>
    <definedName name="cap.adequacy" localSheetId="17">#REF!</definedName>
    <definedName name="cap.adequacy" localSheetId="25">#REF!</definedName>
    <definedName name="cap.adequacy">#REF!</definedName>
    <definedName name="Capital_adequacy" localSheetId="28">#REF!</definedName>
    <definedName name="Capital_adequacy" localSheetId="58">#REF!</definedName>
    <definedName name="Capital_adequacy" localSheetId="57">#REF!</definedName>
    <definedName name="Capital_adequacy" localSheetId="7">#REF!</definedName>
    <definedName name="Capital_adequacy" localSheetId="17">#REF!</definedName>
    <definedName name="Capital_adequacy" localSheetId="25">#REF!</definedName>
    <definedName name="Capital_adequacy">#REF!</definedName>
    <definedName name="cashflow" localSheetId="28">#REF!</definedName>
    <definedName name="cashflow" localSheetId="58">#REF!</definedName>
    <definedName name="cashflow" localSheetId="57">#REF!</definedName>
    <definedName name="cashflow" localSheetId="7">#REF!</definedName>
    <definedName name="cashflow" localSheetId="17">#REF!</definedName>
    <definedName name="cashflow" localSheetId="25">#REF!</definedName>
    <definedName name="cashflow">#REF!</definedName>
    <definedName name="CIBKeyFig" localSheetId="28">#REF!</definedName>
    <definedName name="CIBKeyFig" localSheetId="58">#REF!</definedName>
    <definedName name="CIBKeyFig" localSheetId="57">#REF!</definedName>
    <definedName name="CIBKeyFig" localSheetId="7">#REF!</definedName>
    <definedName name="CIBKeyFig" localSheetId="17">#REF!</definedName>
    <definedName name="CIBKeyFig" localSheetId="25">#REF!</definedName>
    <definedName name="CIBKeyFig">#REF!</definedName>
    <definedName name="CIBOP" localSheetId="28">#REF!</definedName>
    <definedName name="CIBOP" localSheetId="58">#REF!</definedName>
    <definedName name="CIBOP" localSheetId="57">#REF!</definedName>
    <definedName name="CIBOP" localSheetId="7">#REF!</definedName>
    <definedName name="CIBOP" localSheetId="17">#REF!</definedName>
    <definedName name="CIBOP" localSheetId="25">#REF!</definedName>
    <definedName name="CIBOP">#REF!</definedName>
    <definedName name="cmb" localSheetId="28">#REF!</definedName>
    <definedName name="cmb" localSheetId="58">#REF!</definedName>
    <definedName name="cmb" localSheetId="57">#REF!</definedName>
    <definedName name="cmb" localSheetId="7">#REF!</definedName>
    <definedName name="cmb" localSheetId="17">#REF!</definedName>
    <definedName name="cmb" localSheetId="25">#REF!</definedName>
    <definedName name="cmb">#REF!</definedName>
    <definedName name="cmb_cmb" localSheetId="28">#REF!</definedName>
    <definedName name="cmb_cmb" localSheetId="58">#REF!</definedName>
    <definedName name="cmb_cmb" localSheetId="57">#REF!</definedName>
    <definedName name="cmb_cmb" localSheetId="7">#REF!</definedName>
    <definedName name="cmb_cmb" localSheetId="17">#REF!</definedName>
    <definedName name="cmb_cmb" localSheetId="25">#REF!</definedName>
    <definedName name="cmb_cmb">#REF!</definedName>
    <definedName name="cmp" localSheetId="28">#REF!</definedName>
    <definedName name="cmp" localSheetId="58">#REF!</definedName>
    <definedName name="cmp" localSheetId="57">#REF!</definedName>
    <definedName name="cmp" localSheetId="7">#REF!</definedName>
    <definedName name="cmp" localSheetId="17">#REF!</definedName>
    <definedName name="cmp" localSheetId="25">#REF!</definedName>
    <definedName name="cmp">#REF!</definedName>
    <definedName name="CONS">OFFSET('[6]Chart Losses'!$M$7,COUNT('[6]Chart Losses'!$M$7:$M$50)-'[6]Chart Losses'!$H$1,,'[6]Chart Losses'!$H$1)</definedName>
    <definedName name="CORP">OFFSET('[6]Chart Losses'!$J$7,COUNT('[6]Chart Losses'!$J$7:$J$50)-'[6]Chart Losses'!$H$1,,'[6]Chart Losses'!$H$1)</definedName>
    <definedName name="corp.inst" localSheetId="28">#REF!</definedName>
    <definedName name="corp.inst" localSheetId="59">#REF!</definedName>
    <definedName name="corp.inst" localSheetId="58">#REF!</definedName>
    <definedName name="corp.inst" localSheetId="5">#REF!</definedName>
    <definedName name="corp.inst" localSheetId="55">#REF!</definedName>
    <definedName name="corp.inst" localSheetId="38">#REF!</definedName>
    <definedName name="corp.inst" localSheetId="57">#REF!</definedName>
    <definedName name="corp.inst" localSheetId="7">#REF!</definedName>
    <definedName name="corp.inst" localSheetId="6">#REF!</definedName>
    <definedName name="corp.inst" localSheetId="17">#REF!</definedName>
    <definedName name="corp.inst" localSheetId="25">#REF!</definedName>
    <definedName name="corp.inst">#REF!</definedName>
    <definedName name="corp1" localSheetId="28">#REF!</definedName>
    <definedName name="corp1" localSheetId="59">#REF!</definedName>
    <definedName name="corp1" localSheetId="58">#REF!</definedName>
    <definedName name="corp1" localSheetId="5">#REF!</definedName>
    <definedName name="corp1" localSheetId="55">#REF!</definedName>
    <definedName name="corp1" localSheetId="38">#REF!</definedName>
    <definedName name="corp1" localSheetId="57">#REF!</definedName>
    <definedName name="corp1" localSheetId="7">#REF!</definedName>
    <definedName name="corp1" localSheetId="6">#REF!</definedName>
    <definedName name="corp1" localSheetId="17">#REF!</definedName>
    <definedName name="corp1" localSheetId="25">#REF!</definedName>
    <definedName name="corp1">#REF!</definedName>
    <definedName name="_xlnm.Criteria" localSheetId="28">#REF!</definedName>
    <definedName name="_xlnm.Criteria" localSheetId="58">#REF!</definedName>
    <definedName name="_xlnm.Criteria" localSheetId="5">#REF!</definedName>
    <definedName name="_xlnm.Criteria" localSheetId="30">#REF!</definedName>
    <definedName name="_xlnm.Criteria" localSheetId="57">#REF!</definedName>
    <definedName name="_xlnm.Criteria" localSheetId="7">#REF!</definedName>
    <definedName name="_xlnm.Criteria" localSheetId="17">#REF!</definedName>
    <definedName name="_xlnm.Criteria" localSheetId="31">#REF!</definedName>
    <definedName name="_xlnm.Criteria" localSheetId="32">#REF!</definedName>
    <definedName name="_xlnm.Criteria" localSheetId="33">#REF!</definedName>
    <definedName name="_xlnm.Criteria" localSheetId="34">#REF!</definedName>
    <definedName name="_xlnm.Criteria" localSheetId="35">#REF!</definedName>
    <definedName name="_xlnm.Criteria" localSheetId="36">#REF!</definedName>
    <definedName name="_xlnm.Criteria" localSheetId="37">#REF!</definedName>
    <definedName name="_xlnm.Criteria" localSheetId="25">#REF!</definedName>
    <definedName name="_xlnm.Criteria">#REF!</definedName>
    <definedName name="cru_ytd" localSheetId="28">#REF!</definedName>
    <definedName name="cru_ytd" localSheetId="58">#REF!</definedName>
    <definedName name="cru_ytd" localSheetId="57">#REF!</definedName>
    <definedName name="cru_ytd" localSheetId="7">#REF!</definedName>
    <definedName name="cru_ytd" localSheetId="17">#REF!</definedName>
    <definedName name="cru_ytd" localSheetId="25">#REF!</definedName>
    <definedName name="cru_ytd">#REF!</definedName>
    <definedName name="cru_ytd_eng" localSheetId="28">#REF!</definedName>
    <definedName name="cru_ytd_eng" localSheetId="58">#REF!</definedName>
    <definedName name="cru_ytd_eng" localSheetId="57">#REF!</definedName>
    <definedName name="cru_ytd_eng" localSheetId="7">#REF!</definedName>
    <definedName name="cru_ytd_eng" localSheetId="17">#REF!</definedName>
    <definedName name="cru_ytd_eng" localSheetId="25">#REF!</definedName>
    <definedName name="cru_ytd_eng">#REF!</definedName>
    <definedName name="csAllowDetailBudgeting">1</definedName>
    <definedName name="csAllowLocalConsolidation">1</definedName>
    <definedName name="csAppName">"FlFcBkFmGhGaFj@bAeDmE`CoA`DbAk"</definedName>
    <definedName name="csDesignMode">1</definedName>
    <definedName name="csDetailBudgetingURL">"FlFcBkFmGhGaD`@c@eEj@oFdFhEdAlAgEoE`@iAeBmBdDkAn@fDoEgFdCcEeEfAaEkEhAjEcBgFoDi@d@aAeGdCkCgAjCkA`DmEbAnDnAnBdDjEaCbDkDaGf@cDb@m@dD`EiE`GhClBeDoAb@eDcEkBl"</definedName>
    <definedName name="csKeepAlive">5</definedName>
    <definedName name="csLocalConsolidationOnSubmit">1</definedName>
    <definedName name="csNFC_XL_Pensionfunds_Dim01">"="</definedName>
    <definedName name="csNFC_XL_Pensionfunds_Dim02">"="</definedName>
    <definedName name="csNFC_XL_Pensionfunds_Dim03">"="</definedName>
    <definedName name="csNFC_XL_Pensionfunds_Dim04">"="</definedName>
    <definedName name="csNFC_XL_Pensionfunds_Dim05">"="</definedName>
    <definedName name="csNFC_XL_Pensionfunds_Dim06">"="</definedName>
    <definedName name="csNFC_XL_Pensionfunds_Dim07">"="</definedName>
    <definedName name="csNFC_XL_Pensionfunds_Dim08">"="</definedName>
    <definedName name="csNFC_XL_Pensionfunds_Dim09">"="</definedName>
    <definedName name="csNFC_XL_Pensionfunds_Dim10">"="</definedName>
    <definedName name="csNFC_XL_Pensionfunds_Dim11" localSheetId="28">#REF!</definedName>
    <definedName name="csNFC_XL_Pensionfunds_Dim11" localSheetId="59">#REF!</definedName>
    <definedName name="csNFC_XL_Pensionfunds_Dim11" localSheetId="58">#REF!</definedName>
    <definedName name="csNFC_XL_Pensionfunds_Dim11" localSheetId="5">#REF!</definedName>
    <definedName name="csNFC_XL_Pensionfunds_Dim11" localSheetId="55">#REF!</definedName>
    <definedName name="csNFC_XL_Pensionfunds_Dim11" localSheetId="38">#REF!</definedName>
    <definedName name="csNFC_XL_Pensionfunds_Dim11" localSheetId="57">#REF!</definedName>
    <definedName name="csNFC_XL_Pensionfunds_Dim11" localSheetId="7">#REF!</definedName>
    <definedName name="csNFC_XL_Pensionfunds_Dim11" localSheetId="6">#REF!</definedName>
    <definedName name="csNFC_XL_Pensionfunds_Dim11" localSheetId="17">#REF!</definedName>
    <definedName name="csNFC_XL_Pensionfunds_Dim11" localSheetId="25">#REF!</definedName>
    <definedName name="csNFC_XL_Pensionfunds_Dim11">#REF!</definedName>
    <definedName name="csNFC_XL_Pensionfunds_Dim12">"="</definedName>
    <definedName name="csNFC_XL_PensionfundsAnchor" localSheetId="28">#REF!</definedName>
    <definedName name="csNFC_XL_PensionfundsAnchor" localSheetId="59">#REF!</definedName>
    <definedName name="csNFC_XL_PensionfundsAnchor" localSheetId="58">#REF!</definedName>
    <definedName name="csNFC_XL_PensionfundsAnchor" localSheetId="5">#REF!</definedName>
    <definedName name="csNFC_XL_PensionfundsAnchor" localSheetId="55">#REF!</definedName>
    <definedName name="csNFC_XL_PensionfundsAnchor" localSheetId="38">#REF!</definedName>
    <definedName name="csNFC_XL_PensionfundsAnchor" localSheetId="57">#REF!</definedName>
    <definedName name="csNFC_XL_PensionfundsAnchor" localSheetId="7">#REF!</definedName>
    <definedName name="csNFC_XL_PensionfundsAnchor" localSheetId="6">#REF!</definedName>
    <definedName name="csNFC_XL_PensionfundsAnchor" localSheetId="17">#REF!</definedName>
    <definedName name="csNFC_XL_PensionfundsAnchor" localSheetId="25">#REF!</definedName>
    <definedName name="csNFC_XL_PensionfundsAnchor">#REF!</definedName>
    <definedName name="csRefreshOnOpen">1</definedName>
    <definedName name="csRefreshOnRotate">1</definedName>
    <definedName name="Currency">[7]Factors!$B$13</definedName>
    <definedName name="cust" localSheetId="28">#REF!</definedName>
    <definedName name="cust" localSheetId="59">#REF!</definedName>
    <definedName name="cust" localSheetId="58">#REF!</definedName>
    <definedName name="cust" localSheetId="5">#REF!</definedName>
    <definedName name="cust" localSheetId="55">#REF!</definedName>
    <definedName name="cust" localSheetId="38">#REF!</definedName>
    <definedName name="cust" localSheetId="57">#REF!</definedName>
    <definedName name="cust" localSheetId="7">#REF!</definedName>
    <definedName name="cust" localSheetId="6">#REF!</definedName>
    <definedName name="cust" localSheetId="17">#REF!</definedName>
    <definedName name="cust" localSheetId="25">#REF!</definedName>
    <definedName name="cust">#REF!</definedName>
    <definedName name="cust_segm" localSheetId="28">#REF!</definedName>
    <definedName name="cust_segm" localSheetId="59">#REF!</definedName>
    <definedName name="cust_segm" localSheetId="58">#REF!</definedName>
    <definedName name="cust_segm" localSheetId="5">#REF!</definedName>
    <definedName name="cust_segm" localSheetId="55">#REF!</definedName>
    <definedName name="cust_segm" localSheetId="38">#REF!</definedName>
    <definedName name="cust_segm" localSheetId="57">#REF!</definedName>
    <definedName name="cust_segm" localSheetId="7">#REF!</definedName>
    <definedName name="cust_segm" localSheetId="6">#REF!</definedName>
    <definedName name="cust_segm" localSheetId="17">#REF!</definedName>
    <definedName name="cust_segm" localSheetId="25">#REF!</definedName>
    <definedName name="cust_segm">#REF!</definedName>
    <definedName name="DanskMdRapport">[8]Månedsrapport!$A$1:$F$103</definedName>
    <definedName name="data_imp_start" localSheetId="28">[9]Beholdningsdata!#REF!</definedName>
    <definedName name="data_imp_start" localSheetId="59">[9]Beholdningsdata!#REF!</definedName>
    <definedName name="data_imp_start" localSheetId="58">[9]Beholdningsdata!#REF!</definedName>
    <definedName name="data_imp_start" localSheetId="5">[9]Beholdningsdata!#REF!</definedName>
    <definedName name="data_imp_start" localSheetId="55">[9]Beholdningsdata!#REF!</definedName>
    <definedName name="data_imp_start" localSheetId="38">[9]Beholdningsdata!#REF!</definedName>
    <definedName name="data_imp_start" localSheetId="57">[9]Beholdningsdata!#REF!</definedName>
    <definedName name="data_imp_start" localSheetId="7">[9]Beholdningsdata!#REF!</definedName>
    <definedName name="data_imp_start" localSheetId="6">[9]Beholdningsdata!#REF!</definedName>
    <definedName name="data_imp_start" localSheetId="17">[9]Beholdningsdata!#REF!</definedName>
    <definedName name="data_imp_start" localSheetId="25">[9]Beholdningsdata!#REF!</definedName>
    <definedName name="data_imp_start">[9]Beholdningsdata!#REF!</definedName>
    <definedName name="_xlnm.Database" localSheetId="28">#REF!</definedName>
    <definedName name="_xlnm.Database" localSheetId="59">#REF!</definedName>
    <definedName name="_xlnm.Database" localSheetId="58">#REF!</definedName>
    <definedName name="_xlnm.Database" localSheetId="5">#REF!</definedName>
    <definedName name="_xlnm.Database" localSheetId="30">#REF!</definedName>
    <definedName name="_xlnm.Database" localSheetId="55">#REF!</definedName>
    <definedName name="_xlnm.Database" localSheetId="38">#REF!</definedName>
    <definedName name="_xlnm.Database" localSheetId="57">#REF!</definedName>
    <definedName name="_xlnm.Database" localSheetId="7">#REF!</definedName>
    <definedName name="_xlnm.Database" localSheetId="6">#REF!</definedName>
    <definedName name="_xlnm.Database" localSheetId="17">#REF!</definedName>
    <definedName name="_xlnm.Database" localSheetId="31">#REF!</definedName>
    <definedName name="_xlnm.Database" localSheetId="32">#REF!</definedName>
    <definedName name="_xlnm.Database" localSheetId="33">#REF!</definedName>
    <definedName name="_xlnm.Database" localSheetId="34">#REF!</definedName>
    <definedName name="_xlnm.Database" localSheetId="35">#REF!</definedName>
    <definedName name="_xlnm.Database" localSheetId="36">#REF!</definedName>
    <definedName name="_xlnm.Database" localSheetId="37">#REF!</definedName>
    <definedName name="_xlnm.Database" localSheetId="25">#REF!</definedName>
    <definedName name="_xlnm.Database">#REF!</definedName>
    <definedName name="Date">'[10]Input Sheet'!$A$1</definedName>
    <definedName name="DatoValg">[8]HelpSheet!$C$5:$C$16</definedName>
    <definedName name="DATUM">OFFSET('[6]Chart Losses'!$H$7,COUNT('[6]Chart Losses'!$H$7:$H$50)-'[6]Chart Losses'!$H$1,,'[6]Chart Losses'!$H$1)</definedName>
    <definedName name="DB">'[4]Konto koncern'!$A$3:$O$335</definedName>
    <definedName name="dddd" localSheetId="40" hidden="1">{#N/A,#N/A,TRUE,"Forside";#N/A,#N/A,TRUE,"Contents";#N/A,#N/A,TRUE,"Opera. income stat.";#N/A,#N/A,TRUE,"Business area ";#N/A,#N/A,TRUE,"Statutory income statem."}</definedName>
    <definedName name="dddd" localSheetId="41" hidden="1">{#N/A,#N/A,TRUE,"Forside";#N/A,#N/A,TRUE,"Contents";#N/A,#N/A,TRUE,"Opera. income stat.";#N/A,#N/A,TRUE,"Business area ";#N/A,#N/A,TRUE,"Statutory income statem."}</definedName>
    <definedName name="dddd" localSheetId="28" hidden="1">{#N/A,#N/A,TRUE,"Forside";#N/A,#N/A,TRUE,"Contents";#N/A,#N/A,TRUE,"Opera. income stat.";#N/A,#N/A,TRUE,"Business area ";#N/A,#N/A,TRUE,"Statutory income statem."}</definedName>
    <definedName name="dddd" localSheetId="59" hidden="1">{#N/A,#N/A,TRUE,"Forside";#N/A,#N/A,TRUE,"Contents";#N/A,#N/A,TRUE,"Opera. income stat.";#N/A,#N/A,TRUE,"Business area ";#N/A,#N/A,TRUE,"Statutory income statem."}</definedName>
    <definedName name="dddd" localSheetId="58" hidden="1">{#N/A,#N/A,TRUE,"Forside";#N/A,#N/A,TRUE,"Contents";#N/A,#N/A,TRUE,"Opera. income stat.";#N/A,#N/A,TRUE,"Business area ";#N/A,#N/A,TRUE,"Statutory income statem."}</definedName>
    <definedName name="dddd" localSheetId="5" hidden="1">{#N/A,#N/A,TRUE,"Forside";#N/A,#N/A,TRUE,"Contents";#N/A,#N/A,TRUE,"Opera. income stat.";#N/A,#N/A,TRUE,"Business area ";#N/A,#N/A,TRUE,"Statutory income statem."}</definedName>
    <definedName name="dddd" localSheetId="30" hidden="1">{#N/A,#N/A,TRUE,"Forside";#N/A,#N/A,TRUE,"Contents";#N/A,#N/A,TRUE,"Opera. income stat.";#N/A,#N/A,TRUE,"Business area ";#N/A,#N/A,TRUE,"Statutory income statem."}</definedName>
    <definedName name="dddd" localSheetId="55" hidden="1">{#N/A,#N/A,TRUE,"Forside";#N/A,#N/A,TRUE,"Contents";#N/A,#N/A,TRUE,"Opera. income stat.";#N/A,#N/A,TRUE,"Business area ";#N/A,#N/A,TRUE,"Statutory income statem."}</definedName>
    <definedName name="dddd" localSheetId="38" hidden="1">{#N/A,#N/A,TRUE,"Forside";#N/A,#N/A,TRUE,"Contents";#N/A,#N/A,TRUE,"Opera. income stat.";#N/A,#N/A,TRUE,"Business area ";#N/A,#N/A,TRUE,"Statutory income statem."}</definedName>
    <definedName name="dddd" localSheetId="57" hidden="1">{#N/A,#N/A,TRUE,"Forside";#N/A,#N/A,TRUE,"Contents";#N/A,#N/A,TRUE,"Opera. income stat.";#N/A,#N/A,TRUE,"Business area ";#N/A,#N/A,TRUE,"Statutory income statem."}</definedName>
    <definedName name="dddd" localSheetId="7" hidden="1">{#N/A,#N/A,TRUE,"Forside";#N/A,#N/A,TRUE,"Contents";#N/A,#N/A,TRUE,"Opera. income stat.";#N/A,#N/A,TRUE,"Business area ";#N/A,#N/A,TRUE,"Statutory income statem."}</definedName>
    <definedName name="dddd" localSheetId="6" hidden="1">{#N/A,#N/A,TRUE,"Forside";#N/A,#N/A,TRUE,"Contents";#N/A,#N/A,TRUE,"Opera. income stat.";#N/A,#N/A,TRUE,"Business area ";#N/A,#N/A,TRUE,"Statutory income statem."}</definedName>
    <definedName name="dddd" localSheetId="17" hidden="1">{#N/A,#N/A,TRUE,"Forside";#N/A,#N/A,TRUE,"Contents";#N/A,#N/A,TRUE,"Opera. income stat.";#N/A,#N/A,TRUE,"Business area ";#N/A,#N/A,TRUE,"Statutory income statem."}</definedName>
    <definedName name="dddd" localSheetId="39" hidden="1">{#N/A,#N/A,TRUE,"Forside";#N/A,#N/A,TRUE,"Contents";#N/A,#N/A,TRUE,"Opera. income stat.";#N/A,#N/A,TRUE,"Business area ";#N/A,#N/A,TRUE,"Statutory income statem."}</definedName>
    <definedName name="dddd" localSheetId="31" hidden="1">{#N/A,#N/A,TRUE,"Forside";#N/A,#N/A,TRUE,"Contents";#N/A,#N/A,TRUE,"Opera. income stat.";#N/A,#N/A,TRUE,"Business area ";#N/A,#N/A,TRUE,"Statutory income statem."}</definedName>
    <definedName name="dddd" localSheetId="32" hidden="1">{#N/A,#N/A,TRUE,"Forside";#N/A,#N/A,TRUE,"Contents";#N/A,#N/A,TRUE,"Opera. income stat.";#N/A,#N/A,TRUE,"Business area ";#N/A,#N/A,TRUE,"Statutory income statem."}</definedName>
    <definedName name="dddd" localSheetId="33" hidden="1">{#N/A,#N/A,TRUE,"Forside";#N/A,#N/A,TRUE,"Contents";#N/A,#N/A,TRUE,"Opera. income stat.";#N/A,#N/A,TRUE,"Business area ";#N/A,#N/A,TRUE,"Statutory income statem."}</definedName>
    <definedName name="dddd" localSheetId="34" hidden="1">{#N/A,#N/A,TRUE,"Forside";#N/A,#N/A,TRUE,"Contents";#N/A,#N/A,TRUE,"Opera. income stat.";#N/A,#N/A,TRUE,"Business area ";#N/A,#N/A,TRUE,"Statutory income statem."}</definedName>
    <definedName name="dddd" localSheetId="35" hidden="1">{#N/A,#N/A,TRUE,"Forside";#N/A,#N/A,TRUE,"Contents";#N/A,#N/A,TRUE,"Opera. income stat.";#N/A,#N/A,TRUE,"Business area ";#N/A,#N/A,TRUE,"Statutory income statem."}</definedName>
    <definedName name="dddd" localSheetId="36" hidden="1">{#N/A,#N/A,TRUE,"Forside";#N/A,#N/A,TRUE,"Contents";#N/A,#N/A,TRUE,"Opera. income stat.";#N/A,#N/A,TRUE,"Business area ";#N/A,#N/A,TRUE,"Statutory income statem."}</definedName>
    <definedName name="dddd" localSheetId="37" hidden="1">{#N/A,#N/A,TRUE,"Forside";#N/A,#N/A,TRUE,"Contents";#N/A,#N/A,TRUE,"Opera. income stat.";#N/A,#N/A,TRUE,"Business area ";#N/A,#N/A,TRUE,"Statutory income statem."}</definedName>
    <definedName name="dddd" localSheetId="26" hidden="1">{#N/A,#N/A,TRUE,"Forside";#N/A,#N/A,TRUE,"Contents";#N/A,#N/A,TRUE,"Opera. income stat.";#N/A,#N/A,TRUE,"Business area ";#N/A,#N/A,TRUE,"Statutory income statem."}</definedName>
    <definedName name="dddd" localSheetId="25" hidden="1">{#N/A,#N/A,TRUE,"Forside";#N/A,#N/A,TRUE,"Contents";#N/A,#N/A,TRUE,"Opera. income stat.";#N/A,#N/A,TRUE,"Business area ";#N/A,#N/A,TRUE,"Statutory income statem."}</definedName>
    <definedName name="dddd" hidden="1">{#N/A,#N/A,TRUE,"Forside";#N/A,#N/A,TRUE,"Contents";#N/A,#N/A,TRUE,"Opera. income stat.";#N/A,#N/A,TRUE,"Business area ";#N/A,#N/A,TRUE,"Statutory income statem."}</definedName>
    <definedName name="DeafaultedLoans" localSheetId="28">#REF!</definedName>
    <definedName name="DeafaultedLoans" localSheetId="59">#REF!</definedName>
    <definedName name="DeafaultedLoans" localSheetId="58">#REF!</definedName>
    <definedName name="DeafaultedLoans" localSheetId="5">#REF!</definedName>
    <definedName name="DeafaultedLoans" localSheetId="55">#REF!</definedName>
    <definedName name="DeafaultedLoans" localSheetId="38">#REF!</definedName>
    <definedName name="DeafaultedLoans" localSheetId="57">#REF!</definedName>
    <definedName name="DeafaultedLoans" localSheetId="7">#REF!</definedName>
    <definedName name="DeafaultedLoans" localSheetId="6">#REF!</definedName>
    <definedName name="DeafaultedLoans" localSheetId="17">#REF!</definedName>
    <definedName name="DeafaultedLoans" localSheetId="25">#REF!</definedName>
    <definedName name="DeafaultedLoans">#REF!</definedName>
    <definedName name="Denmark">[11]Sheet1!$C$17</definedName>
    <definedName name="derivatives" localSheetId="28">#REF!</definedName>
    <definedName name="derivatives" localSheetId="59">#REF!</definedName>
    <definedName name="derivatives" localSheetId="58">#REF!</definedName>
    <definedName name="derivatives" localSheetId="5">#REF!</definedName>
    <definedName name="derivatives" localSheetId="55">#REF!</definedName>
    <definedName name="derivatives" localSheetId="38">#REF!</definedName>
    <definedName name="derivatives" localSheetId="57">#REF!</definedName>
    <definedName name="derivatives" localSheetId="7">#REF!</definedName>
    <definedName name="derivatives" localSheetId="6">#REF!</definedName>
    <definedName name="derivatives" localSheetId="17">#REF!</definedName>
    <definedName name="derivatives" localSheetId="25">#REF!</definedName>
    <definedName name="derivatives">#REF!</definedName>
    <definedName name="DK_DKK_V">[11]Sheet1!$C$21</definedName>
    <definedName name="DK_EURO_V">[12]Sheet1!$C$12</definedName>
    <definedName name="dollarkurs">[13]Forecast!$C$182</definedName>
    <definedName name="EngelskMdRapport" localSheetId="28">[8]Månedsrapport!#REF!</definedName>
    <definedName name="EngelskMdRapport" localSheetId="59">[8]Månedsrapport!#REF!</definedName>
    <definedName name="EngelskMdRapport" localSheetId="58">[8]Månedsrapport!#REF!</definedName>
    <definedName name="EngelskMdRapport" localSheetId="5">[8]Månedsrapport!#REF!</definedName>
    <definedName name="EngelskMdRapport" localSheetId="55">[8]Månedsrapport!#REF!</definedName>
    <definedName name="EngelskMdRapport" localSheetId="38">[8]Månedsrapport!#REF!</definedName>
    <definedName name="EngelskMdRapport" localSheetId="57">[8]Månedsrapport!#REF!</definedName>
    <definedName name="EngelskMdRapport" localSheetId="7">[8]Månedsrapport!#REF!</definedName>
    <definedName name="EngelskMdRapport" localSheetId="6">[8]Månedsrapport!#REF!</definedName>
    <definedName name="EngelskMdRapport" localSheetId="17">[8]Månedsrapport!#REF!</definedName>
    <definedName name="EngelskMdRapport" localSheetId="25">[8]Månedsrapport!#REF!</definedName>
    <definedName name="EngelskMdRapport">[8]Månedsrapport!#REF!</definedName>
    <definedName name="EUR">'[14]Budget 2001'!$J$1</definedName>
    <definedName name="EUR_1.kv." localSheetId="28">#REF!</definedName>
    <definedName name="EUR_1.kv." localSheetId="59">#REF!</definedName>
    <definedName name="EUR_1.kv." localSheetId="58">#REF!</definedName>
    <definedName name="EUR_1.kv." localSheetId="5">#REF!</definedName>
    <definedName name="EUR_1.kv." localSheetId="55">#REF!</definedName>
    <definedName name="EUR_1.kv." localSheetId="38">#REF!</definedName>
    <definedName name="EUR_1.kv." localSheetId="57">#REF!</definedName>
    <definedName name="EUR_1.kv." localSheetId="7">#REF!</definedName>
    <definedName name="EUR_1.kv." localSheetId="6">#REF!</definedName>
    <definedName name="EUR_1.kv." localSheetId="17">#REF!</definedName>
    <definedName name="EUR_1.kv." localSheetId="25">#REF!</definedName>
    <definedName name="EUR_1.kv.">#REF!</definedName>
    <definedName name="EUR_2.kv." localSheetId="28">#REF!</definedName>
    <definedName name="EUR_2.kv." localSheetId="59">#REF!</definedName>
    <definedName name="EUR_2.kv." localSheetId="58">#REF!</definedName>
    <definedName name="EUR_2.kv." localSheetId="5">#REF!</definedName>
    <definedName name="EUR_2.kv." localSheetId="55">#REF!</definedName>
    <definedName name="EUR_2.kv." localSheetId="38">#REF!</definedName>
    <definedName name="EUR_2.kv." localSheetId="57">#REF!</definedName>
    <definedName name="EUR_2.kv." localSheetId="7">#REF!</definedName>
    <definedName name="EUR_2.kv." localSheetId="6">#REF!</definedName>
    <definedName name="EUR_2.kv." localSheetId="17">#REF!</definedName>
    <definedName name="EUR_2.kv." localSheetId="25">#REF!</definedName>
    <definedName name="EUR_2.kv.">#REF!</definedName>
    <definedName name="EUR_3.kv." localSheetId="28">#REF!</definedName>
    <definedName name="EUR_3.kv." localSheetId="59">#REF!</definedName>
    <definedName name="EUR_3.kv." localSheetId="58">#REF!</definedName>
    <definedName name="EUR_3.kv." localSheetId="5">#REF!</definedName>
    <definedName name="EUR_3.kv." localSheetId="55">#REF!</definedName>
    <definedName name="EUR_3.kv." localSheetId="38">#REF!</definedName>
    <definedName name="EUR_3.kv." localSheetId="57">#REF!</definedName>
    <definedName name="EUR_3.kv." localSheetId="7">#REF!</definedName>
    <definedName name="EUR_3.kv." localSheetId="6">#REF!</definedName>
    <definedName name="EUR_3.kv." localSheetId="17">#REF!</definedName>
    <definedName name="EUR_3.kv." localSheetId="25">#REF!</definedName>
    <definedName name="EUR_3.kv.">#REF!</definedName>
    <definedName name="EUR_30.06." localSheetId="28">#REF!</definedName>
    <definedName name="EUR_30.06." localSheetId="58">#REF!</definedName>
    <definedName name="EUR_30.06." localSheetId="57">#REF!</definedName>
    <definedName name="EUR_30.06." localSheetId="7">#REF!</definedName>
    <definedName name="EUR_30.06." localSheetId="17">#REF!</definedName>
    <definedName name="EUR_30.06." localSheetId="25">#REF!</definedName>
    <definedName name="EUR_30.06.">#REF!</definedName>
    <definedName name="EUR_30.09." localSheetId="28">#REF!</definedName>
    <definedName name="EUR_30.09." localSheetId="58">#REF!</definedName>
    <definedName name="EUR_30.09." localSheetId="57">#REF!</definedName>
    <definedName name="EUR_30.09." localSheetId="7">#REF!</definedName>
    <definedName name="EUR_30.09." localSheetId="17">#REF!</definedName>
    <definedName name="EUR_30.09." localSheetId="25">#REF!</definedName>
    <definedName name="EUR_30.09.">#REF!</definedName>
    <definedName name="EUR_31.03." localSheetId="28">#REF!</definedName>
    <definedName name="EUR_31.03." localSheetId="58">#REF!</definedName>
    <definedName name="EUR_31.03." localSheetId="57">#REF!</definedName>
    <definedName name="EUR_31.03." localSheetId="7">#REF!</definedName>
    <definedName name="EUR_31.03." localSheetId="17">#REF!</definedName>
    <definedName name="EUR_31.03." localSheetId="25">#REF!</definedName>
    <definedName name="EUR_31.03.">#REF!</definedName>
    <definedName name="EUR_4.kv." localSheetId="28">#REF!</definedName>
    <definedName name="EUR_4.kv." localSheetId="58">#REF!</definedName>
    <definedName name="EUR_4.kv." localSheetId="57">#REF!</definedName>
    <definedName name="EUR_4.kv." localSheetId="7">#REF!</definedName>
    <definedName name="EUR_4.kv." localSheetId="17">#REF!</definedName>
    <definedName name="EUR_4.kv." localSheetId="25">#REF!</definedName>
    <definedName name="EUR_4.kv.">#REF!</definedName>
    <definedName name="EUR_Primo" localSheetId="28">#REF!</definedName>
    <definedName name="EUR_Primo" localSheetId="58">#REF!</definedName>
    <definedName name="EUR_Primo" localSheetId="57">#REF!</definedName>
    <definedName name="EUR_Primo" localSheetId="7">#REF!</definedName>
    <definedName name="EUR_Primo" localSheetId="17">#REF!</definedName>
    <definedName name="EUR_Primo" localSheetId="25">#REF!</definedName>
    <definedName name="EUR_Primo">#REF!</definedName>
    <definedName name="EUR_Ultimo" localSheetId="28">#REF!</definedName>
    <definedName name="EUR_Ultimo" localSheetId="58">#REF!</definedName>
    <definedName name="EUR_Ultimo" localSheetId="57">#REF!</definedName>
    <definedName name="EUR_Ultimo" localSheetId="7">#REF!</definedName>
    <definedName name="EUR_Ultimo" localSheetId="17">#REF!</definedName>
    <definedName name="EUR_Ultimo" localSheetId="25">#REF!</definedName>
    <definedName name="EUR_Ultimo">#REF!</definedName>
    <definedName name="euro">'[15]KF 97-01'!$Q$39</definedName>
    <definedName name="Euro01">[8]Valutakurser!$F$8</definedName>
    <definedName name="Euro02">[8]Valutakurser!$G$8</definedName>
    <definedName name="Euro03">[8]Valutakurser!$H$8</definedName>
    <definedName name="Euro04">[8]Valutakurser!$I$8</definedName>
    <definedName name="Euro05">[8]Valutakurser!$J$8</definedName>
    <definedName name="Euro06">[8]Valutakurser!$K$8</definedName>
    <definedName name="Euro07">[8]Valutakurser!$L$8</definedName>
    <definedName name="Euro08">[8]Valutakurser!$M$8</definedName>
    <definedName name="Euro09">[8]Valutakurser!$N$8</definedName>
    <definedName name="Euro10">[8]Valutakurser!$O$8</definedName>
    <definedName name="Euro11">[8]Valutakurser!$P$8</definedName>
    <definedName name="Euro12">[8]Valutakurser!$Q$8</definedName>
    <definedName name="EuroBeregnet">[8]Investment_assets!$C$47:$AX$55</definedName>
    <definedName name="EuroKurs1">[8]HelpSheet!$G$21</definedName>
    <definedName name="EuroKurs2">[8]HelpSheet!$G$23</definedName>
    <definedName name="EuroKurs3">[8]HelpSheet!$G$25</definedName>
    <definedName name="EuroLastYear">[8]Valutakurser!$E$8</definedName>
    <definedName name="Exch.rate">'[16]LTS&amp;L'!$I$5</definedName>
    <definedName name="exchange" localSheetId="28">#REF!</definedName>
    <definedName name="exchange" localSheetId="59">#REF!</definedName>
    <definedName name="exchange" localSheetId="58">#REF!</definedName>
    <definedName name="exchange" localSheetId="5">#REF!</definedName>
    <definedName name="exchange" localSheetId="55">#REF!</definedName>
    <definedName name="exchange" localSheetId="38">#REF!</definedName>
    <definedName name="exchange" localSheetId="57">#REF!</definedName>
    <definedName name="exchange" localSheetId="7">#REF!</definedName>
    <definedName name="exchange" localSheetId="6">#REF!</definedName>
    <definedName name="exchange" localSheetId="17">#REF!</definedName>
    <definedName name="exchange" localSheetId="25">#REF!</definedName>
    <definedName name="exchange">#REF!</definedName>
    <definedName name="Exchange_rates_applied" localSheetId="28">#REF!</definedName>
    <definedName name="Exchange_rates_applied" localSheetId="59">#REF!</definedName>
    <definedName name="Exchange_rates_applied" localSheetId="58">#REF!</definedName>
    <definedName name="Exchange_rates_applied" localSheetId="5">#REF!</definedName>
    <definedName name="Exchange_rates_applied" localSheetId="55">#REF!</definedName>
    <definedName name="Exchange_rates_applied" localSheetId="38">#REF!</definedName>
    <definedName name="Exchange_rates_applied" localSheetId="57">#REF!</definedName>
    <definedName name="Exchange_rates_applied" localSheetId="7">#REF!</definedName>
    <definedName name="Exchange_rates_applied" localSheetId="6">#REF!</definedName>
    <definedName name="Exchange_rates_applied" localSheetId="17">#REF!</definedName>
    <definedName name="Exchange_rates_applied" localSheetId="25">#REF!</definedName>
    <definedName name="Exchange_rates_applied">#REF!</definedName>
    <definedName name="_xlnm.Extract" localSheetId="28">#REF!</definedName>
    <definedName name="_xlnm.Extract" localSheetId="59">#REF!</definedName>
    <definedName name="_xlnm.Extract" localSheetId="58">#REF!</definedName>
    <definedName name="_xlnm.Extract" localSheetId="5">#REF!</definedName>
    <definedName name="_xlnm.Extract" localSheetId="30">#REF!</definedName>
    <definedName name="_xlnm.Extract" localSheetId="55">#REF!</definedName>
    <definedName name="_xlnm.Extract" localSheetId="38">#REF!</definedName>
    <definedName name="_xlnm.Extract" localSheetId="57">#REF!</definedName>
    <definedName name="_xlnm.Extract" localSheetId="7">#REF!</definedName>
    <definedName name="_xlnm.Extract" localSheetId="6">#REF!</definedName>
    <definedName name="_xlnm.Extract" localSheetId="17">#REF!</definedName>
    <definedName name="_xlnm.Extract" localSheetId="31">#REF!</definedName>
    <definedName name="_xlnm.Extract" localSheetId="32">#REF!</definedName>
    <definedName name="_xlnm.Extract" localSheetId="33">#REF!</definedName>
    <definedName name="_xlnm.Extract" localSheetId="34">#REF!</definedName>
    <definedName name="_xlnm.Extract" localSheetId="35">#REF!</definedName>
    <definedName name="_xlnm.Extract" localSheetId="36">#REF!</definedName>
    <definedName name="_xlnm.Extract" localSheetId="37">#REF!</definedName>
    <definedName name="_xlnm.Extract" localSheetId="25">#REF!</definedName>
    <definedName name="_xlnm.Extract">#REF!</definedName>
    <definedName name="ff">[17]English!$B$162:$I$213</definedName>
    <definedName name="FI_EURO_V">[12]Sheet1!$C$13</definedName>
    <definedName name="FID" localSheetId="28">#REF!</definedName>
    <definedName name="FID" localSheetId="59">#REF!</definedName>
    <definedName name="FID" localSheetId="58">#REF!</definedName>
    <definedName name="FID" localSheetId="5">#REF!</definedName>
    <definedName name="FID" localSheetId="55">#REF!</definedName>
    <definedName name="FID" localSheetId="38">#REF!</definedName>
    <definedName name="FID" localSheetId="57">#REF!</definedName>
    <definedName name="FID" localSheetId="7">#REF!</definedName>
    <definedName name="FID" localSheetId="6">#REF!</definedName>
    <definedName name="FID" localSheetId="17">#REF!</definedName>
    <definedName name="FID" localSheetId="25">#REF!</definedName>
    <definedName name="FID">#REF!</definedName>
    <definedName name="fid_sosi" localSheetId="28">#REF!</definedName>
    <definedName name="fid_sosi" localSheetId="59">#REF!</definedName>
    <definedName name="fid_sosi" localSheetId="58">#REF!</definedName>
    <definedName name="fid_sosi" localSheetId="5">#REF!</definedName>
    <definedName name="fid_sosi" localSheetId="55">#REF!</definedName>
    <definedName name="fid_sosi" localSheetId="38">#REF!</definedName>
    <definedName name="fid_sosi" localSheetId="57">#REF!</definedName>
    <definedName name="fid_sosi" localSheetId="7">#REF!</definedName>
    <definedName name="fid_sosi" localSheetId="6">#REF!</definedName>
    <definedName name="fid_sosi" localSheetId="17">#REF!</definedName>
    <definedName name="fid_sosi" localSheetId="25">#REF!</definedName>
    <definedName name="fid_sosi">#REF!</definedName>
    <definedName name="FIM_1.kv." localSheetId="28">#REF!</definedName>
    <definedName name="FIM_1.kv." localSheetId="59">#REF!</definedName>
    <definedName name="FIM_1.kv." localSheetId="58">#REF!</definedName>
    <definedName name="FIM_1.kv." localSheetId="5">#REF!</definedName>
    <definedName name="FIM_1.kv." localSheetId="55">#REF!</definedName>
    <definedName name="FIM_1.kv." localSheetId="38">#REF!</definedName>
    <definedName name="FIM_1.kv." localSheetId="57">#REF!</definedName>
    <definedName name="FIM_1.kv." localSheetId="7">#REF!</definedName>
    <definedName name="FIM_1.kv." localSheetId="6">#REF!</definedName>
    <definedName name="FIM_1.kv." localSheetId="17">#REF!</definedName>
    <definedName name="FIM_1.kv." localSheetId="25">#REF!</definedName>
    <definedName name="FIM_1.kv.">#REF!</definedName>
    <definedName name="FIM_2.kv." localSheetId="28">#REF!</definedName>
    <definedName name="FIM_2.kv." localSheetId="58">#REF!</definedName>
    <definedName name="FIM_2.kv." localSheetId="57">#REF!</definedName>
    <definedName name="FIM_2.kv." localSheetId="7">#REF!</definedName>
    <definedName name="FIM_2.kv." localSheetId="17">#REF!</definedName>
    <definedName name="FIM_2.kv." localSheetId="25">#REF!</definedName>
    <definedName name="FIM_2.kv.">#REF!</definedName>
    <definedName name="FIM_3.kv." localSheetId="28">#REF!</definedName>
    <definedName name="FIM_3.kv." localSheetId="58">#REF!</definedName>
    <definedName name="FIM_3.kv." localSheetId="57">#REF!</definedName>
    <definedName name="FIM_3.kv." localSheetId="7">#REF!</definedName>
    <definedName name="FIM_3.kv." localSheetId="17">#REF!</definedName>
    <definedName name="FIM_3.kv." localSheetId="25">#REF!</definedName>
    <definedName name="FIM_3.kv.">#REF!</definedName>
    <definedName name="FIM_30.06." localSheetId="28">#REF!</definedName>
    <definedName name="FIM_30.06." localSheetId="58">#REF!</definedName>
    <definedName name="FIM_30.06." localSheetId="57">#REF!</definedName>
    <definedName name="FIM_30.06." localSheetId="7">#REF!</definedName>
    <definedName name="FIM_30.06." localSheetId="17">#REF!</definedName>
    <definedName name="FIM_30.06." localSheetId="25">#REF!</definedName>
    <definedName name="FIM_30.06.">#REF!</definedName>
    <definedName name="FIM_30.09." localSheetId="28">#REF!</definedName>
    <definedName name="FIM_30.09." localSheetId="58">#REF!</definedName>
    <definedName name="FIM_30.09." localSheetId="57">#REF!</definedName>
    <definedName name="FIM_30.09." localSheetId="7">#REF!</definedName>
    <definedName name="FIM_30.09." localSheetId="17">#REF!</definedName>
    <definedName name="FIM_30.09." localSheetId="25">#REF!</definedName>
    <definedName name="FIM_30.09.">#REF!</definedName>
    <definedName name="FIM_31.03." localSheetId="28">#REF!</definedName>
    <definedName name="FIM_31.03." localSheetId="58">#REF!</definedName>
    <definedName name="FIM_31.03." localSheetId="57">#REF!</definedName>
    <definedName name="FIM_31.03." localSheetId="7">#REF!</definedName>
    <definedName name="FIM_31.03." localSheetId="17">#REF!</definedName>
    <definedName name="FIM_31.03." localSheetId="25">#REF!</definedName>
    <definedName name="FIM_31.03.">#REF!</definedName>
    <definedName name="FIM_4.kv." localSheetId="28">#REF!</definedName>
    <definedName name="FIM_4.kv." localSheetId="58">#REF!</definedName>
    <definedName name="FIM_4.kv." localSheetId="57">#REF!</definedName>
    <definedName name="FIM_4.kv." localSheetId="7">#REF!</definedName>
    <definedName name="FIM_4.kv." localSheetId="17">#REF!</definedName>
    <definedName name="FIM_4.kv." localSheetId="25">#REF!</definedName>
    <definedName name="FIM_4.kv.">#REF!</definedName>
    <definedName name="FIM_balansdagskurs">[13]Forecast!$D$27</definedName>
    <definedName name="FIM_genomsnittskurs">[13]Forecast!$D$28</definedName>
    <definedName name="FIM_investeringskurs">[13]Forecast!$D$24</definedName>
    <definedName name="FIM_Investeringskurs_950405" localSheetId="28">[13]Forecast!#REF!</definedName>
    <definedName name="FIM_Investeringskurs_950405" localSheetId="59">[13]Forecast!#REF!</definedName>
    <definedName name="FIM_Investeringskurs_950405" localSheetId="58">[13]Forecast!#REF!</definedName>
    <definedName name="FIM_Investeringskurs_950405" localSheetId="5">[13]Forecast!#REF!</definedName>
    <definedName name="FIM_Investeringskurs_950405" localSheetId="55">[13]Forecast!#REF!</definedName>
    <definedName name="FIM_Investeringskurs_950405" localSheetId="38">[13]Forecast!#REF!</definedName>
    <definedName name="FIM_Investeringskurs_950405" localSheetId="57">[13]Forecast!#REF!</definedName>
    <definedName name="FIM_Investeringskurs_950405" localSheetId="7">[13]Forecast!#REF!</definedName>
    <definedName name="FIM_Investeringskurs_950405" localSheetId="6">[13]Forecast!#REF!</definedName>
    <definedName name="FIM_Investeringskurs_950405" localSheetId="17">[13]Forecast!#REF!</definedName>
    <definedName name="FIM_Investeringskurs_950405" localSheetId="25">[13]Forecast!#REF!</definedName>
    <definedName name="FIM_Investeringskurs_950405">[13]Forecast!#REF!</definedName>
    <definedName name="FIM_Investeringskurs_951109" localSheetId="28">[13]Forecast!#REF!</definedName>
    <definedName name="FIM_Investeringskurs_951109" localSheetId="59">[13]Forecast!#REF!</definedName>
    <definedName name="FIM_Investeringskurs_951109" localSheetId="58">[13]Forecast!#REF!</definedName>
    <definedName name="FIM_Investeringskurs_951109" localSheetId="5">[13]Forecast!#REF!</definedName>
    <definedName name="FIM_Investeringskurs_951109" localSheetId="55">[13]Forecast!#REF!</definedName>
    <definedName name="FIM_Investeringskurs_951109" localSheetId="38">[13]Forecast!#REF!</definedName>
    <definedName name="FIM_Investeringskurs_951109" localSheetId="57">[13]Forecast!#REF!</definedName>
    <definedName name="FIM_Investeringskurs_951109" localSheetId="7">[13]Forecast!#REF!</definedName>
    <definedName name="FIM_Investeringskurs_951109" localSheetId="6">[13]Forecast!#REF!</definedName>
    <definedName name="FIM_Investeringskurs_951109" localSheetId="17">[13]Forecast!#REF!</definedName>
    <definedName name="FIM_Investeringskurs_951109" localSheetId="25">[13]Forecast!#REF!</definedName>
    <definedName name="FIM_Investeringskurs_951109">[13]Forecast!#REF!</definedName>
    <definedName name="FIM_Investeringskurs_AÄtillskott">[13]Forecast!$D$25</definedName>
    <definedName name="FIM_Primo" localSheetId="28">#REF!</definedName>
    <definedName name="FIM_Primo" localSheetId="59">#REF!</definedName>
    <definedName name="FIM_Primo" localSheetId="58">#REF!</definedName>
    <definedName name="FIM_Primo" localSheetId="5">#REF!</definedName>
    <definedName name="FIM_Primo" localSheetId="55">#REF!</definedName>
    <definedName name="FIM_Primo" localSheetId="38">#REF!</definedName>
    <definedName name="FIM_Primo" localSheetId="57">#REF!</definedName>
    <definedName name="FIM_Primo" localSheetId="7">#REF!</definedName>
    <definedName name="FIM_Primo" localSheetId="6">#REF!</definedName>
    <definedName name="FIM_Primo" localSheetId="17">#REF!</definedName>
    <definedName name="FIM_Primo" localSheetId="25">#REF!</definedName>
    <definedName name="FIM_Primo">#REF!</definedName>
    <definedName name="FIM_Ultimo" localSheetId="28">#REF!</definedName>
    <definedName name="FIM_Ultimo" localSheetId="59">#REF!</definedName>
    <definedName name="FIM_Ultimo" localSheetId="58">#REF!</definedName>
    <definedName name="FIM_Ultimo" localSheetId="5">#REF!</definedName>
    <definedName name="FIM_Ultimo" localSheetId="55">#REF!</definedName>
    <definedName name="FIM_Ultimo" localSheetId="38">#REF!</definedName>
    <definedName name="FIM_Ultimo" localSheetId="57">#REF!</definedName>
    <definedName name="FIM_Ultimo" localSheetId="7">#REF!</definedName>
    <definedName name="FIM_Ultimo" localSheetId="6">#REF!</definedName>
    <definedName name="FIM_Ultimo" localSheetId="17">#REF!</definedName>
    <definedName name="FIM_Ultimo" localSheetId="25">#REF!</definedName>
    <definedName name="FIM_Ultimo">#REF!</definedName>
    <definedName name="Finland">[11]Sheet1!$C$18</definedName>
    <definedName name="GBP_1.kv." localSheetId="28">#REF!</definedName>
    <definedName name="GBP_1.kv." localSheetId="59">#REF!</definedName>
    <definedName name="GBP_1.kv." localSheetId="58">#REF!</definedName>
    <definedName name="GBP_1.kv." localSheetId="5">#REF!</definedName>
    <definedName name="GBP_1.kv." localSheetId="55">#REF!</definedName>
    <definedName name="GBP_1.kv." localSheetId="38">#REF!</definedName>
    <definedName name="GBP_1.kv." localSheetId="57">#REF!</definedName>
    <definedName name="GBP_1.kv." localSheetId="7">#REF!</definedName>
    <definedName name="GBP_1.kv." localSheetId="6">#REF!</definedName>
    <definedName name="GBP_1.kv." localSheetId="17">#REF!</definedName>
    <definedName name="GBP_1.kv." localSheetId="25">#REF!</definedName>
    <definedName name="GBP_1.kv.">#REF!</definedName>
    <definedName name="GBP_2.kv." localSheetId="28">#REF!</definedName>
    <definedName name="GBP_2.kv." localSheetId="59">#REF!</definedName>
    <definedName name="GBP_2.kv." localSheetId="58">#REF!</definedName>
    <definedName name="GBP_2.kv." localSheetId="5">#REF!</definedName>
    <definedName name="GBP_2.kv." localSheetId="55">#REF!</definedName>
    <definedName name="GBP_2.kv." localSheetId="38">#REF!</definedName>
    <definedName name="GBP_2.kv." localSheetId="57">#REF!</definedName>
    <definedName name="GBP_2.kv." localSheetId="7">#REF!</definedName>
    <definedName name="GBP_2.kv." localSheetId="6">#REF!</definedName>
    <definedName name="GBP_2.kv." localSheetId="17">#REF!</definedName>
    <definedName name="GBP_2.kv." localSheetId="25">#REF!</definedName>
    <definedName name="GBP_2.kv.">#REF!</definedName>
    <definedName name="GBP_3.kv." localSheetId="28">#REF!</definedName>
    <definedName name="GBP_3.kv." localSheetId="59">#REF!</definedName>
    <definedName name="GBP_3.kv." localSheetId="58">#REF!</definedName>
    <definedName name="GBP_3.kv." localSheetId="5">#REF!</definedName>
    <definedName name="GBP_3.kv." localSheetId="55">#REF!</definedName>
    <definedName name="GBP_3.kv." localSheetId="38">#REF!</definedName>
    <definedName name="GBP_3.kv." localSheetId="57">#REF!</definedName>
    <definedName name="GBP_3.kv." localSheetId="7">#REF!</definedName>
    <definedName name="GBP_3.kv." localSheetId="6">#REF!</definedName>
    <definedName name="GBP_3.kv." localSheetId="17">#REF!</definedName>
    <definedName name="GBP_3.kv." localSheetId="25">#REF!</definedName>
    <definedName name="GBP_3.kv.">#REF!</definedName>
    <definedName name="GBP_30.06." localSheetId="28">#REF!</definedName>
    <definedName name="GBP_30.06." localSheetId="58">#REF!</definedName>
    <definedName name="GBP_30.06." localSheetId="57">#REF!</definedName>
    <definedName name="GBP_30.06." localSheetId="7">#REF!</definedName>
    <definedName name="GBP_30.06." localSheetId="17">#REF!</definedName>
    <definedName name="GBP_30.06." localSheetId="25">#REF!</definedName>
    <definedName name="GBP_30.06.">#REF!</definedName>
    <definedName name="GBP_30.09." localSheetId="28">#REF!</definedName>
    <definedName name="GBP_30.09." localSheetId="58">#REF!</definedName>
    <definedName name="GBP_30.09." localSheetId="57">#REF!</definedName>
    <definedName name="GBP_30.09." localSheetId="7">#REF!</definedName>
    <definedName name="GBP_30.09." localSheetId="17">#REF!</definedName>
    <definedName name="GBP_30.09." localSheetId="25">#REF!</definedName>
    <definedName name="GBP_30.09.">#REF!</definedName>
    <definedName name="GBP_31.03." localSheetId="28">#REF!</definedName>
    <definedName name="GBP_31.03." localSheetId="58">#REF!</definedName>
    <definedName name="GBP_31.03." localSheetId="57">#REF!</definedName>
    <definedName name="GBP_31.03." localSheetId="7">#REF!</definedName>
    <definedName name="GBP_31.03." localSheetId="17">#REF!</definedName>
    <definedName name="GBP_31.03." localSheetId="25">#REF!</definedName>
    <definedName name="GBP_31.03.">#REF!</definedName>
    <definedName name="GBP_4.kv." localSheetId="28">#REF!</definedName>
    <definedName name="GBP_4.kv." localSheetId="58">#REF!</definedName>
    <definedName name="GBP_4.kv." localSheetId="57">#REF!</definedName>
    <definedName name="GBP_4.kv." localSheetId="7">#REF!</definedName>
    <definedName name="GBP_4.kv." localSheetId="17">#REF!</definedName>
    <definedName name="GBP_4.kv." localSheetId="25">#REF!</definedName>
    <definedName name="GBP_4.kv.">#REF!</definedName>
    <definedName name="GBP_Primo" localSheetId="28">#REF!</definedName>
    <definedName name="GBP_Primo" localSheetId="58">#REF!</definedName>
    <definedName name="GBP_Primo" localSheetId="57">#REF!</definedName>
    <definedName name="GBP_Primo" localSheetId="7">#REF!</definedName>
    <definedName name="GBP_Primo" localSheetId="17">#REF!</definedName>
    <definedName name="GBP_Primo" localSheetId="25">#REF!</definedName>
    <definedName name="GBP_Primo">#REF!</definedName>
    <definedName name="GBP_Ultimo" localSheetId="28">#REF!</definedName>
    <definedName name="GBP_Ultimo" localSheetId="58">#REF!</definedName>
    <definedName name="GBP_Ultimo" localSheetId="57">#REF!</definedName>
    <definedName name="GBP_Ultimo" localSheetId="7">#REF!</definedName>
    <definedName name="GBP_Ultimo" localSheetId="17">#REF!</definedName>
    <definedName name="GBP_Ultimo" localSheetId="25">#REF!</definedName>
    <definedName name="GBP_Ultimo">#REF!</definedName>
    <definedName name="gcc" localSheetId="28">#REF!</definedName>
    <definedName name="gcc" localSheetId="58">#REF!</definedName>
    <definedName name="gcc" localSheetId="57">#REF!</definedName>
    <definedName name="gcc" localSheetId="7">#REF!</definedName>
    <definedName name="gcc" localSheetId="17">#REF!</definedName>
    <definedName name="gcc" localSheetId="25">#REF!</definedName>
    <definedName name="gcc">#REF!</definedName>
    <definedName name="gcc_other" localSheetId="28">#REF!</definedName>
    <definedName name="gcc_other" localSheetId="58">#REF!</definedName>
    <definedName name="gcc_other" localSheetId="57">#REF!</definedName>
    <definedName name="gcc_other" localSheetId="7">#REF!</definedName>
    <definedName name="gcc_other" localSheetId="17">#REF!</definedName>
    <definedName name="gcc_other" localSheetId="25">#REF!</definedName>
    <definedName name="gcc_other">#REF!</definedName>
    <definedName name="General" localSheetId="28">#REF!</definedName>
    <definedName name="General" localSheetId="58">#REF!</definedName>
    <definedName name="General" localSheetId="57">#REF!</definedName>
    <definedName name="General" localSheetId="7">#REF!</definedName>
    <definedName name="General" localSheetId="17">#REF!</definedName>
    <definedName name="General" localSheetId="25">#REF!</definedName>
    <definedName name="General">#REF!</definedName>
    <definedName name="general1" localSheetId="28">#REF!</definedName>
    <definedName name="general1" localSheetId="58">#REF!</definedName>
    <definedName name="general1" localSheetId="57">#REF!</definedName>
    <definedName name="general1" localSheetId="7">#REF!</definedName>
    <definedName name="general1" localSheetId="17">#REF!</definedName>
    <definedName name="general1" localSheetId="25">#REF!</definedName>
    <definedName name="general1">#REF!</definedName>
    <definedName name="GenInsKeyFig" localSheetId="28">#REF!</definedName>
    <definedName name="GenInsKeyFig" localSheetId="58">#REF!</definedName>
    <definedName name="GenInsKeyFig" localSheetId="57">#REF!</definedName>
    <definedName name="GenInsKeyFig" localSheetId="7">#REF!</definedName>
    <definedName name="GenInsKeyFig" localSheetId="17">#REF!</definedName>
    <definedName name="GenInsKeyFig" localSheetId="25">#REF!</definedName>
    <definedName name="GenInsKeyFig">#REF!</definedName>
    <definedName name="ggg" localSheetId="40" hidden="1">{"5 * utfall + budget",#N/A,FALSE,"T-0298";"5 * bolag",#N/A,FALSE,"T-0298";"Unibank, utfall alla",#N/A,FALSE,"T-0298";#N/A,#N/A,FALSE,"Koncernskulder";#N/A,#N/A,FALSE,"Koncernfakturering"}</definedName>
    <definedName name="ggg" localSheetId="41" hidden="1">{"5 * utfall + budget",#N/A,FALSE,"T-0298";"5 * bolag",#N/A,FALSE,"T-0298";"Unibank, utfall alla",#N/A,FALSE,"T-0298";#N/A,#N/A,FALSE,"Koncernskulder";#N/A,#N/A,FALSE,"Koncernfakturering"}</definedName>
    <definedName name="ggg" localSheetId="28" hidden="1">{"5 * utfall + budget",#N/A,FALSE,"T-0298";"5 * bolag",#N/A,FALSE,"T-0298";"Unibank, utfall alla",#N/A,FALSE,"T-0298";#N/A,#N/A,FALSE,"Koncernskulder";#N/A,#N/A,FALSE,"Koncernfakturering"}</definedName>
    <definedName name="ggg" localSheetId="59" hidden="1">{"5 * utfall + budget",#N/A,FALSE,"T-0298";"5 * bolag",#N/A,FALSE,"T-0298";"Unibank, utfall alla",#N/A,FALSE,"T-0298";#N/A,#N/A,FALSE,"Koncernskulder";#N/A,#N/A,FALSE,"Koncernfakturering"}</definedName>
    <definedName name="ggg" localSheetId="58" hidden="1">{"5 * utfall + budget",#N/A,FALSE,"T-0298";"5 * bolag",#N/A,FALSE,"T-0298";"Unibank, utfall alla",#N/A,FALSE,"T-0298";#N/A,#N/A,FALSE,"Koncernskulder";#N/A,#N/A,FALSE,"Koncernfakturering"}</definedName>
    <definedName name="ggg" localSheetId="5" hidden="1">{"5 * utfall + budget",#N/A,FALSE,"T-0298";"5 * bolag",#N/A,FALSE,"T-0298";"Unibank, utfall alla",#N/A,FALSE,"T-0298";#N/A,#N/A,FALSE,"Koncernskulder";#N/A,#N/A,FALSE,"Koncernfakturering"}</definedName>
    <definedName name="ggg" localSheetId="30" hidden="1">{"5 * utfall + budget",#N/A,FALSE,"T-0298";"5 * bolag",#N/A,FALSE,"T-0298";"Unibank, utfall alla",#N/A,FALSE,"T-0298";#N/A,#N/A,FALSE,"Koncernskulder";#N/A,#N/A,FALSE,"Koncernfakturering"}</definedName>
    <definedName name="ggg" localSheetId="55" hidden="1">{"5 * utfall + budget",#N/A,FALSE,"T-0298";"5 * bolag",#N/A,FALSE,"T-0298";"Unibank, utfall alla",#N/A,FALSE,"T-0298";#N/A,#N/A,FALSE,"Koncernskulder";#N/A,#N/A,FALSE,"Koncernfakturering"}</definedName>
    <definedName name="ggg" localSheetId="38" hidden="1">{"5 * utfall + budget",#N/A,FALSE,"T-0298";"5 * bolag",#N/A,FALSE,"T-0298";"Unibank, utfall alla",#N/A,FALSE,"T-0298";#N/A,#N/A,FALSE,"Koncernskulder";#N/A,#N/A,FALSE,"Koncernfakturering"}</definedName>
    <definedName name="ggg" localSheetId="57" hidden="1">{"5 * utfall + budget",#N/A,FALSE,"T-0298";"5 * bolag",#N/A,FALSE,"T-0298";"Unibank, utfall alla",#N/A,FALSE,"T-0298";#N/A,#N/A,FALSE,"Koncernskulder";#N/A,#N/A,FALSE,"Koncernfakturering"}</definedName>
    <definedName name="ggg" localSheetId="7" hidden="1">{"5 * utfall + budget",#N/A,FALSE,"T-0298";"5 * bolag",#N/A,FALSE,"T-0298";"Unibank, utfall alla",#N/A,FALSE,"T-0298";#N/A,#N/A,FALSE,"Koncernskulder";#N/A,#N/A,FALSE,"Koncernfakturering"}</definedName>
    <definedName name="ggg" localSheetId="6" hidden="1">{"5 * utfall + budget",#N/A,FALSE,"T-0298";"5 * bolag",#N/A,FALSE,"T-0298";"Unibank, utfall alla",#N/A,FALSE,"T-0298";#N/A,#N/A,FALSE,"Koncernskulder";#N/A,#N/A,FALSE,"Koncernfakturering"}</definedName>
    <definedName name="ggg" localSheetId="17" hidden="1">{"5 * utfall + budget",#N/A,FALSE,"T-0298";"5 * bolag",#N/A,FALSE,"T-0298";"Unibank, utfall alla",#N/A,FALSE,"T-0298";#N/A,#N/A,FALSE,"Koncernskulder";#N/A,#N/A,FALSE,"Koncernfakturering"}</definedName>
    <definedName name="ggg" localSheetId="39" hidden="1">{"5 * utfall + budget",#N/A,FALSE,"T-0298";"5 * bolag",#N/A,FALSE,"T-0298";"Unibank, utfall alla",#N/A,FALSE,"T-0298";#N/A,#N/A,FALSE,"Koncernskulder";#N/A,#N/A,FALSE,"Koncernfakturering"}</definedName>
    <definedName name="ggg" localSheetId="31" hidden="1">{"5 * utfall + budget",#N/A,FALSE,"T-0298";"5 * bolag",#N/A,FALSE,"T-0298";"Unibank, utfall alla",#N/A,FALSE,"T-0298";#N/A,#N/A,FALSE,"Koncernskulder";#N/A,#N/A,FALSE,"Koncernfakturering"}</definedName>
    <definedName name="ggg" localSheetId="32" hidden="1">{"5 * utfall + budget",#N/A,FALSE,"T-0298";"5 * bolag",#N/A,FALSE,"T-0298";"Unibank, utfall alla",#N/A,FALSE,"T-0298";#N/A,#N/A,FALSE,"Koncernskulder";#N/A,#N/A,FALSE,"Koncernfakturering"}</definedName>
    <definedName name="ggg" localSheetId="33" hidden="1">{"5 * utfall + budget",#N/A,FALSE,"T-0298";"5 * bolag",#N/A,FALSE,"T-0298";"Unibank, utfall alla",#N/A,FALSE,"T-0298";#N/A,#N/A,FALSE,"Koncernskulder";#N/A,#N/A,FALSE,"Koncernfakturering"}</definedName>
    <definedName name="ggg" localSheetId="34" hidden="1">{"5 * utfall + budget",#N/A,FALSE,"T-0298";"5 * bolag",#N/A,FALSE,"T-0298";"Unibank, utfall alla",#N/A,FALSE,"T-0298";#N/A,#N/A,FALSE,"Koncernskulder";#N/A,#N/A,FALSE,"Koncernfakturering"}</definedName>
    <definedName name="ggg" localSheetId="35" hidden="1">{"5 * utfall + budget",#N/A,FALSE,"T-0298";"5 * bolag",#N/A,FALSE,"T-0298";"Unibank, utfall alla",#N/A,FALSE,"T-0298";#N/A,#N/A,FALSE,"Koncernskulder";#N/A,#N/A,FALSE,"Koncernfakturering"}</definedName>
    <definedName name="ggg" localSheetId="36" hidden="1">{"5 * utfall + budget",#N/A,FALSE,"T-0298";"5 * bolag",#N/A,FALSE,"T-0298";"Unibank, utfall alla",#N/A,FALSE,"T-0298";#N/A,#N/A,FALSE,"Koncernskulder";#N/A,#N/A,FALSE,"Koncernfakturering"}</definedName>
    <definedName name="ggg" localSheetId="37" hidden="1">{"5 * utfall + budget",#N/A,FALSE,"T-0298";"5 * bolag",#N/A,FALSE,"T-0298";"Unibank, utfall alla",#N/A,FALSE,"T-0298";#N/A,#N/A,FALSE,"Koncernskulder";#N/A,#N/A,FALSE,"Koncernfakturering"}</definedName>
    <definedName name="ggg" localSheetId="26" hidden="1">{"5 * utfall + budget",#N/A,FALSE,"T-0298";"5 * bolag",#N/A,FALSE,"T-0298";"Unibank, utfall alla",#N/A,FALSE,"T-0298";#N/A,#N/A,FALSE,"Koncernskulder";#N/A,#N/A,FALSE,"Koncernfakturering"}</definedName>
    <definedName name="ggg" localSheetId="25" hidden="1">{"5 * utfall + budget",#N/A,FALSE,"T-0298";"5 * bolag",#N/A,FALSE,"T-0298";"Unibank, utfall alla",#N/A,FALSE,"T-0298";#N/A,#N/A,FALSE,"Koncernskulder";#N/A,#N/A,FALSE,"Koncernfakturering"}</definedName>
    <definedName name="ggg" hidden="1">{"5 * utfall + budget",#N/A,FALSE,"T-0298";"5 * bolag",#N/A,FALSE,"T-0298";"Unibank, utfall alla",#N/A,FALSE,"T-0298";#N/A,#N/A,FALSE,"Koncernskulder";#N/A,#N/A,FALSE,"Koncernfakturering"}</definedName>
    <definedName name="GROUP">OFFSET('[6]Chart Losses'!$I$7,COUNT('[6]Chart Losses'!$I$7:$I$50)-'[6]Chart Losses'!$H$1,,'[6]Chart Losses'!$H$1)</definedName>
    <definedName name="GroupQ" localSheetId="28">#REF!</definedName>
    <definedName name="GroupQ" localSheetId="59">#REF!</definedName>
    <definedName name="GroupQ" localSheetId="58">#REF!</definedName>
    <definedName name="GroupQ" localSheetId="5">#REF!</definedName>
    <definedName name="GroupQ" localSheetId="55">#REF!</definedName>
    <definedName name="GroupQ" localSheetId="38">#REF!</definedName>
    <definedName name="GroupQ" localSheetId="57">#REF!</definedName>
    <definedName name="GroupQ" localSheetId="7">#REF!</definedName>
    <definedName name="GroupQ" localSheetId="6">#REF!</definedName>
    <definedName name="GroupQ" localSheetId="17">#REF!</definedName>
    <definedName name="GroupQ" localSheetId="25">#REF!</definedName>
    <definedName name="GroupQ">#REF!</definedName>
    <definedName name="GroupYTD" localSheetId="28">#REF!</definedName>
    <definedName name="GroupYTD" localSheetId="59">#REF!</definedName>
    <definedName name="GroupYTD" localSheetId="58">#REF!</definedName>
    <definedName name="GroupYTD" localSheetId="5">#REF!</definedName>
    <definedName name="GroupYTD" localSheetId="55">#REF!</definedName>
    <definedName name="GroupYTD" localSheetId="38">#REF!</definedName>
    <definedName name="GroupYTD" localSheetId="57">#REF!</definedName>
    <definedName name="GroupYTD" localSheetId="7">#REF!</definedName>
    <definedName name="GroupYTD" localSheetId="6">#REF!</definedName>
    <definedName name="GroupYTD" localSheetId="17">#REF!</definedName>
    <definedName name="GroupYTD" localSheetId="25">#REF!</definedName>
    <definedName name="GroupYTD">#REF!</definedName>
    <definedName name="gw" localSheetId="40" hidden="1">{"5 * utfall + budget",#N/A,FALSE,"T-0298";"5 * bolag",#N/A,FALSE,"T-0298";"Unibank, utfall alla",#N/A,FALSE,"T-0298";#N/A,#N/A,FALSE,"Koncernskulder";#N/A,#N/A,FALSE,"Koncernfakturering"}</definedName>
    <definedName name="gw" localSheetId="41" hidden="1">{"5 * utfall + budget",#N/A,FALSE,"T-0298";"5 * bolag",#N/A,FALSE,"T-0298";"Unibank, utfall alla",#N/A,FALSE,"T-0298";#N/A,#N/A,FALSE,"Koncernskulder";#N/A,#N/A,FALSE,"Koncernfakturering"}</definedName>
    <definedName name="gw" localSheetId="28" hidden="1">{"5 * utfall + budget",#N/A,FALSE,"T-0298";"5 * bolag",#N/A,FALSE,"T-0298";"Unibank, utfall alla",#N/A,FALSE,"T-0298";#N/A,#N/A,FALSE,"Koncernskulder";#N/A,#N/A,FALSE,"Koncernfakturering"}</definedName>
    <definedName name="gw" localSheetId="59" hidden="1">{"5 * utfall + budget",#N/A,FALSE,"T-0298";"5 * bolag",#N/A,FALSE,"T-0298";"Unibank, utfall alla",#N/A,FALSE,"T-0298";#N/A,#N/A,FALSE,"Koncernskulder";#N/A,#N/A,FALSE,"Koncernfakturering"}</definedName>
    <definedName name="gw" localSheetId="58" hidden="1">{"5 * utfall + budget",#N/A,FALSE,"T-0298";"5 * bolag",#N/A,FALSE,"T-0298";"Unibank, utfall alla",#N/A,FALSE,"T-0298";#N/A,#N/A,FALSE,"Koncernskulder";#N/A,#N/A,FALSE,"Koncernfakturering"}</definedName>
    <definedName name="gw" localSheetId="5" hidden="1">{"5 * utfall + budget",#N/A,FALSE,"T-0298";"5 * bolag",#N/A,FALSE,"T-0298";"Unibank, utfall alla",#N/A,FALSE,"T-0298";#N/A,#N/A,FALSE,"Koncernskulder";#N/A,#N/A,FALSE,"Koncernfakturering"}</definedName>
    <definedName name="gw" localSheetId="30" hidden="1">{"5 * utfall + budget",#N/A,FALSE,"T-0298";"5 * bolag",#N/A,FALSE,"T-0298";"Unibank, utfall alla",#N/A,FALSE,"T-0298";#N/A,#N/A,FALSE,"Koncernskulder";#N/A,#N/A,FALSE,"Koncernfakturering"}</definedName>
    <definedName name="gw" localSheetId="55" hidden="1">{"5 * utfall + budget",#N/A,FALSE,"T-0298";"5 * bolag",#N/A,FALSE,"T-0298";"Unibank, utfall alla",#N/A,FALSE,"T-0298";#N/A,#N/A,FALSE,"Koncernskulder";#N/A,#N/A,FALSE,"Koncernfakturering"}</definedName>
    <definedName name="gw" localSheetId="38" hidden="1">{"5 * utfall + budget",#N/A,FALSE,"T-0298";"5 * bolag",#N/A,FALSE,"T-0298";"Unibank, utfall alla",#N/A,FALSE,"T-0298";#N/A,#N/A,FALSE,"Koncernskulder";#N/A,#N/A,FALSE,"Koncernfakturering"}</definedName>
    <definedName name="gw" localSheetId="57" hidden="1">{"5 * utfall + budget",#N/A,FALSE,"T-0298";"5 * bolag",#N/A,FALSE,"T-0298";"Unibank, utfall alla",#N/A,FALSE,"T-0298";#N/A,#N/A,FALSE,"Koncernskulder";#N/A,#N/A,FALSE,"Koncernfakturering"}</definedName>
    <definedName name="gw" localSheetId="7" hidden="1">{"5 * utfall + budget",#N/A,FALSE,"T-0298";"5 * bolag",#N/A,FALSE,"T-0298";"Unibank, utfall alla",#N/A,FALSE,"T-0298";#N/A,#N/A,FALSE,"Koncernskulder";#N/A,#N/A,FALSE,"Koncernfakturering"}</definedName>
    <definedName name="gw" localSheetId="6" hidden="1">{"5 * utfall + budget",#N/A,FALSE,"T-0298";"5 * bolag",#N/A,FALSE,"T-0298";"Unibank, utfall alla",#N/A,FALSE,"T-0298";#N/A,#N/A,FALSE,"Koncernskulder";#N/A,#N/A,FALSE,"Koncernfakturering"}</definedName>
    <definedName name="gw" localSheetId="17" hidden="1">{"5 * utfall + budget",#N/A,FALSE,"T-0298";"5 * bolag",#N/A,FALSE,"T-0298";"Unibank, utfall alla",#N/A,FALSE,"T-0298";#N/A,#N/A,FALSE,"Koncernskulder";#N/A,#N/A,FALSE,"Koncernfakturering"}</definedName>
    <definedName name="gw" localSheetId="39" hidden="1">{"5 * utfall + budget",#N/A,FALSE,"T-0298";"5 * bolag",#N/A,FALSE,"T-0298";"Unibank, utfall alla",#N/A,FALSE,"T-0298";#N/A,#N/A,FALSE,"Koncernskulder";#N/A,#N/A,FALSE,"Koncernfakturering"}</definedName>
    <definedName name="gw" localSheetId="31" hidden="1">{"5 * utfall + budget",#N/A,FALSE,"T-0298";"5 * bolag",#N/A,FALSE,"T-0298";"Unibank, utfall alla",#N/A,FALSE,"T-0298";#N/A,#N/A,FALSE,"Koncernskulder";#N/A,#N/A,FALSE,"Koncernfakturering"}</definedName>
    <definedName name="gw" localSheetId="32" hidden="1">{"5 * utfall + budget",#N/A,FALSE,"T-0298";"5 * bolag",#N/A,FALSE,"T-0298";"Unibank, utfall alla",#N/A,FALSE,"T-0298";#N/A,#N/A,FALSE,"Koncernskulder";#N/A,#N/A,FALSE,"Koncernfakturering"}</definedName>
    <definedName name="gw" localSheetId="33" hidden="1">{"5 * utfall + budget",#N/A,FALSE,"T-0298";"5 * bolag",#N/A,FALSE,"T-0298";"Unibank, utfall alla",#N/A,FALSE,"T-0298";#N/A,#N/A,FALSE,"Koncernskulder";#N/A,#N/A,FALSE,"Koncernfakturering"}</definedName>
    <definedName name="gw" localSheetId="34" hidden="1">{"5 * utfall + budget",#N/A,FALSE,"T-0298";"5 * bolag",#N/A,FALSE,"T-0298";"Unibank, utfall alla",#N/A,FALSE,"T-0298";#N/A,#N/A,FALSE,"Koncernskulder";#N/A,#N/A,FALSE,"Koncernfakturering"}</definedName>
    <definedName name="gw" localSheetId="35" hidden="1">{"5 * utfall + budget",#N/A,FALSE,"T-0298";"5 * bolag",#N/A,FALSE,"T-0298";"Unibank, utfall alla",#N/A,FALSE,"T-0298";#N/A,#N/A,FALSE,"Koncernskulder";#N/A,#N/A,FALSE,"Koncernfakturering"}</definedName>
    <definedName name="gw" localSheetId="36" hidden="1">{"5 * utfall + budget",#N/A,FALSE,"T-0298";"5 * bolag",#N/A,FALSE,"T-0298";"Unibank, utfall alla",#N/A,FALSE,"T-0298";#N/A,#N/A,FALSE,"Koncernskulder";#N/A,#N/A,FALSE,"Koncernfakturering"}</definedName>
    <definedName name="gw" localSheetId="37" hidden="1">{"5 * utfall + budget",#N/A,FALSE,"T-0298";"5 * bolag",#N/A,FALSE,"T-0298";"Unibank, utfall alla",#N/A,FALSE,"T-0298";#N/A,#N/A,FALSE,"Koncernskulder";#N/A,#N/A,FALSE,"Koncernfakturering"}</definedName>
    <definedName name="gw" localSheetId="26" hidden="1">{"5 * utfall + budget",#N/A,FALSE,"T-0298";"5 * bolag",#N/A,FALSE,"T-0298";"Unibank, utfall alla",#N/A,FALSE,"T-0298";#N/A,#N/A,FALSE,"Koncernskulder";#N/A,#N/A,FALSE,"Koncernfakturering"}</definedName>
    <definedName name="gw" localSheetId="25" hidden="1">{"5 * utfall + budget",#N/A,FALSE,"T-0298";"5 * bolag",#N/A,FALSE,"T-0298";"Unibank, utfall alla",#N/A,FALSE,"T-0298";#N/A,#N/A,FALSE,"Koncernskulder";#N/A,#N/A,FALSE,"Koncernfakturering"}</definedName>
    <definedName name="gw" hidden="1">{"5 * utfall + budget",#N/A,FALSE,"T-0298";"5 * bolag",#N/A,FALSE,"T-0298";"Unibank, utfall alla",#N/A,FALSE,"T-0298";#N/A,#N/A,FALSE,"Koncernskulder";#N/A,#N/A,FALSE,"Koncernfakturering"}</definedName>
    <definedName name="HOUSE">OFFSET('[6]Chart Losses'!$K$7,COUNT('[6]Chart Losses'!$K$7:$K$50)-'[6]Chart Losses'!$H$1,,'[6]Chart Losses'!$H$1)</definedName>
    <definedName name="HTML1_1" hidden="1">"'[BILAGOR.XLS]M&amp;I  T-FOND'!$A$1:$Z$62"</definedName>
    <definedName name="HTML1_11" hidden="1">1</definedName>
    <definedName name="HTML1_12" hidden="1">"J:\INTERNT\EKONOMI\BUDGET\MyHTML.htm"</definedName>
    <definedName name="HTML1_2" hidden="1">1</definedName>
    <definedName name="HTML1_3" hidden="1">"BILAGOR"</definedName>
    <definedName name="HTML1_4" hidden="1">"M&amp;I  T-FOND"</definedName>
    <definedName name="HTML1_6" hidden="1">1</definedName>
    <definedName name="HTML1_7" hidden="1">1</definedName>
    <definedName name="HTML1_8" hidden="1">35096</definedName>
    <definedName name="HTML1_9" hidden="1">"-"</definedName>
    <definedName name="HTMLCount" hidden="1">1</definedName>
    <definedName name="iib" localSheetId="28">#REF!</definedName>
    <definedName name="iib" localSheetId="59">#REF!</definedName>
    <definedName name="iib" localSheetId="58">#REF!</definedName>
    <definedName name="iib" localSheetId="5">#REF!</definedName>
    <definedName name="iib" localSheetId="55">#REF!</definedName>
    <definedName name="iib" localSheetId="38">#REF!</definedName>
    <definedName name="iib" localSheetId="57">#REF!</definedName>
    <definedName name="iib" localSheetId="7">#REF!</definedName>
    <definedName name="iib" localSheetId="6">#REF!</definedName>
    <definedName name="iib" localSheetId="17">#REF!</definedName>
    <definedName name="iib" localSheetId="25">#REF!</definedName>
    <definedName name="iib">#REF!</definedName>
    <definedName name="iib_total" localSheetId="28">#REF!</definedName>
    <definedName name="iib_total" localSheetId="59">#REF!</definedName>
    <definedName name="iib_total" localSheetId="58">#REF!</definedName>
    <definedName name="iib_total" localSheetId="5">#REF!</definedName>
    <definedName name="iib_total" localSheetId="55">#REF!</definedName>
    <definedName name="iib_total" localSheetId="38">#REF!</definedName>
    <definedName name="iib_total" localSheetId="57">#REF!</definedName>
    <definedName name="iib_total" localSheetId="7">#REF!</definedName>
    <definedName name="iib_total" localSheetId="6">#REF!</definedName>
    <definedName name="iib_total" localSheetId="17">#REF!</definedName>
    <definedName name="iib_total" localSheetId="25">#REF!</definedName>
    <definedName name="iib_total">#REF!</definedName>
    <definedName name="Income" localSheetId="28">#REF!</definedName>
    <definedName name="Income" localSheetId="58">#REF!</definedName>
    <definedName name="Income" localSheetId="57">#REF!</definedName>
    <definedName name="Income" localSheetId="7">#REF!</definedName>
    <definedName name="Income" localSheetId="17">#REF!</definedName>
    <definedName name="Income" localSheetId="25">#REF!</definedName>
    <definedName name="Income">#REF!</definedName>
    <definedName name="Income_statement__________________________________________________________SEKm" localSheetId="28">#REF!</definedName>
    <definedName name="Income_statement__________________________________________________________SEKm" localSheetId="58">#REF!</definedName>
    <definedName name="Income_statement__________________________________________________________SEKm" localSheetId="57">#REF!</definedName>
    <definedName name="Income_statement__________________________________________________________SEKm" localSheetId="7">#REF!</definedName>
    <definedName name="Income_statement__________________________________________________________SEKm" localSheetId="17">#REF!</definedName>
    <definedName name="Income_statement__________________________________________________________SEKm" localSheetId="25">#REF!</definedName>
    <definedName name="Income_statement__________________________________________________________SEKm">#REF!</definedName>
    <definedName name="INPR" localSheetId="28">#REF!</definedName>
    <definedName name="INPR" localSheetId="58">#REF!</definedName>
    <definedName name="INPR" localSheetId="30">#REF!</definedName>
    <definedName name="INPR" localSheetId="57">#REF!</definedName>
    <definedName name="INPR" localSheetId="7">#REF!</definedName>
    <definedName name="INPR" localSheetId="17">#REF!</definedName>
    <definedName name="INPR" localSheetId="31">#REF!</definedName>
    <definedName name="INPR" localSheetId="32">#REF!</definedName>
    <definedName name="INPR" localSheetId="33">#REF!</definedName>
    <definedName name="INPR" localSheetId="34">#REF!</definedName>
    <definedName name="INPR" localSheetId="35">#REF!</definedName>
    <definedName name="INPR" localSheetId="36">#REF!</definedName>
    <definedName name="INPR" localSheetId="37">#REF!</definedName>
    <definedName name="INPR" localSheetId="25">#REF!</definedName>
    <definedName name="INPR">#REF!</definedName>
    <definedName name="inv.bank" localSheetId="28">#REF!</definedName>
    <definedName name="inv.bank" localSheetId="58">#REF!</definedName>
    <definedName name="inv.bank" localSheetId="57">#REF!</definedName>
    <definedName name="inv.bank" localSheetId="7">#REF!</definedName>
    <definedName name="inv.bank" localSheetId="17">#REF!</definedName>
    <definedName name="inv.bank" localSheetId="25">#REF!</definedName>
    <definedName name="inv.bank">#REF!</definedName>
    <definedName name="just" localSheetId="28">#REF!</definedName>
    <definedName name="just" localSheetId="58">#REF!</definedName>
    <definedName name="just" localSheetId="57">#REF!</definedName>
    <definedName name="just" localSheetId="7">#REF!</definedName>
    <definedName name="just" localSheetId="17">#REF!</definedName>
    <definedName name="just" localSheetId="25">#REF!</definedName>
    <definedName name="just">#REF!</definedName>
    <definedName name="Key" localSheetId="28">#REF!</definedName>
    <definedName name="Key" localSheetId="58">#REF!</definedName>
    <definedName name="Key" localSheetId="57">#REF!</definedName>
    <definedName name="Key" localSheetId="7">#REF!</definedName>
    <definedName name="Key" localSheetId="17">#REF!</definedName>
    <definedName name="Key" localSheetId="25">#REF!</definedName>
    <definedName name="Key">#REF!</definedName>
    <definedName name="key_life" localSheetId="28">#REF!</definedName>
    <definedName name="key_life" localSheetId="58">#REF!</definedName>
    <definedName name="key_life" localSheetId="57">#REF!</definedName>
    <definedName name="key_life" localSheetId="7">#REF!</definedName>
    <definedName name="key_life" localSheetId="17">#REF!</definedName>
    <definedName name="key_life" localSheetId="25">#REF!</definedName>
    <definedName name="key_life">#REF!</definedName>
    <definedName name="keyratio" localSheetId="28">#REF!</definedName>
    <definedName name="keyratio" localSheetId="58">#REF!</definedName>
    <definedName name="keyratio" localSheetId="57">#REF!</definedName>
    <definedName name="keyratio" localSheetId="7">#REF!</definedName>
    <definedName name="keyratio" localSheetId="17">#REF!</definedName>
    <definedName name="keyratio" localSheetId="25">#REF!</definedName>
    <definedName name="keyratio">#REF!</definedName>
    <definedName name="kk">[18]Syöttöpohja!$F$4</definedName>
    <definedName name="KolIndeks0">[8]HelpSheet!$G$9</definedName>
    <definedName name="KolIndeks1">[8]HelpSheet!$G$11</definedName>
    <definedName name="KolIndeks2">[8]HelpSheet!$G$13</definedName>
    <definedName name="KolIndeks3">[8]HelpSheet!$G$15</definedName>
    <definedName name="kop" localSheetId="28">#REF!</definedName>
    <definedName name="kop" localSheetId="59">#REF!</definedName>
    <definedName name="kop" localSheetId="58">#REF!</definedName>
    <definedName name="kop" localSheetId="5">#REF!</definedName>
    <definedName name="kop" localSheetId="55">#REF!</definedName>
    <definedName name="kop" localSheetId="38">#REF!</definedName>
    <definedName name="kop" localSheetId="57">#REF!</definedName>
    <definedName name="kop" localSheetId="7">#REF!</definedName>
    <definedName name="kop" localSheetId="6">#REF!</definedName>
    <definedName name="kop" localSheetId="17">#REF!</definedName>
    <definedName name="kop" localSheetId="25">#REF!</definedName>
    <definedName name="kop">#REF!</definedName>
    <definedName name="KvtKolIndeks1">[8]HelpSheet!$I$3</definedName>
    <definedName name="KvtKolIndeks2">[8]HelpSheet!$I$5</definedName>
    <definedName name="KvtKolIndeks3">[8]HelpSheet!$I$7</definedName>
    <definedName name="KvtKolIndeks4">[8]HelpSheet!$I$9</definedName>
    <definedName name="Life" localSheetId="28">#REF!</definedName>
    <definedName name="Life" localSheetId="59">#REF!</definedName>
    <definedName name="Life" localSheetId="58">#REF!</definedName>
    <definedName name="Life" localSheetId="5">#REF!</definedName>
    <definedName name="Life" localSheetId="55">#REF!</definedName>
    <definedName name="Life" localSheetId="38">#REF!</definedName>
    <definedName name="Life" localSheetId="57">#REF!</definedName>
    <definedName name="Life" localSheetId="7">#REF!</definedName>
    <definedName name="Life" localSheetId="6">#REF!</definedName>
    <definedName name="Life" localSheetId="17">#REF!</definedName>
    <definedName name="Life" localSheetId="25">#REF!</definedName>
    <definedName name="Life">#REF!</definedName>
    <definedName name="life_sam" localSheetId="28">#REF!</definedName>
    <definedName name="life_sam" localSheetId="59">#REF!</definedName>
    <definedName name="life_sam" localSheetId="58">#REF!</definedName>
    <definedName name="life_sam" localSheetId="5">#REF!</definedName>
    <definedName name="life_sam" localSheetId="55">#REF!</definedName>
    <definedName name="life_sam" localSheetId="38">#REF!</definedName>
    <definedName name="life_sam" localSheetId="57">#REF!</definedName>
    <definedName name="life_sam" localSheetId="7">#REF!</definedName>
    <definedName name="life_sam" localSheetId="6">#REF!</definedName>
    <definedName name="life_sam" localSheetId="17">#REF!</definedName>
    <definedName name="life_sam" localSheetId="25">#REF!</definedName>
    <definedName name="life_sam">#REF!</definedName>
    <definedName name="life1" localSheetId="28">#REF!</definedName>
    <definedName name="life1" localSheetId="59">#REF!</definedName>
    <definedName name="life1" localSheetId="58">#REF!</definedName>
    <definedName name="life1" localSheetId="5">#REF!</definedName>
    <definedName name="life1" localSheetId="55">#REF!</definedName>
    <definedName name="life1" localSheetId="38">#REF!</definedName>
    <definedName name="life1" localSheetId="57">#REF!</definedName>
    <definedName name="life1" localSheetId="7">#REF!</definedName>
    <definedName name="life1" localSheetId="6">#REF!</definedName>
    <definedName name="life1" localSheetId="17">#REF!</definedName>
    <definedName name="life1" localSheetId="25">#REF!</definedName>
    <definedName name="life1">#REF!</definedName>
    <definedName name="life2" localSheetId="28">#REF!</definedName>
    <definedName name="life2" localSheetId="58">#REF!</definedName>
    <definedName name="life2" localSheetId="57">#REF!</definedName>
    <definedName name="life2" localSheetId="7">#REF!</definedName>
    <definedName name="life2" localSheetId="17">#REF!</definedName>
    <definedName name="life2" localSheetId="25">#REF!</definedName>
    <definedName name="life2">#REF!</definedName>
    <definedName name="loansPortfolio" localSheetId="28">#REF!</definedName>
    <definedName name="loansPortfolio" localSheetId="58">#REF!</definedName>
    <definedName name="loansPortfolio" localSheetId="57">#REF!</definedName>
    <definedName name="loansPortfolio" localSheetId="7">#REF!</definedName>
    <definedName name="loansPortfolio" localSheetId="17">#REF!</definedName>
    <definedName name="loansPortfolio" localSheetId="25">#REF!</definedName>
    <definedName name="loansPortfolio">#REF!</definedName>
    <definedName name="mar" localSheetId="40" hidden="1">{#N/A,#N/A,TRUE,"Forside";#N/A,#N/A,TRUE,"Contents";#N/A,#N/A,TRUE,"Opera. income stat.";#N/A,#N/A,TRUE,"Business area ";#N/A,#N/A,TRUE,"Statutory income statem."}</definedName>
    <definedName name="mar" localSheetId="41" hidden="1">{#N/A,#N/A,TRUE,"Forside";#N/A,#N/A,TRUE,"Contents";#N/A,#N/A,TRUE,"Opera. income stat.";#N/A,#N/A,TRUE,"Business area ";#N/A,#N/A,TRUE,"Statutory income statem."}</definedName>
    <definedName name="mar" localSheetId="28" hidden="1">{#N/A,#N/A,TRUE,"Forside";#N/A,#N/A,TRUE,"Contents";#N/A,#N/A,TRUE,"Opera. income stat.";#N/A,#N/A,TRUE,"Business area ";#N/A,#N/A,TRUE,"Statutory income statem."}</definedName>
    <definedName name="mar" localSheetId="59" hidden="1">{#N/A,#N/A,TRUE,"Forside";#N/A,#N/A,TRUE,"Contents";#N/A,#N/A,TRUE,"Opera. income stat.";#N/A,#N/A,TRUE,"Business area ";#N/A,#N/A,TRUE,"Statutory income statem."}</definedName>
    <definedName name="mar" localSheetId="58" hidden="1">{#N/A,#N/A,TRUE,"Forside";#N/A,#N/A,TRUE,"Contents";#N/A,#N/A,TRUE,"Opera. income stat.";#N/A,#N/A,TRUE,"Business area ";#N/A,#N/A,TRUE,"Statutory income statem."}</definedName>
    <definedName name="mar" localSheetId="5" hidden="1">{#N/A,#N/A,TRUE,"Forside";#N/A,#N/A,TRUE,"Contents";#N/A,#N/A,TRUE,"Opera. income stat.";#N/A,#N/A,TRUE,"Business area ";#N/A,#N/A,TRUE,"Statutory income statem."}</definedName>
    <definedName name="mar" localSheetId="30" hidden="1">{#N/A,#N/A,TRUE,"Forside";#N/A,#N/A,TRUE,"Contents";#N/A,#N/A,TRUE,"Opera. income stat.";#N/A,#N/A,TRUE,"Business area ";#N/A,#N/A,TRUE,"Statutory income statem."}</definedName>
    <definedName name="mar" localSheetId="55" hidden="1">{#N/A,#N/A,TRUE,"Forside";#N/A,#N/A,TRUE,"Contents";#N/A,#N/A,TRUE,"Opera. income stat.";#N/A,#N/A,TRUE,"Business area ";#N/A,#N/A,TRUE,"Statutory income statem."}</definedName>
    <definedName name="mar" localSheetId="38" hidden="1">{#N/A,#N/A,TRUE,"Forside";#N/A,#N/A,TRUE,"Contents";#N/A,#N/A,TRUE,"Opera. income stat.";#N/A,#N/A,TRUE,"Business area ";#N/A,#N/A,TRUE,"Statutory income statem."}</definedName>
    <definedName name="mar" localSheetId="57" hidden="1">{#N/A,#N/A,TRUE,"Forside";#N/A,#N/A,TRUE,"Contents";#N/A,#N/A,TRUE,"Opera. income stat.";#N/A,#N/A,TRUE,"Business area ";#N/A,#N/A,TRUE,"Statutory income statem."}</definedName>
    <definedName name="mar" localSheetId="7" hidden="1">{#N/A,#N/A,TRUE,"Forside";#N/A,#N/A,TRUE,"Contents";#N/A,#N/A,TRUE,"Opera. income stat.";#N/A,#N/A,TRUE,"Business area ";#N/A,#N/A,TRUE,"Statutory income statem."}</definedName>
    <definedName name="mar" localSheetId="6" hidden="1">{#N/A,#N/A,TRUE,"Forside";#N/A,#N/A,TRUE,"Contents";#N/A,#N/A,TRUE,"Opera. income stat.";#N/A,#N/A,TRUE,"Business area ";#N/A,#N/A,TRUE,"Statutory income statem."}</definedName>
    <definedName name="mar" localSheetId="17" hidden="1">{#N/A,#N/A,TRUE,"Forside";#N/A,#N/A,TRUE,"Contents";#N/A,#N/A,TRUE,"Opera. income stat.";#N/A,#N/A,TRUE,"Business area ";#N/A,#N/A,TRUE,"Statutory income statem."}</definedName>
    <definedName name="mar" localSheetId="39" hidden="1">{#N/A,#N/A,TRUE,"Forside";#N/A,#N/A,TRUE,"Contents";#N/A,#N/A,TRUE,"Opera. income stat.";#N/A,#N/A,TRUE,"Business area ";#N/A,#N/A,TRUE,"Statutory income statem."}</definedName>
    <definedName name="mar" localSheetId="31" hidden="1">{#N/A,#N/A,TRUE,"Forside";#N/A,#N/A,TRUE,"Contents";#N/A,#N/A,TRUE,"Opera. income stat.";#N/A,#N/A,TRUE,"Business area ";#N/A,#N/A,TRUE,"Statutory income statem."}</definedName>
    <definedName name="mar" localSheetId="32" hidden="1">{#N/A,#N/A,TRUE,"Forside";#N/A,#N/A,TRUE,"Contents";#N/A,#N/A,TRUE,"Opera. income stat.";#N/A,#N/A,TRUE,"Business area ";#N/A,#N/A,TRUE,"Statutory income statem."}</definedName>
    <definedName name="mar" localSheetId="33" hidden="1">{#N/A,#N/A,TRUE,"Forside";#N/A,#N/A,TRUE,"Contents";#N/A,#N/A,TRUE,"Opera. income stat.";#N/A,#N/A,TRUE,"Business area ";#N/A,#N/A,TRUE,"Statutory income statem."}</definedName>
    <definedName name="mar" localSheetId="34" hidden="1">{#N/A,#N/A,TRUE,"Forside";#N/A,#N/A,TRUE,"Contents";#N/A,#N/A,TRUE,"Opera. income stat.";#N/A,#N/A,TRUE,"Business area ";#N/A,#N/A,TRUE,"Statutory income statem."}</definedName>
    <definedName name="mar" localSheetId="35" hidden="1">{#N/A,#N/A,TRUE,"Forside";#N/A,#N/A,TRUE,"Contents";#N/A,#N/A,TRUE,"Opera. income stat.";#N/A,#N/A,TRUE,"Business area ";#N/A,#N/A,TRUE,"Statutory income statem."}</definedName>
    <definedName name="mar" localSheetId="36" hidden="1">{#N/A,#N/A,TRUE,"Forside";#N/A,#N/A,TRUE,"Contents";#N/A,#N/A,TRUE,"Opera. income stat.";#N/A,#N/A,TRUE,"Business area ";#N/A,#N/A,TRUE,"Statutory income statem."}</definedName>
    <definedName name="mar" localSheetId="37" hidden="1">{#N/A,#N/A,TRUE,"Forside";#N/A,#N/A,TRUE,"Contents";#N/A,#N/A,TRUE,"Opera. income stat.";#N/A,#N/A,TRUE,"Business area ";#N/A,#N/A,TRUE,"Statutory income statem."}</definedName>
    <definedName name="mar" localSheetId="26" hidden="1">{#N/A,#N/A,TRUE,"Forside";#N/A,#N/A,TRUE,"Contents";#N/A,#N/A,TRUE,"Opera. income stat.";#N/A,#N/A,TRUE,"Business area ";#N/A,#N/A,TRUE,"Statutory income statem."}</definedName>
    <definedName name="mar" localSheetId="25" hidden="1">{#N/A,#N/A,TRUE,"Forside";#N/A,#N/A,TRUE,"Contents";#N/A,#N/A,TRUE,"Opera. income stat.";#N/A,#N/A,TRUE,"Business area ";#N/A,#N/A,TRUE,"Statutory income statem."}</definedName>
    <definedName name="mar" hidden="1">{#N/A,#N/A,TRUE,"Forside";#N/A,#N/A,TRUE,"Contents";#N/A,#N/A,TRUE,"Opera. income stat.";#N/A,#N/A,TRUE,"Business area ";#N/A,#N/A,TRUE,"Statutory income statem."}</definedName>
    <definedName name="Margins">[12]Sheet1!$C$10</definedName>
    <definedName name="Markets" localSheetId="28">#REF!</definedName>
    <definedName name="Markets" localSheetId="59">#REF!</definedName>
    <definedName name="Markets" localSheetId="58">#REF!</definedName>
    <definedName name="Markets" localSheetId="5">#REF!</definedName>
    <definedName name="Markets" localSheetId="55">#REF!</definedName>
    <definedName name="Markets" localSheetId="38">#REF!</definedName>
    <definedName name="Markets" localSheetId="57">#REF!</definedName>
    <definedName name="Markets" localSheetId="7">#REF!</definedName>
    <definedName name="Markets" localSheetId="6">#REF!</definedName>
    <definedName name="Markets" localSheetId="17">#REF!</definedName>
    <definedName name="Markets" localSheetId="25">#REF!</definedName>
    <definedName name="Markets">#REF!</definedName>
    <definedName name="Meng">[2]XXX!$C$27</definedName>
    <definedName name="MM0">[2]XXX!$C$37</definedName>
    <definedName name="Month">[19]Input!$C$5</definedName>
    <definedName name="MORT">OFFSET('[6]Chart Losses'!$L$7,COUNT('[6]Chart Losses'!$L$7:$L$50)-'[6]Chart Losses'!$H$1,,'[6]Chart Losses'!$H$1)</definedName>
    <definedName name="Movements_in_shareholders__equity__EURm" localSheetId="28">#REF!</definedName>
    <definedName name="Movements_in_shareholders__equity__EURm" localSheetId="59">#REF!</definedName>
    <definedName name="Movements_in_shareholders__equity__EURm" localSheetId="58">#REF!</definedName>
    <definedName name="Movements_in_shareholders__equity__EURm" localSheetId="5">#REF!</definedName>
    <definedName name="Movements_in_shareholders__equity__EURm" localSheetId="55">#REF!</definedName>
    <definedName name="Movements_in_shareholders__equity__EURm" localSheetId="38">#REF!</definedName>
    <definedName name="Movements_in_shareholders__equity__EURm" localSheetId="57">#REF!</definedName>
    <definedName name="Movements_in_shareholders__equity__EURm" localSheetId="7">#REF!</definedName>
    <definedName name="Movements_in_shareholders__equity__EURm" localSheetId="6">#REF!</definedName>
    <definedName name="Movements_in_shareholders__equity__EURm" localSheetId="17">#REF!</definedName>
    <definedName name="Movements_in_shareholders__equity__EURm" localSheetId="25">#REF!</definedName>
    <definedName name="Movements_in_shareholders__equity__EURm">#REF!</definedName>
    <definedName name="msfile">[11]Sheet1!$B$5</definedName>
    <definedName name="Månad" localSheetId="28">#REF!</definedName>
    <definedName name="Månad" localSheetId="59">#REF!</definedName>
    <definedName name="Månad" localSheetId="58">#REF!</definedName>
    <definedName name="Månad" localSheetId="57">#REF!</definedName>
    <definedName name="Månad" localSheetId="7">#REF!</definedName>
    <definedName name="Månad" localSheetId="6">#REF!</definedName>
    <definedName name="Månad" localSheetId="17">#REF!</definedName>
    <definedName name="Månad" localSheetId="25">#REF!</definedName>
    <definedName name="Månad">#REF!</definedName>
    <definedName name="måned02">'[20]Schedule 8010'!$T$82:$U$93</definedName>
    <definedName name="måneder" localSheetId="28">'[21]Dansk 31.03.2003'!#REF!</definedName>
    <definedName name="måneder" localSheetId="59">'[21]Dansk 31.03.2003'!#REF!</definedName>
    <definedName name="måneder" localSheetId="58">'[21]Dansk 31.03.2003'!#REF!</definedName>
    <definedName name="måneder" localSheetId="5">'[21]Dansk 31.03.2003'!#REF!</definedName>
    <definedName name="måneder" localSheetId="55">'[21]Dansk 31.03.2003'!#REF!</definedName>
    <definedName name="måneder" localSheetId="38">'[21]Dansk 31.03.2003'!#REF!</definedName>
    <definedName name="måneder" localSheetId="57">'[21]Dansk 31.03.2003'!#REF!</definedName>
    <definedName name="måneder" localSheetId="7">'[21]Dansk 31.03.2003'!#REF!</definedName>
    <definedName name="måneder" localSheetId="6">'[21]Dansk 31.03.2003'!#REF!</definedName>
    <definedName name="måneder" localSheetId="17">'[21]Dansk 31.03.2003'!#REF!</definedName>
    <definedName name="måneder" localSheetId="25">'[21]Dansk 31.03.2003'!#REF!</definedName>
    <definedName name="måneder">'[21]Dansk 31.03.2003'!#REF!</definedName>
    <definedName name="nb_den" localSheetId="28">#REF!</definedName>
    <definedName name="nb_den" localSheetId="59">#REF!</definedName>
    <definedName name="nb_den" localSheetId="58">#REF!</definedName>
    <definedName name="nb_den" localSheetId="5">#REF!</definedName>
    <definedName name="nb_den" localSheetId="55">#REF!</definedName>
    <definedName name="nb_den" localSheetId="38">#REF!</definedName>
    <definedName name="nb_den" localSheetId="57">#REF!</definedName>
    <definedName name="nb_den" localSheetId="7">#REF!</definedName>
    <definedName name="nb_den" localSheetId="6">#REF!</definedName>
    <definedName name="nb_den" localSheetId="17">#REF!</definedName>
    <definedName name="nb_den" localSheetId="25">#REF!</definedName>
    <definedName name="nb_den">#REF!</definedName>
    <definedName name="nb_denmark" localSheetId="28">#REF!</definedName>
    <definedName name="nb_denmark" localSheetId="59">#REF!</definedName>
    <definedName name="nb_denmark" localSheetId="58">#REF!</definedName>
    <definedName name="nb_denmark" localSheetId="5">#REF!</definedName>
    <definedName name="nb_denmark" localSheetId="55">#REF!</definedName>
    <definedName name="nb_denmark" localSheetId="38">#REF!</definedName>
    <definedName name="nb_denmark" localSheetId="57">#REF!</definedName>
    <definedName name="nb_denmark" localSheetId="7">#REF!</definedName>
    <definedName name="nb_denmark" localSheetId="6">#REF!</definedName>
    <definedName name="nb_denmark" localSheetId="17">#REF!</definedName>
    <definedName name="nb_denmark" localSheetId="25">#REF!</definedName>
    <definedName name="nb_denmark">#REF!</definedName>
    <definedName name="nb_denmark_msh" localSheetId="28">#REF!</definedName>
    <definedName name="nb_denmark_msh" localSheetId="59">#REF!</definedName>
    <definedName name="nb_denmark_msh" localSheetId="58">#REF!</definedName>
    <definedName name="nb_denmark_msh" localSheetId="5">#REF!</definedName>
    <definedName name="nb_denmark_msh" localSheetId="55">#REF!</definedName>
    <definedName name="nb_denmark_msh" localSheetId="38">#REF!</definedName>
    <definedName name="nb_denmark_msh" localSheetId="57">#REF!</definedName>
    <definedName name="nb_denmark_msh" localSheetId="7">#REF!</definedName>
    <definedName name="nb_denmark_msh" localSheetId="6">#REF!</definedName>
    <definedName name="nb_denmark_msh" localSheetId="17">#REF!</definedName>
    <definedName name="nb_denmark_msh" localSheetId="25">#REF!</definedName>
    <definedName name="nb_denmark_msh">#REF!</definedName>
    <definedName name="NB_EURO">[11]Sheet1!$C$4</definedName>
    <definedName name="NB_EURO_V">[12]Sheet1!$C$11</definedName>
    <definedName name="nb_fin" localSheetId="28">#REF!</definedName>
    <definedName name="nb_fin" localSheetId="59">#REF!</definedName>
    <definedName name="nb_fin" localSheetId="58">#REF!</definedName>
    <definedName name="nb_fin" localSheetId="5">#REF!</definedName>
    <definedName name="nb_fin" localSheetId="55">#REF!</definedName>
    <definedName name="nb_fin" localSheetId="38">#REF!</definedName>
    <definedName name="nb_fin" localSheetId="57">#REF!</definedName>
    <definedName name="nb_fin" localSheetId="7">#REF!</definedName>
    <definedName name="nb_fin" localSheetId="6">#REF!</definedName>
    <definedName name="nb_fin" localSheetId="17">#REF!</definedName>
    <definedName name="nb_fin" localSheetId="25">#REF!</definedName>
    <definedName name="nb_fin">#REF!</definedName>
    <definedName name="nb_Finland" localSheetId="28">#REF!</definedName>
    <definedName name="nb_Finland" localSheetId="59">#REF!</definedName>
    <definedName name="nb_Finland" localSheetId="58">#REF!</definedName>
    <definedName name="nb_Finland" localSheetId="5">#REF!</definedName>
    <definedName name="nb_Finland" localSheetId="55">#REF!</definedName>
    <definedName name="nb_Finland" localSheetId="38">#REF!</definedName>
    <definedName name="nb_Finland" localSheetId="57">#REF!</definedName>
    <definedName name="nb_Finland" localSheetId="7">#REF!</definedName>
    <definedName name="nb_Finland" localSheetId="6">#REF!</definedName>
    <definedName name="nb_Finland" localSheetId="17">#REF!</definedName>
    <definedName name="nb_Finland" localSheetId="25">#REF!</definedName>
    <definedName name="nb_Finland">#REF!</definedName>
    <definedName name="nb_Finland_Msh" localSheetId="28">#REF!</definedName>
    <definedName name="nb_Finland_Msh" localSheetId="59">#REF!</definedName>
    <definedName name="nb_Finland_Msh" localSheetId="58">#REF!</definedName>
    <definedName name="nb_Finland_Msh" localSheetId="5">#REF!</definedName>
    <definedName name="nb_Finland_Msh" localSheetId="55">#REF!</definedName>
    <definedName name="nb_Finland_Msh" localSheetId="38">#REF!</definedName>
    <definedName name="nb_Finland_Msh" localSheetId="57">#REF!</definedName>
    <definedName name="nb_Finland_Msh" localSheetId="7">#REF!</definedName>
    <definedName name="nb_Finland_Msh" localSheetId="6">#REF!</definedName>
    <definedName name="nb_Finland_Msh" localSheetId="17">#REF!</definedName>
    <definedName name="nb_Finland_Msh" localSheetId="25">#REF!</definedName>
    <definedName name="nb_Finland_Msh">#REF!</definedName>
    <definedName name="nb_iib" localSheetId="28">#REF!</definedName>
    <definedName name="nb_iib" localSheetId="58">#REF!</definedName>
    <definedName name="nb_iib" localSheetId="57">#REF!</definedName>
    <definedName name="nb_iib" localSheetId="7">#REF!</definedName>
    <definedName name="nb_iib" localSheetId="17">#REF!</definedName>
    <definedName name="nb_iib" localSheetId="25">#REF!</definedName>
    <definedName name="nb_iib">#REF!</definedName>
    <definedName name="nb_nor" localSheetId="28">#REF!</definedName>
    <definedName name="nb_nor" localSheetId="58">#REF!</definedName>
    <definedName name="nb_nor" localSheetId="57">#REF!</definedName>
    <definedName name="nb_nor" localSheetId="7">#REF!</definedName>
    <definedName name="nb_nor" localSheetId="17">#REF!</definedName>
    <definedName name="nb_nor" localSheetId="25">#REF!</definedName>
    <definedName name="nb_nor">#REF!</definedName>
    <definedName name="nb_nordic" localSheetId="28">#REF!</definedName>
    <definedName name="nb_nordic" localSheetId="58">#REF!</definedName>
    <definedName name="nb_nordic" localSheetId="57">#REF!</definedName>
    <definedName name="nb_nordic" localSheetId="7">#REF!</definedName>
    <definedName name="nb_nordic" localSheetId="17">#REF!</definedName>
    <definedName name="nb_nordic" localSheetId="25">#REF!</definedName>
    <definedName name="nb_nordic">#REF!</definedName>
    <definedName name="nb_norway" localSheetId="28">#REF!</definedName>
    <definedName name="nb_norway" localSheetId="58">#REF!</definedName>
    <definedName name="nb_norway" localSheetId="57">#REF!</definedName>
    <definedName name="nb_norway" localSheetId="7">#REF!</definedName>
    <definedName name="nb_norway" localSheetId="17">#REF!</definedName>
    <definedName name="nb_norway" localSheetId="25">#REF!</definedName>
    <definedName name="nb_norway">#REF!</definedName>
    <definedName name="nb_norway_msh" localSheetId="28">#REF!</definedName>
    <definedName name="nb_norway_msh" localSheetId="58">#REF!</definedName>
    <definedName name="nb_norway_msh" localSheetId="57">#REF!</definedName>
    <definedName name="nb_norway_msh" localSheetId="7">#REF!</definedName>
    <definedName name="nb_norway_msh" localSheetId="17">#REF!</definedName>
    <definedName name="nb_norway_msh" localSheetId="25">#REF!</definedName>
    <definedName name="nb_norway_msh">#REF!</definedName>
    <definedName name="nb_swe" localSheetId="28">#REF!</definedName>
    <definedName name="nb_swe" localSheetId="58">#REF!</definedName>
    <definedName name="nb_swe" localSheetId="57">#REF!</definedName>
    <definedName name="nb_swe" localSheetId="7">#REF!</definedName>
    <definedName name="nb_swe" localSheetId="17">#REF!</definedName>
    <definedName name="nb_swe" localSheetId="25">#REF!</definedName>
    <definedName name="nb_swe">#REF!</definedName>
    <definedName name="nb_Sweden" localSheetId="28">#REF!</definedName>
    <definedName name="nb_Sweden" localSheetId="58">#REF!</definedName>
    <definedName name="nb_Sweden" localSheetId="57">#REF!</definedName>
    <definedName name="nb_Sweden" localSheetId="7">#REF!</definedName>
    <definedName name="nb_Sweden" localSheetId="17">#REF!</definedName>
    <definedName name="nb_Sweden" localSheetId="25">#REF!</definedName>
    <definedName name="nb_Sweden">#REF!</definedName>
    <definedName name="nb_sweden_msh" localSheetId="28">#REF!</definedName>
    <definedName name="nb_sweden_msh" localSheetId="58">#REF!</definedName>
    <definedName name="nb_sweden_msh" localSheetId="57">#REF!</definedName>
    <definedName name="nb_sweden_msh" localSheetId="7">#REF!</definedName>
    <definedName name="nb_sweden_msh" localSheetId="17">#REF!</definedName>
    <definedName name="nb_sweden_msh" localSheetId="25">#REF!</definedName>
    <definedName name="nb_sweden_msh">#REF!</definedName>
    <definedName name="NBHbalancesheet" localSheetId="28">#REF!</definedName>
    <definedName name="NBHbalancesheet" localSheetId="58">#REF!</definedName>
    <definedName name="NBHbalancesheet" localSheetId="57">#REF!</definedName>
    <definedName name="NBHbalancesheet" localSheetId="7">#REF!</definedName>
    <definedName name="NBHbalancesheet" localSheetId="17">#REF!</definedName>
    <definedName name="NBHbalancesheet" localSheetId="25">#REF!</definedName>
    <definedName name="NBHbalancesheet">#REF!</definedName>
    <definedName name="nem" localSheetId="28">#REF!</definedName>
    <definedName name="nem" localSheetId="58">#REF!</definedName>
    <definedName name="nem" localSheetId="57">#REF!</definedName>
    <definedName name="nem" localSheetId="7">#REF!</definedName>
    <definedName name="nem" localSheetId="17">#REF!</definedName>
    <definedName name="nem" localSheetId="25">#REF!</definedName>
    <definedName name="nem">#REF!</definedName>
    <definedName name="NO_EURO_V">[12]Sheet1!$C$14</definedName>
    <definedName name="NO_NOK_V">[11]Sheet1!$C$22</definedName>
    <definedName name="NOK_1.kv." localSheetId="28">#REF!</definedName>
    <definedName name="NOK_1.kv." localSheetId="59">#REF!</definedName>
    <definedName name="NOK_1.kv." localSheetId="58">#REF!</definedName>
    <definedName name="NOK_1.kv." localSheetId="5">#REF!</definedName>
    <definedName name="NOK_1.kv." localSheetId="55">#REF!</definedName>
    <definedName name="NOK_1.kv." localSheetId="38">#REF!</definedName>
    <definedName name="NOK_1.kv." localSheetId="57">#REF!</definedName>
    <definedName name="NOK_1.kv." localSheetId="7">#REF!</definedName>
    <definedName name="NOK_1.kv." localSheetId="6">#REF!</definedName>
    <definedName name="NOK_1.kv." localSheetId="17">#REF!</definedName>
    <definedName name="NOK_1.kv." localSheetId="25">#REF!</definedName>
    <definedName name="NOK_1.kv.">#REF!</definedName>
    <definedName name="NOK_2.kv." localSheetId="28">#REF!</definedName>
    <definedName name="NOK_2.kv." localSheetId="59">#REF!</definedName>
    <definedName name="NOK_2.kv." localSheetId="58">#REF!</definedName>
    <definedName name="NOK_2.kv." localSheetId="5">#REF!</definedName>
    <definedName name="NOK_2.kv." localSheetId="55">#REF!</definedName>
    <definedName name="NOK_2.kv." localSheetId="38">#REF!</definedName>
    <definedName name="NOK_2.kv." localSheetId="57">#REF!</definedName>
    <definedName name="NOK_2.kv." localSheetId="7">#REF!</definedName>
    <definedName name="NOK_2.kv." localSheetId="6">#REF!</definedName>
    <definedName name="NOK_2.kv." localSheetId="17">#REF!</definedName>
    <definedName name="NOK_2.kv." localSheetId="25">#REF!</definedName>
    <definedName name="NOK_2.kv.">#REF!</definedName>
    <definedName name="NOK_3.kv." localSheetId="28">#REF!</definedName>
    <definedName name="NOK_3.kv." localSheetId="59">#REF!</definedName>
    <definedName name="NOK_3.kv." localSheetId="58">#REF!</definedName>
    <definedName name="NOK_3.kv." localSheetId="5">#REF!</definedName>
    <definedName name="NOK_3.kv." localSheetId="55">#REF!</definedName>
    <definedName name="NOK_3.kv." localSheetId="38">#REF!</definedName>
    <definedName name="NOK_3.kv." localSheetId="57">#REF!</definedName>
    <definedName name="NOK_3.kv." localSheetId="7">#REF!</definedName>
    <definedName name="NOK_3.kv." localSheetId="6">#REF!</definedName>
    <definedName name="NOK_3.kv." localSheetId="17">#REF!</definedName>
    <definedName name="NOK_3.kv." localSheetId="25">#REF!</definedName>
    <definedName name="NOK_3.kv.">#REF!</definedName>
    <definedName name="NOK_30.06." localSheetId="28">#REF!</definedName>
    <definedName name="NOK_30.06." localSheetId="58">#REF!</definedName>
    <definedName name="NOK_30.06." localSheetId="57">#REF!</definedName>
    <definedName name="NOK_30.06." localSheetId="7">#REF!</definedName>
    <definedName name="NOK_30.06." localSheetId="17">#REF!</definedName>
    <definedName name="NOK_30.06." localSheetId="25">#REF!</definedName>
    <definedName name="NOK_30.06.">#REF!</definedName>
    <definedName name="NOK_30.09." localSheetId="28">#REF!</definedName>
    <definedName name="NOK_30.09." localSheetId="58">#REF!</definedName>
    <definedName name="NOK_30.09." localSheetId="57">#REF!</definedName>
    <definedName name="NOK_30.09." localSheetId="7">#REF!</definedName>
    <definedName name="NOK_30.09." localSheetId="17">#REF!</definedName>
    <definedName name="NOK_30.09." localSheetId="25">#REF!</definedName>
    <definedName name="NOK_30.09.">#REF!</definedName>
    <definedName name="NOK_31.03." localSheetId="28">#REF!</definedName>
    <definedName name="NOK_31.03." localSheetId="58">#REF!</definedName>
    <definedName name="NOK_31.03." localSheetId="57">#REF!</definedName>
    <definedName name="NOK_31.03." localSheetId="7">#REF!</definedName>
    <definedName name="NOK_31.03." localSheetId="17">#REF!</definedName>
    <definedName name="NOK_31.03." localSheetId="25">#REF!</definedName>
    <definedName name="NOK_31.03.">#REF!</definedName>
    <definedName name="NOK_4.kv." localSheetId="28">#REF!</definedName>
    <definedName name="NOK_4.kv." localSheetId="58">#REF!</definedName>
    <definedName name="NOK_4.kv." localSheetId="57">#REF!</definedName>
    <definedName name="NOK_4.kv." localSheetId="7">#REF!</definedName>
    <definedName name="NOK_4.kv." localSheetId="17">#REF!</definedName>
    <definedName name="NOK_4.kv." localSheetId="25">#REF!</definedName>
    <definedName name="NOK_4.kv.">#REF!</definedName>
    <definedName name="NOK_Primo" localSheetId="28">#REF!</definedName>
    <definedName name="NOK_Primo" localSheetId="58">#REF!</definedName>
    <definedName name="NOK_Primo" localSheetId="57">#REF!</definedName>
    <definedName name="NOK_Primo" localSheetId="7">#REF!</definedName>
    <definedName name="NOK_Primo" localSheetId="17">#REF!</definedName>
    <definedName name="NOK_Primo" localSheetId="25">#REF!</definedName>
    <definedName name="NOK_Primo">#REF!</definedName>
    <definedName name="NOK_Ultimo" localSheetId="28">#REF!</definedName>
    <definedName name="NOK_Ultimo" localSheetId="58">#REF!</definedName>
    <definedName name="NOK_Ultimo" localSheetId="57">#REF!</definedName>
    <definedName name="NOK_Ultimo" localSheetId="7">#REF!</definedName>
    <definedName name="NOK_Ultimo" localSheetId="17">#REF!</definedName>
    <definedName name="NOK_Ultimo" localSheetId="25">#REF!</definedName>
    <definedName name="NOK_Ultimo">#REF!</definedName>
    <definedName name="NokLastYear">[8]Valutakurser!$E$7</definedName>
    <definedName name="Nordea_Estonia" localSheetId="28">#REF!</definedName>
    <definedName name="Nordea_Estonia" localSheetId="59">#REF!</definedName>
    <definedName name="Nordea_Estonia" localSheetId="58">#REF!</definedName>
    <definedName name="Nordea_Estonia" localSheetId="5">#REF!</definedName>
    <definedName name="Nordea_Estonia" localSheetId="55">#REF!</definedName>
    <definedName name="Nordea_Estonia" localSheetId="38">#REF!</definedName>
    <definedName name="Nordea_Estonia" localSheetId="57">#REF!</definedName>
    <definedName name="Nordea_Estonia" localSheetId="7">#REF!</definedName>
    <definedName name="Nordea_Estonia" localSheetId="6">#REF!</definedName>
    <definedName name="Nordea_Estonia" localSheetId="17">#REF!</definedName>
    <definedName name="Nordea_Estonia" localSheetId="25">#REF!</definedName>
    <definedName name="Nordea_Estonia">#REF!</definedName>
    <definedName name="Nordea_IOM" localSheetId="28">#REF!</definedName>
    <definedName name="Nordea_IOM" localSheetId="59">#REF!</definedName>
    <definedName name="Nordea_IOM" localSheetId="58">#REF!</definedName>
    <definedName name="Nordea_IOM" localSheetId="5">#REF!</definedName>
    <definedName name="Nordea_IOM" localSheetId="55">#REF!</definedName>
    <definedName name="Nordea_IOM" localSheetId="38">#REF!</definedName>
    <definedName name="Nordea_IOM" localSheetId="57">#REF!</definedName>
    <definedName name="Nordea_IOM" localSheetId="7">#REF!</definedName>
    <definedName name="Nordea_IOM" localSheetId="6">#REF!</definedName>
    <definedName name="Nordea_IOM" localSheetId="17">#REF!</definedName>
    <definedName name="Nordea_IOM" localSheetId="25">#REF!</definedName>
    <definedName name="Nordea_IOM">#REF!</definedName>
    <definedName name="Nordea_Latvia" localSheetId="28">#REF!</definedName>
    <definedName name="Nordea_Latvia" localSheetId="59">#REF!</definedName>
    <definedName name="Nordea_Latvia" localSheetId="58">#REF!</definedName>
    <definedName name="Nordea_Latvia" localSheetId="5">#REF!</definedName>
    <definedName name="Nordea_Latvia" localSheetId="55">#REF!</definedName>
    <definedName name="Nordea_Latvia" localSheetId="38">#REF!</definedName>
    <definedName name="Nordea_Latvia" localSheetId="57">#REF!</definedName>
    <definedName name="Nordea_Latvia" localSheetId="7">#REF!</definedName>
    <definedName name="Nordea_Latvia" localSheetId="6">#REF!</definedName>
    <definedName name="Nordea_Latvia" localSheetId="17">#REF!</definedName>
    <definedName name="Nordea_Latvia" localSheetId="25">#REF!</definedName>
    <definedName name="Nordea_Latvia">#REF!</definedName>
    <definedName name="Nordea_life_Ass_LTD_Finland" localSheetId="28">#REF!</definedName>
    <definedName name="Nordea_life_Ass_LTD_Finland" localSheetId="58">#REF!</definedName>
    <definedName name="Nordea_life_Ass_LTD_Finland" localSheetId="57">#REF!</definedName>
    <definedName name="Nordea_life_Ass_LTD_Finland" localSheetId="7">#REF!</definedName>
    <definedName name="Nordea_life_Ass_LTD_Finland" localSheetId="17">#REF!</definedName>
    <definedName name="Nordea_life_Ass_LTD_Finland" localSheetId="25">#REF!</definedName>
    <definedName name="Nordea_life_Ass_LTD_Finland">#REF!</definedName>
    <definedName name="Nordea_life_Ass_LTD_Sverige" localSheetId="28">#REF!</definedName>
    <definedName name="Nordea_life_Ass_LTD_Sverige" localSheetId="58">#REF!</definedName>
    <definedName name="Nordea_life_Ass_LTD_Sverige" localSheetId="57">#REF!</definedName>
    <definedName name="Nordea_life_Ass_LTD_Sverige" localSheetId="7">#REF!</definedName>
    <definedName name="Nordea_life_Ass_LTD_Sverige" localSheetId="17">#REF!</definedName>
    <definedName name="Nordea_life_Ass_LTD_Sverige" localSheetId="25">#REF!</definedName>
    <definedName name="Nordea_life_Ass_LTD_Sverige">#REF!</definedName>
    <definedName name="Nordea_life_I" localSheetId="28">#REF!</definedName>
    <definedName name="Nordea_life_I" localSheetId="58">#REF!</definedName>
    <definedName name="Nordea_life_I" localSheetId="57">#REF!</definedName>
    <definedName name="Nordea_life_I" localSheetId="7">#REF!</definedName>
    <definedName name="Nordea_life_I" localSheetId="17">#REF!</definedName>
    <definedName name="Nordea_life_I" localSheetId="25">#REF!</definedName>
    <definedName name="Nordea_life_I">#REF!</definedName>
    <definedName name="Nordea_life_II" localSheetId="28">#REF!</definedName>
    <definedName name="Nordea_life_II" localSheetId="58">#REF!</definedName>
    <definedName name="Nordea_life_II" localSheetId="57">#REF!</definedName>
    <definedName name="Nordea_life_II" localSheetId="7">#REF!</definedName>
    <definedName name="Nordea_life_II" localSheetId="17">#REF!</definedName>
    <definedName name="Nordea_life_II" localSheetId="25">#REF!</definedName>
    <definedName name="Nordea_life_II">#REF!</definedName>
    <definedName name="Nordea_Lux" localSheetId="28">#REF!</definedName>
    <definedName name="Nordea_Lux" localSheetId="58">#REF!</definedName>
    <definedName name="Nordea_Lux" localSheetId="57">#REF!</definedName>
    <definedName name="Nordea_Lux" localSheetId="7">#REF!</definedName>
    <definedName name="Nordea_Lux" localSheetId="17">#REF!</definedName>
    <definedName name="Nordea_Lux" localSheetId="25">#REF!</definedName>
    <definedName name="Nordea_Lux">#REF!</definedName>
    <definedName name="Nordea_Pension" localSheetId="28">#REF!</definedName>
    <definedName name="Nordea_Pension" localSheetId="58">#REF!</definedName>
    <definedName name="Nordea_Pension" localSheetId="57">#REF!</definedName>
    <definedName name="Nordea_Pension" localSheetId="7">#REF!</definedName>
    <definedName name="Nordea_Pension" localSheetId="17">#REF!</definedName>
    <definedName name="Nordea_Pension" localSheetId="25">#REF!</definedName>
    <definedName name="Nordea_Pension">#REF!</definedName>
    <definedName name="Nordea_PTE" localSheetId="28">#REF!</definedName>
    <definedName name="Nordea_PTE" localSheetId="58">#REF!</definedName>
    <definedName name="Nordea_PTE" localSheetId="57">#REF!</definedName>
    <definedName name="Nordea_PTE" localSheetId="7">#REF!</definedName>
    <definedName name="Nordea_PTE" localSheetId="17">#REF!</definedName>
    <definedName name="Nordea_PTE" localSheetId="25">#REF!</definedName>
    <definedName name="Nordea_PTE">#REF!</definedName>
    <definedName name="Nordea_Zycie" localSheetId="28">#REF!</definedName>
    <definedName name="Nordea_Zycie" localSheetId="58">#REF!</definedName>
    <definedName name="Nordea_Zycie" localSheetId="57">#REF!</definedName>
    <definedName name="Nordea_Zycie" localSheetId="7">#REF!</definedName>
    <definedName name="Nordea_Zycie" localSheetId="17">#REF!</definedName>
    <definedName name="Nordea_Zycie" localSheetId="25">#REF!</definedName>
    <definedName name="Nordea_Zycie">#REF!</definedName>
    <definedName name="NordeaAB" localSheetId="28">#REF!</definedName>
    <definedName name="NordeaAB" localSheetId="58">#REF!</definedName>
    <definedName name="NordeaAB" localSheetId="57">#REF!</definedName>
    <definedName name="NordeaAB" localSheetId="7">#REF!</definedName>
    <definedName name="NordeaAB" localSheetId="17">#REF!</definedName>
    <definedName name="NordeaAB" localSheetId="25">#REF!</definedName>
    <definedName name="NordeaAB">#REF!</definedName>
    <definedName name="Norway">[11]Sheet1!$C$19</definedName>
    <definedName name="Note1" localSheetId="28">#REF!</definedName>
    <definedName name="Note1" localSheetId="59">#REF!</definedName>
    <definedName name="Note1" localSheetId="58">#REF!</definedName>
    <definedName name="Note1" localSheetId="5">#REF!</definedName>
    <definedName name="Note1" localSheetId="55">#REF!</definedName>
    <definedName name="Note1" localSheetId="38">#REF!</definedName>
    <definedName name="Note1" localSheetId="57">#REF!</definedName>
    <definedName name="Note1" localSheetId="7">#REF!</definedName>
    <definedName name="Note1" localSheetId="6">#REF!</definedName>
    <definedName name="Note1" localSheetId="17">#REF!</definedName>
    <definedName name="Note1" localSheetId="25">#REF!</definedName>
    <definedName name="Note1">#REF!</definedName>
    <definedName name="Note2" localSheetId="28">#REF!</definedName>
    <definedName name="Note2" localSheetId="59">#REF!</definedName>
    <definedName name="Note2" localSheetId="58">#REF!</definedName>
    <definedName name="Note2" localSheetId="5">#REF!</definedName>
    <definedName name="Note2" localSheetId="55">#REF!</definedName>
    <definedName name="Note2" localSheetId="38">#REF!</definedName>
    <definedName name="Note2" localSheetId="57">#REF!</definedName>
    <definedName name="Note2" localSheetId="7">#REF!</definedName>
    <definedName name="Note2" localSheetId="6">#REF!</definedName>
    <definedName name="Note2" localSheetId="17">#REF!</definedName>
    <definedName name="Note2" localSheetId="25">#REF!</definedName>
    <definedName name="Note2">#REF!</definedName>
    <definedName name="Note3" localSheetId="28">#REF!</definedName>
    <definedName name="Note3" localSheetId="59">#REF!</definedName>
    <definedName name="Note3" localSheetId="58">#REF!</definedName>
    <definedName name="Note3" localSheetId="5">#REF!</definedName>
    <definedName name="Note3" localSheetId="55">#REF!</definedName>
    <definedName name="Note3" localSheetId="38">#REF!</definedName>
    <definedName name="Note3" localSheetId="57">#REF!</definedName>
    <definedName name="Note3" localSheetId="7">#REF!</definedName>
    <definedName name="Note3" localSheetId="6">#REF!</definedName>
    <definedName name="Note3" localSheetId="17">#REF!</definedName>
    <definedName name="Note3" localSheetId="25">#REF!</definedName>
    <definedName name="Note3">#REF!</definedName>
    <definedName name="Note4" localSheetId="28">#REF!</definedName>
    <definedName name="Note4" localSheetId="58">#REF!</definedName>
    <definedName name="Note4" localSheetId="57">#REF!</definedName>
    <definedName name="Note4" localSheetId="7">#REF!</definedName>
    <definedName name="Note4" localSheetId="17">#REF!</definedName>
    <definedName name="Note4" localSheetId="25">#REF!</definedName>
    <definedName name="Note4">#REF!</definedName>
    <definedName name="Note4b" localSheetId="28">#REF!</definedName>
    <definedName name="Note4b" localSheetId="58">#REF!</definedName>
    <definedName name="Note4b" localSheetId="57">#REF!</definedName>
    <definedName name="Note4b" localSheetId="7">#REF!</definedName>
    <definedName name="Note4b" localSheetId="17">#REF!</definedName>
    <definedName name="Note4b" localSheetId="25">#REF!</definedName>
    <definedName name="Note4b">#REF!</definedName>
    <definedName name="Note5" localSheetId="28">#REF!</definedName>
    <definedName name="Note5" localSheetId="58">#REF!</definedName>
    <definedName name="Note5" localSheetId="57">#REF!</definedName>
    <definedName name="Note5" localSheetId="7">#REF!</definedName>
    <definedName name="Note5" localSheetId="17">#REF!</definedName>
    <definedName name="Note5" localSheetId="25">#REF!</definedName>
    <definedName name="Note5">#REF!</definedName>
    <definedName name="Note6" localSheetId="28">#REF!</definedName>
    <definedName name="Note6" localSheetId="58">#REF!</definedName>
    <definedName name="Note6" localSheetId="57">#REF!</definedName>
    <definedName name="Note6" localSheetId="7">#REF!</definedName>
    <definedName name="Note6" localSheetId="17">#REF!</definedName>
    <definedName name="Note6" localSheetId="25">#REF!</definedName>
    <definedName name="Note6">#REF!</definedName>
    <definedName name="Note7" localSheetId="28">#REF!</definedName>
    <definedName name="Note7" localSheetId="58">#REF!</definedName>
    <definedName name="Note7" localSheetId="57">#REF!</definedName>
    <definedName name="Note7" localSheetId="7">#REF!</definedName>
    <definedName name="Note7" localSheetId="17">#REF!</definedName>
    <definedName name="Note7" localSheetId="25">#REF!</definedName>
    <definedName name="Note7">#REF!</definedName>
    <definedName name="now">'[10]Raw Data Sheet'!$A$37</definedName>
    <definedName name="nybps">IF([5]Chart!$AG$16=1,OFFSET([5]Chart!$Z$11,1,0,COUNTA([5]Chart!$Z$11:$Z$33)-1,1),IF([5]Chart!$AG$16=2,OFFSET([5]Chart!$Z$11,1,0,COUNTA([5]Chart!$Z$11:$Z$38)-1,1)))</definedName>
    <definedName name="OIS" localSheetId="28">#REF!</definedName>
    <definedName name="OIS" localSheetId="59">#REF!</definedName>
    <definedName name="OIS" localSheetId="58">#REF!</definedName>
    <definedName name="OIS" localSheetId="5">#REF!</definedName>
    <definedName name="OIS" localSheetId="55">#REF!</definedName>
    <definedName name="OIS" localSheetId="38">#REF!</definedName>
    <definedName name="OIS" localSheetId="57">#REF!</definedName>
    <definedName name="OIS" localSheetId="7">#REF!</definedName>
    <definedName name="OIS" localSheetId="6">#REF!</definedName>
    <definedName name="OIS" localSheetId="17">#REF!</definedName>
    <definedName name="OIS" localSheetId="25">#REF!</definedName>
    <definedName name="OIS">#REF!</definedName>
    <definedName name="Operational_Income_Statement" localSheetId="28">#REF!</definedName>
    <definedName name="Operational_Income_Statement" localSheetId="59">#REF!</definedName>
    <definedName name="Operational_Income_Statement" localSheetId="58">#REF!</definedName>
    <definedName name="Operational_Income_Statement" localSheetId="5">#REF!</definedName>
    <definedName name="Operational_Income_Statement" localSheetId="55">#REF!</definedName>
    <definedName name="Operational_Income_Statement" localSheetId="38">#REF!</definedName>
    <definedName name="Operational_Income_Statement" localSheetId="57">#REF!</definedName>
    <definedName name="Operational_Income_Statement" localSheetId="7">#REF!</definedName>
    <definedName name="Operational_Income_Statement" localSheetId="6">#REF!</definedName>
    <definedName name="Operational_Income_Statement" localSheetId="17">#REF!</definedName>
    <definedName name="Operational_Income_Statement" localSheetId="25">#REF!</definedName>
    <definedName name="Operational_Income_Statement">#REF!</definedName>
    <definedName name="OptionButtonValg">[8]HelpSheet!$G$18</definedName>
    <definedName name="other" localSheetId="28">#REF!</definedName>
    <definedName name="other" localSheetId="59">#REF!</definedName>
    <definedName name="other" localSheetId="58">#REF!</definedName>
    <definedName name="other" localSheetId="5">#REF!</definedName>
    <definedName name="other" localSheetId="55">#REF!</definedName>
    <definedName name="other" localSheetId="38">#REF!</definedName>
    <definedName name="other" localSheetId="57">#REF!</definedName>
    <definedName name="other" localSheetId="7">#REF!</definedName>
    <definedName name="other" localSheetId="6">#REF!</definedName>
    <definedName name="other" localSheetId="17">#REF!</definedName>
    <definedName name="other" localSheetId="25">#REF!</definedName>
    <definedName name="other">#REF!</definedName>
    <definedName name="Overskrift">[8]Investment_assets!$A$4</definedName>
    <definedName name="Page2" localSheetId="28">#REF!</definedName>
    <definedName name="Page2" localSheetId="59">#REF!</definedName>
    <definedName name="Page2" localSheetId="58">#REF!</definedName>
    <definedName name="Page2" localSheetId="5">#REF!</definedName>
    <definedName name="Page2" localSheetId="55">#REF!</definedName>
    <definedName name="Page2" localSheetId="38">#REF!</definedName>
    <definedName name="Page2" localSheetId="57">#REF!</definedName>
    <definedName name="Page2" localSheetId="7">#REF!</definedName>
    <definedName name="Page2" localSheetId="6">#REF!</definedName>
    <definedName name="Page2" localSheetId="17">#REF!</definedName>
    <definedName name="Page2" localSheetId="25">#REF!</definedName>
    <definedName name="Page2">#REF!</definedName>
    <definedName name="Page8" localSheetId="28">#REF!</definedName>
    <definedName name="Page8" localSheetId="59">#REF!</definedName>
    <definedName name="Page8" localSheetId="58">#REF!</definedName>
    <definedName name="Page8" localSheetId="5">#REF!</definedName>
    <definedName name="Page8" localSheetId="55">#REF!</definedName>
    <definedName name="Page8" localSheetId="38">#REF!</definedName>
    <definedName name="Page8" localSheetId="57">#REF!</definedName>
    <definedName name="Page8" localSheetId="7">#REF!</definedName>
    <definedName name="Page8" localSheetId="6">#REF!</definedName>
    <definedName name="Page8" localSheetId="17">#REF!</definedName>
    <definedName name="Page8" localSheetId="25">#REF!</definedName>
    <definedName name="Page8">#REF!</definedName>
    <definedName name="perioder" localSheetId="28">'[21]Dansk 31.03.2003'!#REF!</definedName>
    <definedName name="perioder" localSheetId="59">'[21]Dansk 31.03.2003'!#REF!</definedName>
    <definedName name="perioder" localSheetId="58">'[21]Dansk 31.03.2003'!#REF!</definedName>
    <definedName name="perioder" localSheetId="5">'[21]Dansk 31.03.2003'!#REF!</definedName>
    <definedName name="perioder" localSheetId="55">'[21]Dansk 31.03.2003'!#REF!</definedName>
    <definedName name="perioder" localSheetId="38">'[21]Dansk 31.03.2003'!#REF!</definedName>
    <definedName name="perioder" localSheetId="57">'[21]Dansk 31.03.2003'!#REF!</definedName>
    <definedName name="perioder" localSheetId="7">'[21]Dansk 31.03.2003'!#REF!</definedName>
    <definedName name="perioder" localSheetId="6">'[21]Dansk 31.03.2003'!#REF!</definedName>
    <definedName name="perioder" localSheetId="17">'[21]Dansk 31.03.2003'!#REF!</definedName>
    <definedName name="perioder" localSheetId="25">'[21]Dansk 31.03.2003'!#REF!</definedName>
    <definedName name="perioder">'[21]Dansk 31.03.2003'!#REF!</definedName>
    <definedName name="PIII" localSheetId="28">#REF!</definedName>
    <definedName name="PIII" localSheetId="59">#REF!</definedName>
    <definedName name="PIII" localSheetId="58">#REF!</definedName>
    <definedName name="PIII" localSheetId="5">#REF!</definedName>
    <definedName name="PIII" localSheetId="30">#REF!</definedName>
    <definedName name="PIII" localSheetId="55">#REF!</definedName>
    <definedName name="PIII" localSheetId="38">#REF!</definedName>
    <definedName name="PIII" localSheetId="57">#REF!</definedName>
    <definedName name="PIII" localSheetId="7">#REF!</definedName>
    <definedName name="PIII" localSheetId="6">#REF!</definedName>
    <definedName name="PIII" localSheetId="17">#REF!</definedName>
    <definedName name="PIII" localSheetId="31">#REF!</definedName>
    <definedName name="PIII" localSheetId="32">#REF!</definedName>
    <definedName name="PIII" localSheetId="33">#REF!</definedName>
    <definedName name="PIII" localSheetId="34">#REF!</definedName>
    <definedName name="PIII" localSheetId="35">#REF!</definedName>
    <definedName name="PIII" localSheetId="36">#REF!</definedName>
    <definedName name="PIII" localSheetId="37">#REF!</definedName>
    <definedName name="PIII" localSheetId="25">#REF!</definedName>
    <definedName name="PIII">#REF!</definedName>
    <definedName name="PLN_1.kv." localSheetId="28">#REF!</definedName>
    <definedName name="PLN_1.kv." localSheetId="59">#REF!</definedName>
    <definedName name="PLN_1.kv." localSheetId="58">#REF!</definedName>
    <definedName name="PLN_1.kv." localSheetId="5">#REF!</definedName>
    <definedName name="PLN_1.kv." localSheetId="55">#REF!</definedName>
    <definedName name="PLN_1.kv." localSheetId="38">#REF!</definedName>
    <definedName name="PLN_1.kv." localSheetId="57">#REF!</definedName>
    <definedName name="PLN_1.kv." localSheetId="7">#REF!</definedName>
    <definedName name="PLN_1.kv." localSheetId="6">#REF!</definedName>
    <definedName name="PLN_1.kv." localSheetId="17">#REF!</definedName>
    <definedName name="PLN_1.kv." localSheetId="25">#REF!</definedName>
    <definedName name="PLN_1.kv.">#REF!</definedName>
    <definedName name="PLN_2.kv." localSheetId="28">#REF!</definedName>
    <definedName name="PLN_2.kv." localSheetId="59">#REF!</definedName>
    <definedName name="PLN_2.kv." localSheetId="58">#REF!</definedName>
    <definedName name="PLN_2.kv." localSheetId="5">#REF!</definedName>
    <definedName name="PLN_2.kv." localSheetId="55">#REF!</definedName>
    <definedName name="PLN_2.kv." localSheetId="38">#REF!</definedName>
    <definedName name="PLN_2.kv." localSheetId="57">#REF!</definedName>
    <definedName name="PLN_2.kv." localSheetId="7">#REF!</definedName>
    <definedName name="PLN_2.kv." localSheetId="6">#REF!</definedName>
    <definedName name="PLN_2.kv." localSheetId="17">#REF!</definedName>
    <definedName name="PLN_2.kv." localSheetId="25">#REF!</definedName>
    <definedName name="PLN_2.kv.">#REF!</definedName>
    <definedName name="PLN_3.kv." localSheetId="28">#REF!</definedName>
    <definedName name="PLN_3.kv." localSheetId="58">#REF!</definedName>
    <definedName name="PLN_3.kv." localSheetId="57">#REF!</definedName>
    <definedName name="PLN_3.kv." localSheetId="7">#REF!</definedName>
    <definedName name="PLN_3.kv." localSheetId="17">#REF!</definedName>
    <definedName name="PLN_3.kv." localSheetId="25">#REF!</definedName>
    <definedName name="PLN_3.kv.">#REF!</definedName>
    <definedName name="PLN_30.06." localSheetId="28">#REF!</definedName>
    <definedName name="PLN_30.06." localSheetId="58">#REF!</definedName>
    <definedName name="PLN_30.06." localSheetId="57">#REF!</definedName>
    <definedName name="PLN_30.06." localSheetId="7">#REF!</definedName>
    <definedName name="PLN_30.06." localSheetId="17">#REF!</definedName>
    <definedName name="PLN_30.06." localSheetId="25">#REF!</definedName>
    <definedName name="PLN_30.06.">#REF!</definedName>
    <definedName name="PLN_30.09." localSheetId="28">#REF!</definedName>
    <definedName name="PLN_30.09." localSheetId="58">#REF!</definedName>
    <definedName name="PLN_30.09." localSheetId="57">#REF!</definedName>
    <definedName name="PLN_30.09." localSheetId="7">#REF!</definedName>
    <definedName name="PLN_30.09." localSheetId="17">#REF!</definedName>
    <definedName name="PLN_30.09." localSheetId="25">#REF!</definedName>
    <definedName name="PLN_30.09.">#REF!</definedName>
    <definedName name="PLN_31.03." localSheetId="28">#REF!</definedName>
    <definedName name="PLN_31.03." localSheetId="58">#REF!</definedName>
    <definedName name="PLN_31.03." localSheetId="57">#REF!</definedName>
    <definedName name="PLN_31.03." localSheetId="7">#REF!</definedName>
    <definedName name="PLN_31.03." localSheetId="17">#REF!</definedName>
    <definedName name="PLN_31.03." localSheetId="25">#REF!</definedName>
    <definedName name="PLN_31.03.">#REF!</definedName>
    <definedName name="PLN_4.kv." localSheetId="28">#REF!</definedName>
    <definedName name="PLN_4.kv." localSheetId="58">#REF!</definedName>
    <definedName name="PLN_4.kv." localSheetId="57">#REF!</definedName>
    <definedName name="PLN_4.kv." localSheetId="7">#REF!</definedName>
    <definedName name="PLN_4.kv." localSheetId="17">#REF!</definedName>
    <definedName name="PLN_4.kv." localSheetId="25">#REF!</definedName>
    <definedName name="PLN_4.kv.">#REF!</definedName>
    <definedName name="PLN_Primo" localSheetId="28">#REF!</definedName>
    <definedName name="PLN_Primo" localSheetId="58">#REF!</definedName>
    <definedName name="PLN_Primo" localSheetId="57">#REF!</definedName>
    <definedName name="PLN_Primo" localSheetId="7">#REF!</definedName>
    <definedName name="PLN_Primo" localSheetId="17">#REF!</definedName>
    <definedName name="PLN_Primo" localSheetId="25">#REF!</definedName>
    <definedName name="PLN_Primo">#REF!</definedName>
    <definedName name="PLN_Ultimo" localSheetId="28">#REF!</definedName>
    <definedName name="PLN_Ultimo" localSheetId="58">#REF!</definedName>
    <definedName name="PLN_Ultimo" localSheetId="57">#REF!</definedName>
    <definedName name="PLN_Ultimo" localSheetId="7">#REF!</definedName>
    <definedName name="PLN_Ultimo" localSheetId="17">#REF!</definedName>
    <definedName name="PLN_Ultimo" localSheetId="25">#REF!</definedName>
    <definedName name="PLN_Ultimo">#REF!</definedName>
    <definedName name="PlnLastYear">[8]Valutakurser!$E$9</definedName>
    <definedName name="Plot">OFFSET([5]Chart!$AB$11,1,0,COUNTA([5]Chart!$AB$11:$AB$38)-1,1)</definedName>
    <definedName name="_xlnm.Print_Area" localSheetId="40">' LTV and amortization'!$A$1:$K$69</definedName>
    <definedName name="_xlnm.Print_Area" localSheetId="12">' PeB - Baltic &amp; Other  '!$A$1:$L$75</definedName>
    <definedName name="_xlnm.Print_Area" localSheetId="14">'BA - CBB  '!$A$1:$M$75</definedName>
    <definedName name="_xlnm.Print_Area" localSheetId="9">'BA - PeB '!$A$1:$M$75</definedName>
    <definedName name="_xlnm.Print_Area" localSheetId="23">'BA - Wealth Man &amp; Asset Man'!$A$1:$K$74</definedName>
    <definedName name="_xlnm.Print_Area" localSheetId="19">'BA - Wholesale  '!$A$1:$M$64</definedName>
    <definedName name="_xlnm.Print_Area" localSheetId="49">Bank!$A$1:$J$67</definedName>
    <definedName name="_xlnm.Print_Area" localSheetId="50">Bank2!$A$1:$J$70</definedName>
    <definedName name="_xlnm.Print_Area" localSheetId="51">Bank3!$A$1:$G$70</definedName>
    <definedName name="_xlnm.Print_Area" localSheetId="52">Bank4!$A$1:$G$64</definedName>
    <definedName name="_xlnm.Print_Area" localSheetId="53">Bank5!$A$1:$J$64</definedName>
    <definedName name="_xlnm.Print_Area" localSheetId="15">'CBB - CB &amp; BB '!$A$1:$M$74</definedName>
    <definedName name="_xlnm.Print_Area" localSheetId="60">'Contacts and financial calendar'!$A$1:$F$57</definedName>
    <definedName name="_xlnm.Print_Area" localSheetId="1">Contents!$A$1:$E$79</definedName>
    <definedName name="_xlnm.Print_Area" localSheetId="48">Graph!$A$1:$M$67</definedName>
    <definedName name="_xlnm.Print_Area" localSheetId="41">Group!$A$1:$J$63</definedName>
    <definedName name="_xlnm.Print_Area" localSheetId="28">'Group Functions and Other  '!$A$1:$K$82</definedName>
    <definedName name="_xlnm.Print_Area" localSheetId="42">Group2!$A$1:$J$66</definedName>
    <definedName name="_xlnm.Print_Area" localSheetId="43">Group3!$A$1:$G$73</definedName>
    <definedName name="_xlnm.Print_Area" localSheetId="44">Group4!$A$1:$I$67</definedName>
    <definedName name="_xlnm.Print_Area" localSheetId="45">Group5!$A$1:$J$67</definedName>
    <definedName name="_xlnm.Print_Area" localSheetId="46">Group6!$A$1:$F$72</definedName>
    <definedName name="_xlnm.Print_Area" localSheetId="47">Group7!$A$1:$J$68</definedName>
    <definedName name="_xlnm.Print_Area" localSheetId="59">'Info - Macroeconomic data  '!$A$1:$J$189</definedName>
    <definedName name="_xlnm.Print_Area" localSheetId="58">'Info - Payments &amp; transacti '!$A$1:$J$78</definedName>
    <definedName name="_xlnm.Print_Area" localSheetId="5">'Key financial figures'!$A$1:$BK$72</definedName>
    <definedName name="_xlnm.Print_Area" localSheetId="30">'Lending, losses, impairments'!$A$1:$I$59</definedName>
    <definedName name="_xlnm.Print_Area" localSheetId="55">'Liquidity buffer   '!$A$1:$BG$60</definedName>
    <definedName name="_xlnm.Print_Area" localSheetId="38">'Loans and impairment '!$A$1:$J$75</definedName>
    <definedName name="_xlnm.Print_Area" localSheetId="57">'Market shares  '!$A$1:$L$56</definedName>
    <definedName name="_xlnm.Print_Area" localSheetId="7">'Net fee and commission incom'!$A$1:$M$77</definedName>
    <definedName name="_xlnm.Print_Area" localSheetId="17">'Nordea Finance  '!$A$1:$K$77</definedName>
    <definedName name="_xlnm.Print_Area" localSheetId="3">'Nordea overview'!$A$1:$AN$53</definedName>
    <definedName name="_xlnm.Print_Area" localSheetId="10">'PeB - Den &amp; Fin    '!$A$1:$L$75</definedName>
    <definedName name="_xlnm.Print_Area" localSheetId="11">'PeB - Nor &amp; Swe  '!$A$1:$L$101</definedName>
    <definedName name="_xlnm.Print_Area" localSheetId="39">'Rating, Market risk'!$A$1:$M$69</definedName>
    <definedName name="_xlnm.Print_Area" localSheetId="31">Sheet2!$A$1:$K$69</definedName>
    <definedName name="_xlnm.Print_Area" localSheetId="33">Sheet4!$A$1:$I$67</definedName>
    <definedName name="_xlnm.Print_Area" localSheetId="34">Sheet5!$A$1:$I$67</definedName>
    <definedName name="_xlnm.Print_Area" localSheetId="24">'Wealth - Private Bankin &amp; O '!$A$1:$J$79</definedName>
    <definedName name="_xlnm.Print_Area" localSheetId="26">'Wealth Mgmt - AuM'!$A$1:$L$72</definedName>
    <definedName name="_xlnm.Print_Area" localSheetId="25">'Wealth Mgmt - Life &amp; Pensio '!$A$1:$T$63</definedName>
    <definedName name="_xlnm.Print_Area" localSheetId="20">'Wholesale - CIB &amp; SOO '!$A$1:$J$75</definedName>
    <definedName name="_xlnm.Print_Area" localSheetId="21">'Wholesale - Russia &amp; Other '!$A$1:$M$78</definedName>
    <definedName name="Privatebanking" localSheetId="28">#REF!</definedName>
    <definedName name="Privatebanking" localSheetId="59">#REF!</definedName>
    <definedName name="Privatebanking" localSheetId="58">#REF!</definedName>
    <definedName name="Privatebanking" localSheetId="5">#REF!</definedName>
    <definedName name="Privatebanking" localSheetId="55">#REF!</definedName>
    <definedName name="Privatebanking" localSheetId="38">#REF!</definedName>
    <definedName name="Privatebanking" localSheetId="57">#REF!</definedName>
    <definedName name="Privatebanking" localSheetId="7">#REF!</definedName>
    <definedName name="Privatebanking" localSheetId="6">#REF!</definedName>
    <definedName name="Privatebanking" localSheetId="17">#REF!</definedName>
    <definedName name="Privatebanking" localSheetId="25">#REF!</definedName>
    <definedName name="Privatebanking">#REF!</definedName>
    <definedName name="prob.loans" localSheetId="28">#REF!</definedName>
    <definedName name="prob.loans" localSheetId="59">#REF!</definedName>
    <definedName name="prob.loans" localSheetId="58">#REF!</definedName>
    <definedName name="prob.loans" localSheetId="5">#REF!</definedName>
    <definedName name="prob.loans" localSheetId="55">#REF!</definedName>
    <definedName name="prob.loans" localSheetId="38">#REF!</definedName>
    <definedName name="prob.loans" localSheetId="57">#REF!</definedName>
    <definedName name="prob.loans" localSheetId="7">#REF!</definedName>
    <definedName name="prob.loans" localSheetId="6">#REF!</definedName>
    <definedName name="prob.loans" localSheetId="17">#REF!</definedName>
    <definedName name="prob.loans" localSheetId="25">#REF!</definedName>
    <definedName name="prob.loans">#REF!</definedName>
    <definedName name="prod" localSheetId="28">#REF!</definedName>
    <definedName name="prod" localSheetId="59">#REF!</definedName>
    <definedName name="prod" localSheetId="58">#REF!</definedName>
    <definedName name="prod" localSheetId="55">#REF!</definedName>
    <definedName name="prod" localSheetId="38">#REF!</definedName>
    <definedName name="prod" localSheetId="57">#REF!</definedName>
    <definedName name="prod" localSheetId="7">#REF!</definedName>
    <definedName name="prod" localSheetId="17">#REF!</definedName>
    <definedName name="prod" localSheetId="25">#REF!</definedName>
    <definedName name="prod">#REF!</definedName>
    <definedName name="prod_group" localSheetId="28">#REF!</definedName>
    <definedName name="prod_group" localSheetId="58">#REF!</definedName>
    <definedName name="prod_group" localSheetId="57">#REF!</definedName>
    <definedName name="prod_group" localSheetId="7">#REF!</definedName>
    <definedName name="prod_group" localSheetId="17">#REF!</definedName>
    <definedName name="prod_group" localSheetId="25">#REF!</definedName>
    <definedName name="prod_group">#REF!</definedName>
    <definedName name="Property" localSheetId="28">#REF!</definedName>
    <definedName name="Property" localSheetId="58">#REF!</definedName>
    <definedName name="Property" localSheetId="57">#REF!</definedName>
    <definedName name="Property" localSheetId="7">#REF!</definedName>
    <definedName name="Property" localSheetId="17">#REF!</definedName>
    <definedName name="Property" localSheetId="25">#REF!</definedName>
    <definedName name="Property">#REF!</definedName>
    <definedName name="q" localSheetId="40" hidden="1">{"5 * utfall + budget",#N/A,FALSE,"T-0298";"5 * bolag",#N/A,FALSE,"T-0298";"Unibank, utfall alla",#N/A,FALSE,"T-0298";#N/A,#N/A,FALSE,"Koncernskulder";#N/A,#N/A,FALSE,"Koncernfakturering"}</definedName>
    <definedName name="q" localSheetId="41" hidden="1">{"5 * utfall + budget",#N/A,FALSE,"T-0298";"5 * bolag",#N/A,FALSE,"T-0298";"Unibank, utfall alla",#N/A,FALSE,"T-0298";#N/A,#N/A,FALSE,"Koncernskulder";#N/A,#N/A,FALSE,"Koncernfakturering"}</definedName>
    <definedName name="q" localSheetId="28" hidden="1">{"5 * utfall + budget",#N/A,FALSE,"T-0298";"5 * bolag",#N/A,FALSE,"T-0298";"Unibank, utfall alla",#N/A,FALSE,"T-0298";#N/A,#N/A,FALSE,"Koncernskulder";#N/A,#N/A,FALSE,"Koncernfakturering"}</definedName>
    <definedName name="q" localSheetId="59" hidden="1">{"5 * utfall + budget",#N/A,FALSE,"T-0298";"5 * bolag",#N/A,FALSE,"T-0298";"Unibank, utfall alla",#N/A,FALSE,"T-0298";#N/A,#N/A,FALSE,"Koncernskulder";#N/A,#N/A,FALSE,"Koncernfakturering"}</definedName>
    <definedName name="q" localSheetId="58" hidden="1">{"5 * utfall + budget",#N/A,FALSE,"T-0298";"5 * bolag",#N/A,FALSE,"T-0298";"Unibank, utfall alla",#N/A,FALSE,"T-0298";#N/A,#N/A,FALSE,"Koncernskulder";#N/A,#N/A,FALSE,"Koncernfakturering"}</definedName>
    <definedName name="q" localSheetId="5" hidden="1">{"5 * utfall + budget",#N/A,FALSE,"T-0298";"5 * bolag",#N/A,FALSE,"T-0298";"Unibank, utfall alla",#N/A,FALSE,"T-0298";#N/A,#N/A,FALSE,"Koncernskulder";#N/A,#N/A,FALSE,"Koncernfakturering"}</definedName>
    <definedName name="q" localSheetId="30" hidden="1">{"5 * utfall + budget",#N/A,FALSE,"T-0298";"5 * bolag",#N/A,FALSE,"T-0298";"Unibank, utfall alla",#N/A,FALSE,"T-0298";#N/A,#N/A,FALSE,"Koncernskulder";#N/A,#N/A,FALSE,"Koncernfakturering"}</definedName>
    <definedName name="q" localSheetId="55" hidden="1">{"5 * utfall + budget",#N/A,FALSE,"T-0298";"5 * bolag",#N/A,FALSE,"T-0298";"Unibank, utfall alla",#N/A,FALSE,"T-0298";#N/A,#N/A,FALSE,"Koncernskulder";#N/A,#N/A,FALSE,"Koncernfakturering"}</definedName>
    <definedName name="q" localSheetId="38" hidden="1">{"5 * utfall + budget",#N/A,FALSE,"T-0298";"5 * bolag",#N/A,FALSE,"T-0298";"Unibank, utfall alla",#N/A,FALSE,"T-0298";#N/A,#N/A,FALSE,"Koncernskulder";#N/A,#N/A,FALSE,"Koncernfakturering"}</definedName>
    <definedName name="q" localSheetId="57" hidden="1">{"5 * utfall + budget",#N/A,FALSE,"T-0298";"5 * bolag",#N/A,FALSE,"T-0298";"Unibank, utfall alla",#N/A,FALSE,"T-0298";#N/A,#N/A,FALSE,"Koncernskulder";#N/A,#N/A,FALSE,"Koncernfakturering"}</definedName>
    <definedName name="q" localSheetId="7" hidden="1">{"5 * utfall + budget",#N/A,FALSE,"T-0298";"5 * bolag",#N/A,FALSE,"T-0298";"Unibank, utfall alla",#N/A,FALSE,"T-0298";#N/A,#N/A,FALSE,"Koncernskulder";#N/A,#N/A,FALSE,"Koncernfakturering"}</definedName>
    <definedName name="q" localSheetId="6" hidden="1">{"5 * utfall + budget",#N/A,FALSE,"T-0298";"5 * bolag",#N/A,FALSE,"T-0298";"Unibank, utfall alla",#N/A,FALSE,"T-0298";#N/A,#N/A,FALSE,"Koncernskulder";#N/A,#N/A,FALSE,"Koncernfakturering"}</definedName>
    <definedName name="q" localSheetId="17" hidden="1">{"5 * utfall + budget",#N/A,FALSE,"T-0298";"5 * bolag",#N/A,FALSE,"T-0298";"Unibank, utfall alla",#N/A,FALSE,"T-0298";#N/A,#N/A,FALSE,"Koncernskulder";#N/A,#N/A,FALSE,"Koncernfakturering"}</definedName>
    <definedName name="q" localSheetId="39" hidden="1">{"5 * utfall + budget",#N/A,FALSE,"T-0298";"5 * bolag",#N/A,FALSE,"T-0298";"Unibank, utfall alla",#N/A,FALSE,"T-0298";#N/A,#N/A,FALSE,"Koncernskulder";#N/A,#N/A,FALSE,"Koncernfakturering"}</definedName>
    <definedName name="q" localSheetId="31" hidden="1">{"5 * utfall + budget",#N/A,FALSE,"T-0298";"5 * bolag",#N/A,FALSE,"T-0298";"Unibank, utfall alla",#N/A,FALSE,"T-0298";#N/A,#N/A,FALSE,"Koncernskulder";#N/A,#N/A,FALSE,"Koncernfakturering"}</definedName>
    <definedName name="q" localSheetId="32" hidden="1">{"5 * utfall + budget",#N/A,FALSE,"T-0298";"5 * bolag",#N/A,FALSE,"T-0298";"Unibank, utfall alla",#N/A,FALSE,"T-0298";#N/A,#N/A,FALSE,"Koncernskulder";#N/A,#N/A,FALSE,"Koncernfakturering"}</definedName>
    <definedName name="q" localSheetId="33" hidden="1">{"5 * utfall + budget",#N/A,FALSE,"T-0298";"5 * bolag",#N/A,FALSE,"T-0298";"Unibank, utfall alla",#N/A,FALSE,"T-0298";#N/A,#N/A,FALSE,"Koncernskulder";#N/A,#N/A,FALSE,"Koncernfakturering"}</definedName>
    <definedName name="q" localSheetId="34" hidden="1">{"5 * utfall + budget",#N/A,FALSE,"T-0298";"5 * bolag",#N/A,FALSE,"T-0298";"Unibank, utfall alla",#N/A,FALSE,"T-0298";#N/A,#N/A,FALSE,"Koncernskulder";#N/A,#N/A,FALSE,"Koncernfakturering"}</definedName>
    <definedName name="q" localSheetId="35" hidden="1">{"5 * utfall + budget",#N/A,FALSE,"T-0298";"5 * bolag",#N/A,FALSE,"T-0298";"Unibank, utfall alla",#N/A,FALSE,"T-0298";#N/A,#N/A,FALSE,"Koncernskulder";#N/A,#N/A,FALSE,"Koncernfakturering"}</definedName>
    <definedName name="q" localSheetId="36" hidden="1">{"5 * utfall + budget",#N/A,FALSE,"T-0298";"5 * bolag",#N/A,FALSE,"T-0298";"Unibank, utfall alla",#N/A,FALSE,"T-0298";#N/A,#N/A,FALSE,"Koncernskulder";#N/A,#N/A,FALSE,"Koncernfakturering"}</definedName>
    <definedName name="q" localSheetId="37" hidden="1">{"5 * utfall + budget",#N/A,FALSE,"T-0298";"5 * bolag",#N/A,FALSE,"T-0298";"Unibank, utfall alla",#N/A,FALSE,"T-0298";#N/A,#N/A,FALSE,"Koncernskulder";#N/A,#N/A,FALSE,"Koncernfakturering"}</definedName>
    <definedName name="q" localSheetId="26" hidden="1">{"5 * utfall + budget",#N/A,FALSE,"T-0298";"5 * bolag",#N/A,FALSE,"T-0298";"Unibank, utfall alla",#N/A,FALSE,"T-0298";#N/A,#N/A,FALSE,"Koncernskulder";#N/A,#N/A,FALSE,"Koncernfakturering"}</definedName>
    <definedName name="q" localSheetId="25" hidden="1">{"5 * utfall + budget",#N/A,FALSE,"T-0298";"5 * bolag",#N/A,FALSE,"T-0298";"Unibank, utfall alla",#N/A,FALSE,"T-0298";#N/A,#N/A,FALSE,"Koncernskulder";#N/A,#N/A,FALSE,"Koncernfakturering"}</definedName>
    <definedName name="q" hidden="1">{"5 * utfall + budget",#N/A,FALSE,"T-0298";"5 * bolag",#N/A,FALSE,"T-0298";"Unibank, utfall alla",#N/A,FALSE,"T-0298";#N/A,#N/A,FALSE,"Koncernskulder";#N/A,#N/A,FALSE,"Koncernfakturering"}</definedName>
    <definedName name="qe" localSheetId="40" hidden="1">{"5 * utfall + budget",#N/A,FALSE,"T-0298";"5 * bolag",#N/A,FALSE,"T-0298";"Unibank, utfall alla",#N/A,FALSE,"T-0298";#N/A,#N/A,FALSE,"Koncernskulder";#N/A,#N/A,FALSE,"Koncernfakturering"}</definedName>
    <definedName name="qe" localSheetId="41" hidden="1">{"5 * utfall + budget",#N/A,FALSE,"T-0298";"5 * bolag",#N/A,FALSE,"T-0298";"Unibank, utfall alla",#N/A,FALSE,"T-0298";#N/A,#N/A,FALSE,"Koncernskulder";#N/A,#N/A,FALSE,"Koncernfakturering"}</definedName>
    <definedName name="qe" localSheetId="28" hidden="1">{"5 * utfall + budget",#N/A,FALSE,"T-0298";"5 * bolag",#N/A,FALSE,"T-0298";"Unibank, utfall alla",#N/A,FALSE,"T-0298";#N/A,#N/A,FALSE,"Koncernskulder";#N/A,#N/A,FALSE,"Koncernfakturering"}</definedName>
    <definedName name="qe" localSheetId="59" hidden="1">{"5 * utfall + budget",#N/A,FALSE,"T-0298";"5 * bolag",#N/A,FALSE,"T-0298";"Unibank, utfall alla",#N/A,FALSE,"T-0298";#N/A,#N/A,FALSE,"Koncernskulder";#N/A,#N/A,FALSE,"Koncernfakturering"}</definedName>
    <definedName name="qe" localSheetId="58" hidden="1">{"5 * utfall + budget",#N/A,FALSE,"T-0298";"5 * bolag",#N/A,FALSE,"T-0298";"Unibank, utfall alla",#N/A,FALSE,"T-0298";#N/A,#N/A,FALSE,"Koncernskulder";#N/A,#N/A,FALSE,"Koncernfakturering"}</definedName>
    <definedName name="qe" localSheetId="5" hidden="1">{"5 * utfall + budget",#N/A,FALSE,"T-0298";"5 * bolag",#N/A,FALSE,"T-0298";"Unibank, utfall alla",#N/A,FALSE,"T-0298";#N/A,#N/A,FALSE,"Koncernskulder";#N/A,#N/A,FALSE,"Koncernfakturering"}</definedName>
    <definedName name="qe" localSheetId="30" hidden="1">{"5 * utfall + budget",#N/A,FALSE,"T-0298";"5 * bolag",#N/A,FALSE,"T-0298";"Unibank, utfall alla",#N/A,FALSE,"T-0298";#N/A,#N/A,FALSE,"Koncernskulder";#N/A,#N/A,FALSE,"Koncernfakturering"}</definedName>
    <definedName name="qe" localSheetId="55" hidden="1">{"5 * utfall + budget",#N/A,FALSE,"T-0298";"5 * bolag",#N/A,FALSE,"T-0298";"Unibank, utfall alla",#N/A,FALSE,"T-0298";#N/A,#N/A,FALSE,"Koncernskulder";#N/A,#N/A,FALSE,"Koncernfakturering"}</definedName>
    <definedName name="qe" localSheetId="38" hidden="1">{"5 * utfall + budget",#N/A,FALSE,"T-0298";"5 * bolag",#N/A,FALSE,"T-0298";"Unibank, utfall alla",#N/A,FALSE,"T-0298";#N/A,#N/A,FALSE,"Koncernskulder";#N/A,#N/A,FALSE,"Koncernfakturering"}</definedName>
    <definedName name="qe" localSheetId="57" hidden="1">{"5 * utfall + budget",#N/A,FALSE,"T-0298";"5 * bolag",#N/A,FALSE,"T-0298";"Unibank, utfall alla",#N/A,FALSE,"T-0298";#N/A,#N/A,FALSE,"Koncernskulder";#N/A,#N/A,FALSE,"Koncernfakturering"}</definedName>
    <definedName name="qe" localSheetId="7" hidden="1">{"5 * utfall + budget",#N/A,FALSE,"T-0298";"5 * bolag",#N/A,FALSE,"T-0298";"Unibank, utfall alla",#N/A,FALSE,"T-0298";#N/A,#N/A,FALSE,"Koncernskulder";#N/A,#N/A,FALSE,"Koncernfakturering"}</definedName>
    <definedName name="qe" localSheetId="6" hidden="1">{"5 * utfall + budget",#N/A,FALSE,"T-0298";"5 * bolag",#N/A,FALSE,"T-0298";"Unibank, utfall alla",#N/A,FALSE,"T-0298";#N/A,#N/A,FALSE,"Koncernskulder";#N/A,#N/A,FALSE,"Koncernfakturering"}</definedName>
    <definedName name="qe" localSheetId="17" hidden="1">{"5 * utfall + budget",#N/A,FALSE,"T-0298";"5 * bolag",#N/A,FALSE,"T-0298";"Unibank, utfall alla",#N/A,FALSE,"T-0298";#N/A,#N/A,FALSE,"Koncernskulder";#N/A,#N/A,FALSE,"Koncernfakturering"}</definedName>
    <definedName name="qe" localSheetId="39" hidden="1">{"5 * utfall + budget",#N/A,FALSE,"T-0298";"5 * bolag",#N/A,FALSE,"T-0298";"Unibank, utfall alla",#N/A,FALSE,"T-0298";#N/A,#N/A,FALSE,"Koncernskulder";#N/A,#N/A,FALSE,"Koncernfakturering"}</definedName>
    <definedName name="qe" localSheetId="31" hidden="1">{"5 * utfall + budget",#N/A,FALSE,"T-0298";"5 * bolag",#N/A,FALSE,"T-0298";"Unibank, utfall alla",#N/A,FALSE,"T-0298";#N/A,#N/A,FALSE,"Koncernskulder";#N/A,#N/A,FALSE,"Koncernfakturering"}</definedName>
    <definedName name="qe" localSheetId="32" hidden="1">{"5 * utfall + budget",#N/A,FALSE,"T-0298";"5 * bolag",#N/A,FALSE,"T-0298";"Unibank, utfall alla",#N/A,FALSE,"T-0298";#N/A,#N/A,FALSE,"Koncernskulder";#N/A,#N/A,FALSE,"Koncernfakturering"}</definedName>
    <definedName name="qe" localSheetId="33" hidden="1">{"5 * utfall + budget",#N/A,FALSE,"T-0298";"5 * bolag",#N/A,FALSE,"T-0298";"Unibank, utfall alla",#N/A,FALSE,"T-0298";#N/A,#N/A,FALSE,"Koncernskulder";#N/A,#N/A,FALSE,"Koncernfakturering"}</definedName>
    <definedName name="qe" localSheetId="34" hidden="1">{"5 * utfall + budget",#N/A,FALSE,"T-0298";"5 * bolag",#N/A,FALSE,"T-0298";"Unibank, utfall alla",#N/A,FALSE,"T-0298";#N/A,#N/A,FALSE,"Koncernskulder";#N/A,#N/A,FALSE,"Koncernfakturering"}</definedName>
    <definedName name="qe" localSheetId="35" hidden="1">{"5 * utfall + budget",#N/A,FALSE,"T-0298";"5 * bolag",#N/A,FALSE,"T-0298";"Unibank, utfall alla",#N/A,FALSE,"T-0298";#N/A,#N/A,FALSE,"Koncernskulder";#N/A,#N/A,FALSE,"Koncernfakturering"}</definedName>
    <definedName name="qe" localSheetId="36" hidden="1">{"5 * utfall + budget",#N/A,FALSE,"T-0298";"5 * bolag",#N/A,FALSE,"T-0298";"Unibank, utfall alla",#N/A,FALSE,"T-0298";#N/A,#N/A,FALSE,"Koncernskulder";#N/A,#N/A,FALSE,"Koncernfakturering"}</definedName>
    <definedName name="qe" localSheetId="37" hidden="1">{"5 * utfall + budget",#N/A,FALSE,"T-0298";"5 * bolag",#N/A,FALSE,"T-0298";"Unibank, utfall alla",#N/A,FALSE,"T-0298";#N/A,#N/A,FALSE,"Koncernskulder";#N/A,#N/A,FALSE,"Koncernfakturering"}</definedName>
    <definedName name="qe" localSheetId="26" hidden="1">{"5 * utfall + budget",#N/A,FALSE,"T-0298";"5 * bolag",#N/A,FALSE,"T-0298";"Unibank, utfall alla",#N/A,FALSE,"T-0298";#N/A,#N/A,FALSE,"Koncernskulder";#N/A,#N/A,FALSE,"Koncernfakturering"}</definedName>
    <definedName name="qe" localSheetId="25" hidden="1">{"5 * utfall + budget",#N/A,FALSE,"T-0298";"5 * bolag",#N/A,FALSE,"T-0298";"Unibank, utfall alla",#N/A,FALSE,"T-0298";#N/A,#N/A,FALSE,"Koncernskulder";#N/A,#N/A,FALSE,"Koncernfakturering"}</definedName>
    <definedName name="qe" hidden="1">{"5 * utfall + budget",#N/A,FALSE,"T-0298";"5 * bolag",#N/A,FALSE,"T-0298";"Unibank, utfall alla",#N/A,FALSE,"T-0298";#N/A,#N/A,FALSE,"Koncernskulder";#N/A,#N/A,FALSE,"Koncernfakturering"}</definedName>
    <definedName name="Quarterly" localSheetId="28">#REF!</definedName>
    <definedName name="Quarterly" localSheetId="59">#REF!</definedName>
    <definedName name="Quarterly" localSheetId="58">#REF!</definedName>
    <definedName name="Quarterly" localSheetId="5">#REF!</definedName>
    <definedName name="Quarterly" localSheetId="55">#REF!</definedName>
    <definedName name="Quarterly" localSheetId="38">#REF!</definedName>
    <definedName name="Quarterly" localSheetId="57">#REF!</definedName>
    <definedName name="Quarterly" localSheetId="7">#REF!</definedName>
    <definedName name="Quarterly" localSheetId="6">#REF!</definedName>
    <definedName name="Quarterly" localSheetId="17">#REF!</definedName>
    <definedName name="Quarterly" localSheetId="25">#REF!</definedName>
    <definedName name="Quarterly">#REF!</definedName>
    <definedName name="Rapport" localSheetId="28">#REF!</definedName>
    <definedName name="Rapport" localSheetId="59">#REF!</definedName>
    <definedName name="Rapport" localSheetId="58">#REF!</definedName>
    <definedName name="Rapport" localSheetId="5">#REF!</definedName>
    <definedName name="Rapport" localSheetId="30">#REF!</definedName>
    <definedName name="Rapport" localSheetId="55">#REF!</definedName>
    <definedName name="Rapport" localSheetId="38">#REF!</definedName>
    <definedName name="Rapport" localSheetId="57">#REF!</definedName>
    <definedName name="Rapport" localSheetId="7">#REF!</definedName>
    <definedName name="Rapport" localSheetId="6">#REF!</definedName>
    <definedName name="Rapport" localSheetId="17">#REF!</definedName>
    <definedName name="Rapport" localSheetId="31">#REF!</definedName>
    <definedName name="Rapport" localSheetId="32">#REF!</definedName>
    <definedName name="Rapport" localSheetId="33">#REF!</definedName>
    <definedName name="Rapport" localSheetId="34">#REF!</definedName>
    <definedName name="Rapport" localSheetId="35">#REF!</definedName>
    <definedName name="Rapport" localSheetId="36">#REF!</definedName>
    <definedName name="Rapport" localSheetId="37">#REF!</definedName>
    <definedName name="Rapport" localSheetId="25">#REF!</definedName>
    <definedName name="Rapport">#REF!</definedName>
    <definedName name="Ratios" localSheetId="28">#REF!</definedName>
    <definedName name="Ratios" localSheetId="59">#REF!</definedName>
    <definedName name="Ratios" localSheetId="58">#REF!</definedName>
    <definedName name="Ratios" localSheetId="5">#REF!</definedName>
    <definedName name="Ratios" localSheetId="55">#REF!</definedName>
    <definedName name="Ratios" localSheetId="38">#REF!</definedName>
    <definedName name="Ratios" localSheetId="57">#REF!</definedName>
    <definedName name="Ratios" localSheetId="7">#REF!</definedName>
    <definedName name="Ratios" localSheetId="6">#REF!</definedName>
    <definedName name="Ratios" localSheetId="17">#REF!</definedName>
    <definedName name="Ratios" localSheetId="25">#REF!</definedName>
    <definedName name="Ratios">#REF!</definedName>
    <definedName name="RBother" localSheetId="28">#REF!</definedName>
    <definedName name="RBother" localSheetId="58">#REF!</definedName>
    <definedName name="RBother" localSheetId="57">#REF!</definedName>
    <definedName name="RBother" localSheetId="7">#REF!</definedName>
    <definedName name="RBother" localSheetId="17">#REF!</definedName>
    <definedName name="RBother" localSheetId="25">#REF!</definedName>
    <definedName name="RBother">#REF!</definedName>
    <definedName name="RBother2" localSheetId="28">#REF!</definedName>
    <definedName name="RBother2" localSheetId="58">#REF!</definedName>
    <definedName name="RBother2" localSheetId="57">#REF!</definedName>
    <definedName name="RBother2" localSheetId="7">#REF!</definedName>
    <definedName name="RBother2" localSheetId="17">#REF!</definedName>
    <definedName name="RBother2" localSheetId="25">#REF!</definedName>
    <definedName name="RBother2">#REF!</definedName>
    <definedName name="reconciliation" localSheetId="28">#REF!</definedName>
    <definedName name="reconciliation" localSheetId="58">#REF!</definedName>
    <definedName name="reconciliation" localSheetId="57">#REF!</definedName>
    <definedName name="reconciliation" localSheetId="7">#REF!</definedName>
    <definedName name="reconciliation" localSheetId="17">#REF!</definedName>
    <definedName name="reconciliation" localSheetId="25">#REF!</definedName>
    <definedName name="reconciliation">#REF!</definedName>
    <definedName name="Region">OFFSET([5]Chart!$X$11,1,0,COUNTA([5]Chart!$X$11:$X$38)-1,1)</definedName>
    <definedName name="Regionlosses">OFFSET([5]Chart!$Y$11,1,0,COUNTA([5]Chart!$Y$11:$Y$38)-1,1)</definedName>
    <definedName name="retail" localSheetId="28">#REF!</definedName>
    <definedName name="retail" localSheetId="59">#REF!</definedName>
    <definedName name="retail" localSheetId="58">#REF!</definedName>
    <definedName name="retail" localSheetId="5">#REF!</definedName>
    <definedName name="retail" localSheetId="55">#REF!</definedName>
    <definedName name="retail" localSheetId="38">#REF!</definedName>
    <definedName name="retail" localSheetId="57">#REF!</definedName>
    <definedName name="retail" localSheetId="7">#REF!</definedName>
    <definedName name="retail" localSheetId="6">#REF!</definedName>
    <definedName name="retail" localSheetId="17">#REF!</definedName>
    <definedName name="retail" localSheetId="25">#REF!</definedName>
    <definedName name="retail">#REF!</definedName>
    <definedName name="retail1" localSheetId="28">#REF!</definedName>
    <definedName name="retail1" localSheetId="59">#REF!</definedName>
    <definedName name="retail1" localSheetId="58">#REF!</definedName>
    <definedName name="retail1" localSheetId="5">#REF!</definedName>
    <definedName name="retail1" localSheetId="55">#REF!</definedName>
    <definedName name="retail1" localSheetId="38">#REF!</definedName>
    <definedName name="retail1" localSheetId="57">#REF!</definedName>
    <definedName name="retail1" localSheetId="7">#REF!</definedName>
    <definedName name="retail1" localSheetId="6">#REF!</definedName>
    <definedName name="retail1" localSheetId="17">#REF!</definedName>
    <definedName name="retail1" localSheetId="25">#REF!</definedName>
    <definedName name="retail1">#REF!</definedName>
    <definedName name="RetailKeyFig" localSheetId="28">#REF!</definedName>
    <definedName name="RetailKeyFig" localSheetId="58">#REF!</definedName>
    <definedName name="RetailKeyFig" localSheetId="57">#REF!</definedName>
    <definedName name="RetailKeyFig" localSheetId="7">#REF!</definedName>
    <definedName name="RetailKeyFig" localSheetId="17">#REF!</definedName>
    <definedName name="RetailKeyFig" localSheetId="25">#REF!</definedName>
    <definedName name="RetailKeyFig">#REF!</definedName>
    <definedName name="RetailOP" localSheetId="28">#REF!</definedName>
    <definedName name="RetailOP" localSheetId="58">#REF!</definedName>
    <definedName name="RetailOP" localSheetId="57">#REF!</definedName>
    <definedName name="RetailOP" localSheetId="7">#REF!</definedName>
    <definedName name="RetailOP" localSheetId="17">#REF!</definedName>
    <definedName name="RetailOP" localSheetId="25">#REF!</definedName>
    <definedName name="RetailOP">#REF!</definedName>
    <definedName name="RetailVol" localSheetId="28">#REF!</definedName>
    <definedName name="RetailVol" localSheetId="58">#REF!</definedName>
    <definedName name="RetailVol" localSheetId="57">#REF!</definedName>
    <definedName name="RetailVol" localSheetId="7">#REF!</definedName>
    <definedName name="RetailVol" localSheetId="17">#REF!</definedName>
    <definedName name="RetailVol" localSheetId="25">#REF!</definedName>
    <definedName name="RetailVol">#REF!</definedName>
    <definedName name="sam" localSheetId="28">#REF!</definedName>
    <definedName name="sam" localSheetId="58">#REF!</definedName>
    <definedName name="sam" localSheetId="57">#REF!</definedName>
    <definedName name="sam" localSheetId="7">#REF!</definedName>
    <definedName name="sam" localSheetId="17">#REF!</definedName>
    <definedName name="sam" localSheetId="25">#REF!</definedName>
    <definedName name="sam">#REF!</definedName>
    <definedName name="samlet" localSheetId="28">#REF!</definedName>
    <definedName name="samlet" localSheetId="58">#REF!</definedName>
    <definedName name="samlet" localSheetId="57">#REF!</definedName>
    <definedName name="samlet" localSheetId="7">#REF!</definedName>
    <definedName name="samlet" localSheetId="17">#REF!</definedName>
    <definedName name="samlet" localSheetId="25">#REF!</definedName>
    <definedName name="samlet">#REF!</definedName>
    <definedName name="samlet2" localSheetId="28">#REF!</definedName>
    <definedName name="samlet2" localSheetId="58">#REF!</definedName>
    <definedName name="samlet2" localSheetId="57">#REF!</definedName>
    <definedName name="samlet2" localSheetId="7">#REF!</definedName>
    <definedName name="samlet2" localSheetId="17">#REF!</definedName>
    <definedName name="samlet2" localSheetId="25">#REF!</definedName>
    <definedName name="samlet2">#REF!</definedName>
    <definedName name="SAPBEXdnldView" hidden="1">"4ZD0L7XBN5QAFUWLD0ZQ4XQFQ"</definedName>
    <definedName name="SAPBEXrevision" hidden="1">1</definedName>
    <definedName name="SAPBEXsysID" hidden="1">"DDP"</definedName>
    <definedName name="SAPBEXwbID" hidden="1">"4IKCR4U7DC37TEMEHPMJ33OR9"</definedName>
    <definedName name="SAPCrosstab1" localSheetId="33">Sheet4!$A$1:$E$2</definedName>
    <definedName name="SAPCrosstab1" localSheetId="34">Sheet4!$A$1:$E$2</definedName>
    <definedName name="SAPCrosstab1" localSheetId="35">Sheet4!$A$1:$E$2</definedName>
    <definedName name="SAPCrosstab1" localSheetId="36">Sheet4!$A$1:$E$2</definedName>
    <definedName name="SAPCrosstab1" localSheetId="37">Sheet4!$A$1:$E$2</definedName>
    <definedName name="SAPCrosstab1">#REF!</definedName>
    <definedName name="SE_EURO_V">[12]Sheet1!$C$15</definedName>
    <definedName name="SE_SEK_V">[11]Sheet1!$C$23</definedName>
    <definedName name="segments" localSheetId="28">#REF!</definedName>
    <definedName name="segments" localSheetId="59">#REF!</definedName>
    <definedName name="segments" localSheetId="58">#REF!</definedName>
    <definedName name="segments" localSheetId="5">#REF!</definedName>
    <definedName name="segments" localSheetId="55">#REF!</definedName>
    <definedName name="segments" localSheetId="38">#REF!</definedName>
    <definedName name="segments" localSheetId="57">#REF!</definedName>
    <definedName name="segments" localSheetId="7">#REF!</definedName>
    <definedName name="segments" localSheetId="6">#REF!</definedName>
    <definedName name="segments" localSheetId="17">#REF!</definedName>
    <definedName name="segments" localSheetId="25">#REF!</definedName>
    <definedName name="segments">#REF!</definedName>
    <definedName name="SEK_1.kv." localSheetId="28">#REF!</definedName>
    <definedName name="SEK_1.kv." localSheetId="59">#REF!</definedName>
    <definedName name="SEK_1.kv." localSheetId="58">#REF!</definedName>
    <definedName name="SEK_1.kv." localSheetId="5">#REF!</definedName>
    <definedName name="SEK_1.kv." localSheetId="55">#REF!</definedName>
    <definedName name="SEK_1.kv." localSheetId="38">#REF!</definedName>
    <definedName name="SEK_1.kv." localSheetId="57">#REF!</definedName>
    <definedName name="SEK_1.kv." localSheetId="7">#REF!</definedName>
    <definedName name="SEK_1.kv." localSheetId="6">#REF!</definedName>
    <definedName name="SEK_1.kv." localSheetId="17">#REF!</definedName>
    <definedName name="SEK_1.kv." localSheetId="25">#REF!</definedName>
    <definedName name="SEK_1.kv.">#REF!</definedName>
    <definedName name="SEK_2.kv." localSheetId="28">#REF!</definedName>
    <definedName name="SEK_2.kv." localSheetId="59">#REF!</definedName>
    <definedName name="SEK_2.kv." localSheetId="58">#REF!</definedName>
    <definedName name="SEK_2.kv." localSheetId="5">#REF!</definedName>
    <definedName name="SEK_2.kv." localSheetId="55">#REF!</definedName>
    <definedName name="SEK_2.kv." localSheetId="38">#REF!</definedName>
    <definedName name="SEK_2.kv." localSheetId="57">#REF!</definedName>
    <definedName name="SEK_2.kv." localSheetId="7">#REF!</definedName>
    <definedName name="SEK_2.kv." localSheetId="6">#REF!</definedName>
    <definedName name="SEK_2.kv." localSheetId="17">#REF!</definedName>
    <definedName name="SEK_2.kv." localSheetId="25">#REF!</definedName>
    <definedName name="SEK_2.kv.">#REF!</definedName>
    <definedName name="SEK_3.kv." localSheetId="28">#REF!</definedName>
    <definedName name="SEK_3.kv." localSheetId="58">#REF!</definedName>
    <definedName name="SEK_3.kv." localSheetId="57">#REF!</definedName>
    <definedName name="SEK_3.kv." localSheetId="7">#REF!</definedName>
    <definedName name="SEK_3.kv." localSheetId="17">#REF!</definedName>
    <definedName name="SEK_3.kv." localSheetId="25">#REF!</definedName>
    <definedName name="SEK_3.kv.">#REF!</definedName>
    <definedName name="SEK_30.06." localSheetId="28">#REF!</definedName>
    <definedName name="SEK_30.06." localSheetId="58">#REF!</definedName>
    <definedName name="SEK_30.06." localSheetId="57">#REF!</definedName>
    <definedName name="SEK_30.06." localSheetId="7">#REF!</definedName>
    <definedName name="SEK_30.06." localSheetId="17">#REF!</definedName>
    <definedName name="SEK_30.06." localSheetId="25">#REF!</definedName>
    <definedName name="SEK_30.06.">#REF!</definedName>
    <definedName name="SEK_30.09." localSheetId="28">#REF!</definedName>
    <definedName name="SEK_30.09." localSheetId="58">#REF!</definedName>
    <definedName name="SEK_30.09." localSheetId="57">#REF!</definedName>
    <definedName name="SEK_30.09." localSheetId="7">#REF!</definedName>
    <definedName name="SEK_30.09." localSheetId="17">#REF!</definedName>
    <definedName name="SEK_30.09." localSheetId="25">#REF!</definedName>
    <definedName name="SEK_30.09.">#REF!</definedName>
    <definedName name="SEK_31.03." localSheetId="28">#REF!</definedName>
    <definedName name="SEK_31.03." localSheetId="58">#REF!</definedName>
    <definedName name="SEK_31.03." localSheetId="57">#REF!</definedName>
    <definedName name="SEK_31.03." localSheetId="7">#REF!</definedName>
    <definedName name="SEK_31.03." localSheetId="17">#REF!</definedName>
    <definedName name="SEK_31.03." localSheetId="25">#REF!</definedName>
    <definedName name="SEK_31.03.">#REF!</definedName>
    <definedName name="SEK_4.kv." localSheetId="28">#REF!</definedName>
    <definedName name="SEK_4.kv." localSheetId="58">#REF!</definedName>
    <definedName name="SEK_4.kv." localSheetId="57">#REF!</definedName>
    <definedName name="SEK_4.kv." localSheetId="7">#REF!</definedName>
    <definedName name="SEK_4.kv." localSheetId="17">#REF!</definedName>
    <definedName name="SEK_4.kv." localSheetId="25">#REF!</definedName>
    <definedName name="SEK_4.kv.">#REF!</definedName>
    <definedName name="SEK_Primo" localSheetId="28">#REF!</definedName>
    <definedName name="SEK_Primo" localSheetId="58">#REF!</definedName>
    <definedName name="SEK_Primo" localSheetId="57">#REF!</definedName>
    <definedName name="SEK_Primo" localSheetId="7">#REF!</definedName>
    <definedName name="SEK_Primo" localSheetId="17">#REF!</definedName>
    <definedName name="SEK_Primo" localSheetId="25">#REF!</definedName>
    <definedName name="SEK_Primo">#REF!</definedName>
    <definedName name="SEK_Ultimo" localSheetId="28">#REF!</definedName>
    <definedName name="SEK_Ultimo" localSheetId="58">#REF!</definedName>
    <definedName name="SEK_Ultimo" localSheetId="57">#REF!</definedName>
    <definedName name="SEK_Ultimo" localSheetId="7">#REF!</definedName>
    <definedName name="SEK_Ultimo" localSheetId="17">#REF!</definedName>
    <definedName name="SEK_Ultimo" localSheetId="25">#REF!</definedName>
    <definedName name="SEK_Ultimo">#REF!</definedName>
    <definedName name="SekLastYear">[8]Valutakurser!$E$10</definedName>
    <definedName name="SEKm" localSheetId="28">#REF!</definedName>
    <definedName name="SEKm" localSheetId="59">#REF!</definedName>
    <definedName name="SEKm" localSheetId="58">#REF!</definedName>
    <definedName name="SEKm" localSheetId="5">#REF!</definedName>
    <definedName name="SEKm" localSheetId="55">#REF!</definedName>
    <definedName name="SEKm" localSheetId="38">#REF!</definedName>
    <definedName name="SEKm" localSheetId="57">#REF!</definedName>
    <definedName name="SEKm" localSheetId="7">#REF!</definedName>
    <definedName name="SEKm" localSheetId="6">#REF!</definedName>
    <definedName name="SEKm" localSheetId="17">#REF!</definedName>
    <definedName name="SEKm" localSheetId="25">#REF!</definedName>
    <definedName name="SEKm">#REF!</definedName>
    <definedName name="sg" localSheetId="40" hidden="1">{"5 * utfall + budget",#N/A,FALSE,"T-0298";"5 * bolag",#N/A,FALSE,"T-0298";"Unibank, utfall alla",#N/A,FALSE,"T-0298";#N/A,#N/A,FALSE,"Koncernskulder";#N/A,#N/A,FALSE,"Koncernfakturering"}</definedName>
    <definedName name="sg" localSheetId="41" hidden="1">{"5 * utfall + budget",#N/A,FALSE,"T-0298";"5 * bolag",#N/A,FALSE,"T-0298";"Unibank, utfall alla",#N/A,FALSE,"T-0298";#N/A,#N/A,FALSE,"Koncernskulder";#N/A,#N/A,FALSE,"Koncernfakturering"}</definedName>
    <definedName name="sg" localSheetId="28" hidden="1">{"5 * utfall + budget",#N/A,FALSE,"T-0298";"5 * bolag",#N/A,FALSE,"T-0298";"Unibank, utfall alla",#N/A,FALSE,"T-0298";#N/A,#N/A,FALSE,"Koncernskulder";#N/A,#N/A,FALSE,"Koncernfakturering"}</definedName>
    <definedName name="sg" localSheetId="59" hidden="1">{"5 * utfall + budget",#N/A,FALSE,"T-0298";"5 * bolag",#N/A,FALSE,"T-0298";"Unibank, utfall alla",#N/A,FALSE,"T-0298";#N/A,#N/A,FALSE,"Koncernskulder";#N/A,#N/A,FALSE,"Koncernfakturering"}</definedName>
    <definedName name="sg" localSheetId="58" hidden="1">{"5 * utfall + budget",#N/A,FALSE,"T-0298";"5 * bolag",#N/A,FALSE,"T-0298";"Unibank, utfall alla",#N/A,FALSE,"T-0298";#N/A,#N/A,FALSE,"Koncernskulder";#N/A,#N/A,FALSE,"Koncernfakturering"}</definedName>
    <definedName name="sg" localSheetId="5" hidden="1">{"5 * utfall + budget",#N/A,FALSE,"T-0298";"5 * bolag",#N/A,FALSE,"T-0298";"Unibank, utfall alla",#N/A,FALSE,"T-0298";#N/A,#N/A,FALSE,"Koncernskulder";#N/A,#N/A,FALSE,"Koncernfakturering"}</definedName>
    <definedName name="sg" localSheetId="30" hidden="1">{"5 * utfall + budget",#N/A,FALSE,"T-0298";"5 * bolag",#N/A,FALSE,"T-0298";"Unibank, utfall alla",#N/A,FALSE,"T-0298";#N/A,#N/A,FALSE,"Koncernskulder";#N/A,#N/A,FALSE,"Koncernfakturering"}</definedName>
    <definedName name="sg" localSheetId="55" hidden="1">{"5 * utfall + budget",#N/A,FALSE,"T-0298";"5 * bolag",#N/A,FALSE,"T-0298";"Unibank, utfall alla",#N/A,FALSE,"T-0298";#N/A,#N/A,FALSE,"Koncernskulder";#N/A,#N/A,FALSE,"Koncernfakturering"}</definedName>
    <definedName name="sg" localSheetId="38" hidden="1">{"5 * utfall + budget",#N/A,FALSE,"T-0298";"5 * bolag",#N/A,FALSE,"T-0298";"Unibank, utfall alla",#N/A,FALSE,"T-0298";#N/A,#N/A,FALSE,"Koncernskulder";#N/A,#N/A,FALSE,"Koncernfakturering"}</definedName>
    <definedName name="sg" localSheetId="57" hidden="1">{"5 * utfall + budget",#N/A,FALSE,"T-0298";"5 * bolag",#N/A,FALSE,"T-0298";"Unibank, utfall alla",#N/A,FALSE,"T-0298";#N/A,#N/A,FALSE,"Koncernskulder";#N/A,#N/A,FALSE,"Koncernfakturering"}</definedName>
    <definedName name="sg" localSheetId="7" hidden="1">{"5 * utfall + budget",#N/A,FALSE,"T-0298";"5 * bolag",#N/A,FALSE,"T-0298";"Unibank, utfall alla",#N/A,FALSE,"T-0298";#N/A,#N/A,FALSE,"Koncernskulder";#N/A,#N/A,FALSE,"Koncernfakturering"}</definedName>
    <definedName name="sg" localSheetId="6" hidden="1">{"5 * utfall + budget",#N/A,FALSE,"T-0298";"5 * bolag",#N/A,FALSE,"T-0298";"Unibank, utfall alla",#N/A,FALSE,"T-0298";#N/A,#N/A,FALSE,"Koncernskulder";#N/A,#N/A,FALSE,"Koncernfakturering"}</definedName>
    <definedName name="sg" localSheetId="17" hidden="1">{"5 * utfall + budget",#N/A,FALSE,"T-0298";"5 * bolag",#N/A,FALSE,"T-0298";"Unibank, utfall alla",#N/A,FALSE,"T-0298";#N/A,#N/A,FALSE,"Koncernskulder";#N/A,#N/A,FALSE,"Koncernfakturering"}</definedName>
    <definedName name="sg" localSheetId="39" hidden="1">{"5 * utfall + budget",#N/A,FALSE,"T-0298";"5 * bolag",#N/A,FALSE,"T-0298";"Unibank, utfall alla",#N/A,FALSE,"T-0298";#N/A,#N/A,FALSE,"Koncernskulder";#N/A,#N/A,FALSE,"Koncernfakturering"}</definedName>
    <definedName name="sg" localSheetId="31" hidden="1">{"5 * utfall + budget",#N/A,FALSE,"T-0298";"5 * bolag",#N/A,FALSE,"T-0298";"Unibank, utfall alla",#N/A,FALSE,"T-0298";#N/A,#N/A,FALSE,"Koncernskulder";#N/A,#N/A,FALSE,"Koncernfakturering"}</definedName>
    <definedName name="sg" localSheetId="32" hidden="1">{"5 * utfall + budget",#N/A,FALSE,"T-0298";"5 * bolag",#N/A,FALSE,"T-0298";"Unibank, utfall alla",#N/A,FALSE,"T-0298";#N/A,#N/A,FALSE,"Koncernskulder";#N/A,#N/A,FALSE,"Koncernfakturering"}</definedName>
    <definedName name="sg" localSheetId="33" hidden="1">{"5 * utfall + budget",#N/A,FALSE,"T-0298";"5 * bolag",#N/A,FALSE,"T-0298";"Unibank, utfall alla",#N/A,FALSE,"T-0298";#N/A,#N/A,FALSE,"Koncernskulder";#N/A,#N/A,FALSE,"Koncernfakturering"}</definedName>
    <definedName name="sg" localSheetId="34" hidden="1">{"5 * utfall + budget",#N/A,FALSE,"T-0298";"5 * bolag",#N/A,FALSE,"T-0298";"Unibank, utfall alla",#N/A,FALSE,"T-0298";#N/A,#N/A,FALSE,"Koncernskulder";#N/A,#N/A,FALSE,"Koncernfakturering"}</definedName>
    <definedName name="sg" localSheetId="35" hidden="1">{"5 * utfall + budget",#N/A,FALSE,"T-0298";"5 * bolag",#N/A,FALSE,"T-0298";"Unibank, utfall alla",#N/A,FALSE,"T-0298";#N/A,#N/A,FALSE,"Koncernskulder";#N/A,#N/A,FALSE,"Koncernfakturering"}</definedName>
    <definedName name="sg" localSheetId="36" hidden="1">{"5 * utfall + budget",#N/A,FALSE,"T-0298";"5 * bolag",#N/A,FALSE,"T-0298";"Unibank, utfall alla",#N/A,FALSE,"T-0298";#N/A,#N/A,FALSE,"Koncernskulder";#N/A,#N/A,FALSE,"Koncernfakturering"}</definedName>
    <definedName name="sg" localSheetId="37" hidden="1">{"5 * utfall + budget",#N/A,FALSE,"T-0298";"5 * bolag",#N/A,FALSE,"T-0298";"Unibank, utfall alla",#N/A,FALSE,"T-0298";#N/A,#N/A,FALSE,"Koncernskulder";#N/A,#N/A,FALSE,"Koncernfakturering"}</definedName>
    <definedName name="sg" localSheetId="26" hidden="1">{"5 * utfall + budget",#N/A,FALSE,"T-0298";"5 * bolag",#N/A,FALSE,"T-0298";"Unibank, utfall alla",#N/A,FALSE,"T-0298";#N/A,#N/A,FALSE,"Koncernskulder";#N/A,#N/A,FALSE,"Koncernfakturering"}</definedName>
    <definedName name="sg" localSheetId="25" hidden="1">{"5 * utfall + budget",#N/A,FALSE,"T-0298";"5 * bolag",#N/A,FALSE,"T-0298";"Unibank, utfall alla",#N/A,FALSE,"T-0298";#N/A,#N/A,FALSE,"Koncernskulder";#N/A,#N/A,FALSE,"Koncernfakturering"}</definedName>
    <definedName name="sg" hidden="1">{"5 * utfall + budget",#N/A,FALSE,"T-0298";"5 * bolag",#N/A,FALSE,"T-0298";"Unibank, utfall alla",#N/A,FALSE,"T-0298";#N/A,#N/A,FALSE,"Koncernskulder";#N/A,#N/A,FALSE,"Koncernfakturering"}</definedName>
    <definedName name="shareholder" localSheetId="28">#REF!</definedName>
    <definedName name="shareholder" localSheetId="59">#REF!</definedName>
    <definedName name="shareholder" localSheetId="58">#REF!</definedName>
    <definedName name="shareholder" localSheetId="5">#REF!</definedName>
    <definedName name="shareholder" localSheetId="55">#REF!</definedName>
    <definedName name="shareholder" localSheetId="38">#REF!</definedName>
    <definedName name="shareholder" localSheetId="57">#REF!</definedName>
    <definedName name="shareholder" localSheetId="7">#REF!</definedName>
    <definedName name="shareholder" localSheetId="6">#REF!</definedName>
    <definedName name="shareholder" localSheetId="17">#REF!</definedName>
    <definedName name="shareholder" localSheetId="25">#REF!</definedName>
    <definedName name="shareholder">#REF!</definedName>
    <definedName name="Shipping" localSheetId="28">#REF!</definedName>
    <definedName name="Shipping" localSheetId="59">#REF!</definedName>
    <definedName name="Shipping" localSheetId="58">#REF!</definedName>
    <definedName name="Shipping" localSheetId="5">#REF!</definedName>
    <definedName name="Shipping" localSheetId="55">#REF!</definedName>
    <definedName name="Shipping" localSheetId="38">#REF!</definedName>
    <definedName name="Shipping" localSheetId="57">#REF!</definedName>
    <definedName name="Shipping" localSheetId="7">#REF!</definedName>
    <definedName name="Shipping" localSheetId="6">#REF!</definedName>
    <definedName name="Shipping" localSheetId="17">#REF!</definedName>
    <definedName name="Shipping" localSheetId="25">#REF!</definedName>
    <definedName name="Shipping">#REF!</definedName>
    <definedName name="SOSI" localSheetId="28">#REF!</definedName>
    <definedName name="SOSI" localSheetId="59">#REF!</definedName>
    <definedName name="SOSI" localSheetId="58">#REF!</definedName>
    <definedName name="SOSI" localSheetId="5">#REF!</definedName>
    <definedName name="SOSI" localSheetId="55">#REF!</definedName>
    <definedName name="SOSI" localSheetId="38">#REF!</definedName>
    <definedName name="SOSI" localSheetId="57">#REF!</definedName>
    <definedName name="SOSI" localSheetId="7">#REF!</definedName>
    <definedName name="SOSI" localSheetId="6">#REF!</definedName>
    <definedName name="SOSI" localSheetId="17">#REF!</definedName>
    <definedName name="SOSI" localSheetId="25">#REF!</definedName>
    <definedName name="SOSI">#REF!</definedName>
    <definedName name="Source_file">[12]Sheet1!$B$4</definedName>
    <definedName name="start" localSheetId="28">#REF!</definedName>
    <definedName name="start" localSheetId="59">#REF!</definedName>
    <definedName name="start" localSheetId="58">#REF!</definedName>
    <definedName name="start" localSheetId="5">#REF!</definedName>
    <definedName name="start" localSheetId="55">#REF!</definedName>
    <definedName name="start" localSheetId="38">#REF!</definedName>
    <definedName name="start" localSheetId="57">#REF!</definedName>
    <definedName name="start" localSheetId="7">#REF!</definedName>
    <definedName name="start" localSheetId="6">#REF!</definedName>
    <definedName name="start" localSheetId="17">#REF!</definedName>
    <definedName name="start" localSheetId="25">#REF!</definedName>
    <definedName name="start">#REF!</definedName>
    <definedName name="statutory" localSheetId="28">#REF!</definedName>
    <definedName name="statutory" localSheetId="59">#REF!</definedName>
    <definedName name="statutory" localSheetId="58">#REF!</definedName>
    <definedName name="statutory" localSheetId="5">#REF!</definedName>
    <definedName name="statutory" localSheetId="55">#REF!</definedName>
    <definedName name="statutory" localSheetId="38">#REF!</definedName>
    <definedName name="statutory" localSheetId="57">#REF!</definedName>
    <definedName name="statutory" localSheetId="7">#REF!</definedName>
    <definedName name="statutory" localSheetId="6">#REF!</definedName>
    <definedName name="statutory" localSheetId="17">#REF!</definedName>
    <definedName name="statutory" localSheetId="25">#REF!</definedName>
    <definedName name="statutory">#REF!</definedName>
    <definedName name="Statutory_Income_Statement" localSheetId="28">#REF!</definedName>
    <definedName name="Statutory_Income_Statement" localSheetId="59">#REF!</definedName>
    <definedName name="Statutory_Income_Statement" localSheetId="58">#REF!</definedName>
    <definedName name="Statutory_Income_Statement" localSheetId="5">#REF!</definedName>
    <definedName name="Statutory_Income_Statement" localSheetId="55">#REF!</definedName>
    <definedName name="Statutory_Income_Statement" localSheetId="38">#REF!</definedName>
    <definedName name="Statutory_Income_Statement" localSheetId="57">#REF!</definedName>
    <definedName name="Statutory_Income_Statement" localSheetId="7">#REF!</definedName>
    <definedName name="Statutory_Income_Statement" localSheetId="6">#REF!</definedName>
    <definedName name="Statutory_Income_Statement" localSheetId="17">#REF!</definedName>
    <definedName name="Statutory_Income_Statement" localSheetId="25">#REF!</definedName>
    <definedName name="Statutory_Income_Statement">#REF!</definedName>
    <definedName name="stop" localSheetId="28">#REF!</definedName>
    <definedName name="stop" localSheetId="58">#REF!</definedName>
    <definedName name="stop" localSheetId="57">#REF!</definedName>
    <definedName name="stop" localSheetId="7">#REF!</definedName>
    <definedName name="stop" localSheetId="17">#REF!</definedName>
    <definedName name="stop" localSheetId="25">#REF!</definedName>
    <definedName name="stop">#REF!</definedName>
    <definedName name="Sweden">[11]Sheet1!$C$20</definedName>
    <definedName name="TASESUOM" localSheetId="28">#REF!</definedName>
    <definedName name="TASESUOM" localSheetId="59">#REF!</definedName>
    <definedName name="TASESUOM" localSheetId="58">#REF!</definedName>
    <definedName name="TASESUOM" localSheetId="5">#REF!</definedName>
    <definedName name="TASESUOM" localSheetId="30">#REF!</definedName>
    <definedName name="TASESUOM" localSheetId="55">#REF!</definedName>
    <definedName name="TASESUOM" localSheetId="38">#REF!</definedName>
    <definedName name="TASESUOM" localSheetId="57">#REF!</definedName>
    <definedName name="TASESUOM" localSheetId="7">#REF!</definedName>
    <definedName name="TASESUOM" localSheetId="6">#REF!</definedName>
    <definedName name="TASESUOM" localSheetId="17">#REF!</definedName>
    <definedName name="TASESUOM" localSheetId="31">#REF!</definedName>
    <definedName name="TASESUOM" localSheetId="32">#REF!</definedName>
    <definedName name="TASESUOM" localSheetId="33">#REF!</definedName>
    <definedName name="TASESUOM" localSheetId="34">#REF!</definedName>
    <definedName name="TASESUOM" localSheetId="35">#REF!</definedName>
    <definedName name="TASESUOM" localSheetId="36">#REF!</definedName>
    <definedName name="TASESUOM" localSheetId="37">#REF!</definedName>
    <definedName name="TASESUOM" localSheetId="25">#REF!</definedName>
    <definedName name="TASESUOM">#REF!</definedName>
    <definedName name="tfp" localSheetId="40" hidden="1">{"5 * utfall + budget",#N/A,FALSE,"T-0298";"5 * bolag",#N/A,FALSE,"T-0298";"Unibank, utfall alla",#N/A,FALSE,"T-0298";#N/A,#N/A,FALSE,"Koncernskulder";#N/A,#N/A,FALSE,"Koncernfakturering"}</definedName>
    <definedName name="tfp" localSheetId="41" hidden="1">{"5 * utfall + budget",#N/A,FALSE,"T-0298";"5 * bolag",#N/A,FALSE,"T-0298";"Unibank, utfall alla",#N/A,FALSE,"T-0298";#N/A,#N/A,FALSE,"Koncernskulder";#N/A,#N/A,FALSE,"Koncernfakturering"}</definedName>
    <definedName name="tfp" localSheetId="28" hidden="1">{"5 * utfall + budget",#N/A,FALSE,"T-0298";"5 * bolag",#N/A,FALSE,"T-0298";"Unibank, utfall alla",#N/A,FALSE,"T-0298";#N/A,#N/A,FALSE,"Koncernskulder";#N/A,#N/A,FALSE,"Koncernfakturering"}</definedName>
    <definedName name="tfp" localSheetId="59" hidden="1">{"5 * utfall + budget",#N/A,FALSE,"T-0298";"5 * bolag",#N/A,FALSE,"T-0298";"Unibank, utfall alla",#N/A,FALSE,"T-0298";#N/A,#N/A,FALSE,"Koncernskulder";#N/A,#N/A,FALSE,"Koncernfakturering"}</definedName>
    <definedName name="tfp" localSheetId="58" hidden="1">{"5 * utfall + budget",#N/A,FALSE,"T-0298";"5 * bolag",#N/A,FALSE,"T-0298";"Unibank, utfall alla",#N/A,FALSE,"T-0298";#N/A,#N/A,FALSE,"Koncernskulder";#N/A,#N/A,FALSE,"Koncernfakturering"}</definedName>
    <definedName name="tfp" localSheetId="5" hidden="1">{"5 * utfall + budget",#N/A,FALSE,"T-0298";"5 * bolag",#N/A,FALSE,"T-0298";"Unibank, utfall alla",#N/A,FALSE,"T-0298";#N/A,#N/A,FALSE,"Koncernskulder";#N/A,#N/A,FALSE,"Koncernfakturering"}</definedName>
    <definedName name="tfp" localSheetId="30" hidden="1">{"5 * utfall + budget",#N/A,FALSE,"T-0298";"5 * bolag",#N/A,FALSE,"T-0298";"Unibank, utfall alla",#N/A,FALSE,"T-0298";#N/A,#N/A,FALSE,"Koncernskulder";#N/A,#N/A,FALSE,"Koncernfakturering"}</definedName>
    <definedName name="tfp" localSheetId="55" hidden="1">{"5 * utfall + budget",#N/A,FALSE,"T-0298";"5 * bolag",#N/A,FALSE,"T-0298";"Unibank, utfall alla",#N/A,FALSE,"T-0298";#N/A,#N/A,FALSE,"Koncernskulder";#N/A,#N/A,FALSE,"Koncernfakturering"}</definedName>
    <definedName name="tfp" localSheetId="38" hidden="1">{"5 * utfall + budget",#N/A,FALSE,"T-0298";"5 * bolag",#N/A,FALSE,"T-0298";"Unibank, utfall alla",#N/A,FALSE,"T-0298";#N/A,#N/A,FALSE,"Koncernskulder";#N/A,#N/A,FALSE,"Koncernfakturering"}</definedName>
    <definedName name="tfp" localSheetId="57" hidden="1">{"5 * utfall + budget",#N/A,FALSE,"T-0298";"5 * bolag",#N/A,FALSE,"T-0298";"Unibank, utfall alla",#N/A,FALSE,"T-0298";#N/A,#N/A,FALSE,"Koncernskulder";#N/A,#N/A,FALSE,"Koncernfakturering"}</definedName>
    <definedName name="tfp" localSheetId="7" hidden="1">{"5 * utfall + budget",#N/A,FALSE,"T-0298";"5 * bolag",#N/A,FALSE,"T-0298";"Unibank, utfall alla",#N/A,FALSE,"T-0298";#N/A,#N/A,FALSE,"Koncernskulder";#N/A,#N/A,FALSE,"Koncernfakturering"}</definedName>
    <definedName name="tfp" localSheetId="6" hidden="1">{"5 * utfall + budget",#N/A,FALSE,"T-0298";"5 * bolag",#N/A,FALSE,"T-0298";"Unibank, utfall alla",#N/A,FALSE,"T-0298";#N/A,#N/A,FALSE,"Koncernskulder";#N/A,#N/A,FALSE,"Koncernfakturering"}</definedName>
    <definedName name="tfp" localSheetId="17" hidden="1">{"5 * utfall + budget",#N/A,FALSE,"T-0298";"5 * bolag",#N/A,FALSE,"T-0298";"Unibank, utfall alla",#N/A,FALSE,"T-0298";#N/A,#N/A,FALSE,"Koncernskulder";#N/A,#N/A,FALSE,"Koncernfakturering"}</definedName>
    <definedName name="tfp" localSheetId="39" hidden="1">{"5 * utfall + budget",#N/A,FALSE,"T-0298";"5 * bolag",#N/A,FALSE,"T-0298";"Unibank, utfall alla",#N/A,FALSE,"T-0298";#N/A,#N/A,FALSE,"Koncernskulder";#N/A,#N/A,FALSE,"Koncernfakturering"}</definedName>
    <definedName name="tfp" localSheetId="31" hidden="1">{"5 * utfall + budget",#N/A,FALSE,"T-0298";"5 * bolag",#N/A,FALSE,"T-0298";"Unibank, utfall alla",#N/A,FALSE,"T-0298";#N/A,#N/A,FALSE,"Koncernskulder";#N/A,#N/A,FALSE,"Koncernfakturering"}</definedName>
    <definedName name="tfp" localSheetId="32" hidden="1">{"5 * utfall + budget",#N/A,FALSE,"T-0298";"5 * bolag",#N/A,FALSE,"T-0298";"Unibank, utfall alla",#N/A,FALSE,"T-0298";#N/A,#N/A,FALSE,"Koncernskulder";#N/A,#N/A,FALSE,"Koncernfakturering"}</definedName>
    <definedName name="tfp" localSheetId="33" hidden="1">{"5 * utfall + budget",#N/A,FALSE,"T-0298";"5 * bolag",#N/A,FALSE,"T-0298";"Unibank, utfall alla",#N/A,FALSE,"T-0298";#N/A,#N/A,FALSE,"Koncernskulder";#N/A,#N/A,FALSE,"Koncernfakturering"}</definedName>
    <definedName name="tfp" localSheetId="34" hidden="1">{"5 * utfall + budget",#N/A,FALSE,"T-0298";"5 * bolag",#N/A,FALSE,"T-0298";"Unibank, utfall alla",#N/A,FALSE,"T-0298";#N/A,#N/A,FALSE,"Koncernskulder";#N/A,#N/A,FALSE,"Koncernfakturering"}</definedName>
    <definedName name="tfp" localSheetId="35" hidden="1">{"5 * utfall + budget",#N/A,FALSE,"T-0298";"5 * bolag",#N/A,FALSE,"T-0298";"Unibank, utfall alla",#N/A,FALSE,"T-0298";#N/A,#N/A,FALSE,"Koncernskulder";#N/A,#N/A,FALSE,"Koncernfakturering"}</definedName>
    <definedName name="tfp" localSheetId="36" hidden="1">{"5 * utfall + budget",#N/A,FALSE,"T-0298";"5 * bolag",#N/A,FALSE,"T-0298";"Unibank, utfall alla",#N/A,FALSE,"T-0298";#N/A,#N/A,FALSE,"Koncernskulder";#N/A,#N/A,FALSE,"Koncernfakturering"}</definedName>
    <definedName name="tfp" localSheetId="37" hidden="1">{"5 * utfall + budget",#N/A,FALSE,"T-0298";"5 * bolag",#N/A,FALSE,"T-0298";"Unibank, utfall alla",#N/A,FALSE,"T-0298";#N/A,#N/A,FALSE,"Koncernskulder";#N/A,#N/A,FALSE,"Koncernfakturering"}</definedName>
    <definedName name="tfp" localSheetId="26" hidden="1">{"5 * utfall + budget",#N/A,FALSE,"T-0298";"5 * bolag",#N/A,FALSE,"T-0298";"Unibank, utfall alla",#N/A,FALSE,"T-0298";#N/A,#N/A,FALSE,"Koncernskulder";#N/A,#N/A,FALSE,"Koncernfakturering"}</definedName>
    <definedName name="tfp" localSheetId="25" hidden="1">{"5 * utfall + budget",#N/A,FALSE,"T-0298";"5 * bolag",#N/A,FALSE,"T-0298";"Unibank, utfall alla",#N/A,FALSE,"T-0298";#N/A,#N/A,FALSE,"Koncernskulder";#N/A,#N/A,FALSE,"Koncernfakturering"}</definedName>
    <definedName name="tfp" hidden="1">{"5 * utfall + budget",#N/A,FALSE,"T-0298";"5 * bolag",#N/A,FALSE,"T-0298";"Unibank, utfall alla",#N/A,FALSE,"T-0298";#N/A,#N/A,FALSE,"Koncernskulder";#N/A,#N/A,FALSE,"Koncernfakturering"}</definedName>
    <definedName name="TotalKol">[8]Investment_assets!$AX$1:$AY$65536</definedName>
    <definedName name="treasury" localSheetId="28">#REF!</definedName>
    <definedName name="treasury" localSheetId="59">#REF!</definedName>
    <definedName name="treasury" localSheetId="58">#REF!</definedName>
    <definedName name="treasury" localSheetId="5">#REF!</definedName>
    <definedName name="treasury" localSheetId="55">#REF!</definedName>
    <definedName name="treasury" localSheetId="38">#REF!</definedName>
    <definedName name="treasury" localSheetId="57">#REF!</definedName>
    <definedName name="treasury" localSheetId="7">#REF!</definedName>
    <definedName name="treasury" localSheetId="6">#REF!</definedName>
    <definedName name="treasury" localSheetId="17">#REF!</definedName>
    <definedName name="treasury" localSheetId="25">#REF!</definedName>
    <definedName name="treasury">#REF!</definedName>
    <definedName name="TreasuryKeyFig" localSheetId="28">#REF!</definedName>
    <definedName name="TreasuryKeyFig" localSheetId="59">#REF!</definedName>
    <definedName name="TreasuryKeyFig" localSheetId="58">#REF!</definedName>
    <definedName name="TreasuryKeyFig" localSheetId="5">#REF!</definedName>
    <definedName name="TreasuryKeyFig" localSheetId="55">#REF!</definedName>
    <definedName name="TreasuryKeyFig" localSheetId="38">#REF!</definedName>
    <definedName name="TreasuryKeyFig" localSheetId="57">#REF!</definedName>
    <definedName name="TreasuryKeyFig" localSheetId="7">#REF!</definedName>
    <definedName name="TreasuryKeyFig" localSheetId="6">#REF!</definedName>
    <definedName name="TreasuryKeyFig" localSheetId="17">#REF!</definedName>
    <definedName name="TreasuryKeyFig" localSheetId="25">#REF!</definedName>
    <definedName name="TreasuryKeyFig">#REF!</definedName>
    <definedName name="TreasuryOP" localSheetId="28">#REF!</definedName>
    <definedName name="TreasuryOP" localSheetId="59">#REF!</definedName>
    <definedName name="TreasuryOP" localSheetId="58">#REF!</definedName>
    <definedName name="TreasuryOP" localSheetId="5">#REF!</definedName>
    <definedName name="TreasuryOP" localSheetId="55">#REF!</definedName>
    <definedName name="TreasuryOP" localSheetId="38">#REF!</definedName>
    <definedName name="TreasuryOP" localSheetId="57">#REF!</definedName>
    <definedName name="TreasuryOP" localSheetId="7">#REF!</definedName>
    <definedName name="TreasuryOP" localSheetId="6">#REF!</definedName>
    <definedName name="TreasuryOP" localSheetId="17">#REF!</definedName>
    <definedName name="TreasuryOP" localSheetId="25">#REF!</definedName>
    <definedName name="TreasuryOP">#REF!</definedName>
    <definedName name="TULOS" localSheetId="28">#REF!</definedName>
    <definedName name="TULOS" localSheetId="58">#REF!</definedName>
    <definedName name="TULOS" localSheetId="30">#REF!</definedName>
    <definedName name="TULOS" localSheetId="57">#REF!</definedName>
    <definedName name="TULOS" localSheetId="7">#REF!</definedName>
    <definedName name="TULOS" localSheetId="17">#REF!</definedName>
    <definedName name="TULOS" localSheetId="31">#REF!</definedName>
    <definedName name="TULOS" localSheetId="32">#REF!</definedName>
    <definedName name="TULOS" localSheetId="33">#REF!</definedName>
    <definedName name="TULOS" localSheetId="34">#REF!</definedName>
    <definedName name="TULOS" localSheetId="35">#REF!</definedName>
    <definedName name="TULOS" localSheetId="36">#REF!</definedName>
    <definedName name="TULOS" localSheetId="37">#REF!</definedName>
    <definedName name="TULOS" localSheetId="25">#REF!</definedName>
    <definedName name="TULOS">#REF!</definedName>
    <definedName name="type">'[20]Schedule 8010'!$R$96:$S$98</definedName>
    <definedName name="UltimoLastYear">[8]HelpSheet!$C$3</definedName>
    <definedName name="Unit">[2]XXX!$C$34</definedName>
    <definedName name="ValgtDato1">[8]HelpSheet!$C$21</definedName>
    <definedName name="ValgtDato2">[8]HelpSheet!$C$23</definedName>
    <definedName name="ValgtDato3">[8]HelpSheet!$C$25</definedName>
    <definedName name="ValgtDatoIndex">[8]HelpSheet!$C$19</definedName>
    <definedName name="Valuta">[8]Investment_assets!$A$7:$IV$7</definedName>
    <definedName name="valuta_kurs_ultimo">[8]Valutakurser!$A$7:$Q$10</definedName>
    <definedName name="ValutaFlag">[8]HelpSheet!$G$6</definedName>
    <definedName name="ValutaValg">[8]HelpSheet!$G$3:$G$4</definedName>
    <definedName name="Wealth" localSheetId="28">#REF!</definedName>
    <definedName name="Wealth" localSheetId="59">#REF!</definedName>
    <definedName name="Wealth" localSheetId="58">#REF!</definedName>
    <definedName name="Wealth" localSheetId="5">#REF!</definedName>
    <definedName name="Wealth" localSheetId="55">#REF!</definedName>
    <definedName name="Wealth" localSheetId="38">#REF!</definedName>
    <definedName name="Wealth" localSheetId="57">#REF!</definedName>
    <definedName name="Wealth" localSheetId="7">#REF!</definedName>
    <definedName name="Wealth" localSheetId="6">#REF!</definedName>
    <definedName name="Wealth" localSheetId="17">#REF!</definedName>
    <definedName name="Wealth" localSheetId="25">#REF!</definedName>
    <definedName name="Wealth">#REF!</definedName>
    <definedName name="Wealthother" localSheetId="28">#REF!</definedName>
    <definedName name="Wealthother" localSheetId="59">#REF!</definedName>
    <definedName name="Wealthother" localSheetId="58">#REF!</definedName>
    <definedName name="Wealthother" localSheetId="5">#REF!</definedName>
    <definedName name="Wealthother" localSheetId="55">#REF!</definedName>
    <definedName name="Wealthother" localSheetId="38">#REF!</definedName>
    <definedName name="Wealthother" localSheetId="57">#REF!</definedName>
    <definedName name="Wealthother" localSheetId="7">#REF!</definedName>
    <definedName name="Wealthother" localSheetId="6">#REF!</definedName>
    <definedName name="Wealthother" localSheetId="17">#REF!</definedName>
    <definedName name="Wealthother" localSheetId="25">#REF!</definedName>
    <definedName name="Wealthother">#REF!</definedName>
    <definedName name="Vesta_life" localSheetId="28">#REF!</definedName>
    <definedName name="Vesta_life" localSheetId="59">#REF!</definedName>
    <definedName name="Vesta_life" localSheetId="58">#REF!</definedName>
    <definedName name="Vesta_life" localSheetId="5">#REF!</definedName>
    <definedName name="Vesta_life" localSheetId="55">#REF!</definedName>
    <definedName name="Vesta_life" localSheetId="38">#REF!</definedName>
    <definedName name="Vesta_life" localSheetId="57">#REF!</definedName>
    <definedName name="Vesta_life" localSheetId="7">#REF!</definedName>
    <definedName name="Vesta_life" localSheetId="6">#REF!</definedName>
    <definedName name="Vesta_life" localSheetId="17">#REF!</definedName>
    <definedName name="Vesta_life" localSheetId="25">#REF!</definedName>
    <definedName name="Vesta_life">#REF!</definedName>
    <definedName name="Wholsalebanking" localSheetId="28">#REF!</definedName>
    <definedName name="Wholsalebanking" localSheetId="58">#REF!</definedName>
    <definedName name="Wholsalebanking" localSheetId="5">#REF!</definedName>
    <definedName name="Wholsalebanking" localSheetId="55">#REF!</definedName>
    <definedName name="Wholsalebanking" localSheetId="38">#REF!</definedName>
    <definedName name="Wholsalebanking" localSheetId="57">#REF!</definedName>
    <definedName name="Wholsalebanking" localSheetId="7">#REF!</definedName>
    <definedName name="Wholsalebanking" localSheetId="17">#REF!</definedName>
    <definedName name="Wholsalebanking" localSheetId="25">#REF!</definedName>
    <definedName name="Wholsalebanking">#REF!</definedName>
    <definedName name="wrn.Bransch." localSheetId="40" hidden="1">{"Sammanst",#N/A,TRUE,"951231";"Sid4",#N/A,TRUE,"4.Slutlig";"Sid2",#N/A,TRUE,"2.Värden";"Sid3",#N/A,TRUE,"3.Justering";"Sid1",#N/A,TRUE,"1.Utgångsläge"}</definedName>
    <definedName name="wrn.Bransch." localSheetId="41" hidden="1">{"Sammanst",#N/A,TRUE,"951231";"Sid4",#N/A,TRUE,"4.Slutlig";"Sid2",#N/A,TRUE,"2.Värden";"Sid3",#N/A,TRUE,"3.Justering";"Sid1",#N/A,TRUE,"1.Utgångsläge"}</definedName>
    <definedName name="wrn.Bransch." localSheetId="28" hidden="1">{"Sammanst",#N/A,TRUE,"951231";"Sid4",#N/A,TRUE,"4.Slutlig";"Sid2",#N/A,TRUE,"2.Värden";"Sid3",#N/A,TRUE,"3.Justering";"Sid1",#N/A,TRUE,"1.Utgångsläge"}</definedName>
    <definedName name="wrn.Bransch." localSheetId="59" hidden="1">{"Sammanst",#N/A,TRUE,"951231";"Sid4",#N/A,TRUE,"4.Slutlig";"Sid2",#N/A,TRUE,"2.Värden";"Sid3",#N/A,TRUE,"3.Justering";"Sid1",#N/A,TRUE,"1.Utgångsläge"}</definedName>
    <definedName name="wrn.Bransch." localSheetId="58" hidden="1">{"Sammanst",#N/A,TRUE,"951231";"Sid4",#N/A,TRUE,"4.Slutlig";"Sid2",#N/A,TRUE,"2.Värden";"Sid3",#N/A,TRUE,"3.Justering";"Sid1",#N/A,TRUE,"1.Utgångsläge"}</definedName>
    <definedName name="wrn.Bransch." localSheetId="5" hidden="1">{"Sammanst",#N/A,TRUE,"951231";"Sid4",#N/A,TRUE,"4.Slutlig";"Sid2",#N/A,TRUE,"2.Värden";"Sid3",#N/A,TRUE,"3.Justering";"Sid1",#N/A,TRUE,"1.Utgångsläge"}</definedName>
    <definedName name="wrn.Bransch." localSheetId="30" hidden="1">{"Sammanst",#N/A,TRUE,"951231";"Sid4",#N/A,TRUE,"4.Slutlig";"Sid2",#N/A,TRUE,"2.Värden";"Sid3",#N/A,TRUE,"3.Justering";"Sid1",#N/A,TRUE,"1.Utgångsläge"}</definedName>
    <definedName name="wrn.Bransch." localSheetId="55" hidden="1">{"Sammanst",#N/A,TRUE,"951231";"Sid4",#N/A,TRUE,"4.Slutlig";"Sid2",#N/A,TRUE,"2.Värden";"Sid3",#N/A,TRUE,"3.Justering";"Sid1",#N/A,TRUE,"1.Utgångsläge"}</definedName>
    <definedName name="wrn.Bransch." localSheetId="38" hidden="1">{"Sammanst",#N/A,TRUE,"951231";"Sid4",#N/A,TRUE,"4.Slutlig";"Sid2",#N/A,TRUE,"2.Värden";"Sid3",#N/A,TRUE,"3.Justering";"Sid1",#N/A,TRUE,"1.Utgångsläge"}</definedName>
    <definedName name="wrn.Bransch." localSheetId="57" hidden="1">{"Sammanst",#N/A,TRUE,"951231";"Sid4",#N/A,TRUE,"4.Slutlig";"Sid2",#N/A,TRUE,"2.Värden";"Sid3",#N/A,TRUE,"3.Justering";"Sid1",#N/A,TRUE,"1.Utgångsläge"}</definedName>
    <definedName name="wrn.Bransch." localSheetId="7" hidden="1">{"Sammanst",#N/A,TRUE,"951231";"Sid4",#N/A,TRUE,"4.Slutlig";"Sid2",#N/A,TRUE,"2.Värden";"Sid3",#N/A,TRUE,"3.Justering";"Sid1",#N/A,TRUE,"1.Utgångsläge"}</definedName>
    <definedName name="wrn.Bransch." localSheetId="6" hidden="1">{"Sammanst",#N/A,TRUE,"951231";"Sid4",#N/A,TRUE,"4.Slutlig";"Sid2",#N/A,TRUE,"2.Värden";"Sid3",#N/A,TRUE,"3.Justering";"Sid1",#N/A,TRUE,"1.Utgångsläge"}</definedName>
    <definedName name="wrn.Bransch." localSheetId="17" hidden="1">{"Sammanst",#N/A,TRUE,"951231";"Sid4",#N/A,TRUE,"4.Slutlig";"Sid2",#N/A,TRUE,"2.Värden";"Sid3",#N/A,TRUE,"3.Justering";"Sid1",#N/A,TRUE,"1.Utgångsläge"}</definedName>
    <definedName name="wrn.Bransch." localSheetId="39" hidden="1">{"Sammanst",#N/A,TRUE,"951231";"Sid4",#N/A,TRUE,"4.Slutlig";"Sid2",#N/A,TRUE,"2.Värden";"Sid3",#N/A,TRUE,"3.Justering";"Sid1",#N/A,TRUE,"1.Utgångsläge"}</definedName>
    <definedName name="wrn.Bransch." localSheetId="31" hidden="1">{"Sammanst",#N/A,TRUE,"951231";"Sid4",#N/A,TRUE,"4.Slutlig";"Sid2",#N/A,TRUE,"2.Värden";"Sid3",#N/A,TRUE,"3.Justering";"Sid1",#N/A,TRUE,"1.Utgångsläge"}</definedName>
    <definedName name="wrn.Bransch." localSheetId="32" hidden="1">{"Sammanst",#N/A,TRUE,"951231";"Sid4",#N/A,TRUE,"4.Slutlig";"Sid2",#N/A,TRUE,"2.Värden";"Sid3",#N/A,TRUE,"3.Justering";"Sid1",#N/A,TRUE,"1.Utgångsläge"}</definedName>
    <definedName name="wrn.Bransch." localSheetId="33" hidden="1">{"Sammanst",#N/A,TRUE,"951231";"Sid4",#N/A,TRUE,"4.Slutlig";"Sid2",#N/A,TRUE,"2.Värden";"Sid3",#N/A,TRUE,"3.Justering";"Sid1",#N/A,TRUE,"1.Utgångsläge"}</definedName>
    <definedName name="wrn.Bransch." localSheetId="34" hidden="1">{"Sammanst",#N/A,TRUE,"951231";"Sid4",#N/A,TRUE,"4.Slutlig";"Sid2",#N/A,TRUE,"2.Värden";"Sid3",#N/A,TRUE,"3.Justering";"Sid1",#N/A,TRUE,"1.Utgångsläge"}</definedName>
    <definedName name="wrn.Bransch." localSheetId="35" hidden="1">{"Sammanst",#N/A,TRUE,"951231";"Sid4",#N/A,TRUE,"4.Slutlig";"Sid2",#N/A,TRUE,"2.Värden";"Sid3",#N/A,TRUE,"3.Justering";"Sid1",#N/A,TRUE,"1.Utgångsläge"}</definedName>
    <definedName name="wrn.Bransch." localSheetId="36" hidden="1">{"Sammanst",#N/A,TRUE,"951231";"Sid4",#N/A,TRUE,"4.Slutlig";"Sid2",#N/A,TRUE,"2.Värden";"Sid3",#N/A,TRUE,"3.Justering";"Sid1",#N/A,TRUE,"1.Utgångsläge"}</definedName>
    <definedName name="wrn.Bransch." localSheetId="37" hidden="1">{"Sammanst",#N/A,TRUE,"951231";"Sid4",#N/A,TRUE,"4.Slutlig";"Sid2",#N/A,TRUE,"2.Värden";"Sid3",#N/A,TRUE,"3.Justering";"Sid1",#N/A,TRUE,"1.Utgångsläge"}</definedName>
    <definedName name="wrn.Bransch." localSheetId="26" hidden="1">{"Sammanst",#N/A,TRUE,"951231";"Sid4",#N/A,TRUE,"4.Slutlig";"Sid2",#N/A,TRUE,"2.Värden";"Sid3",#N/A,TRUE,"3.Justering";"Sid1",#N/A,TRUE,"1.Utgångsläge"}</definedName>
    <definedName name="wrn.Bransch." localSheetId="25" hidden="1">{"Sammanst",#N/A,TRUE,"951231";"Sid4",#N/A,TRUE,"4.Slutlig";"Sid2",#N/A,TRUE,"2.Värden";"Sid3",#N/A,TRUE,"3.Justering";"Sid1",#N/A,TRUE,"1.Utgångsläge"}</definedName>
    <definedName name="wrn.Bransch." hidden="1">{"Sammanst",#N/A,TRUE,"951231";"Sid4",#N/A,TRUE,"4.Slutlig";"Sid2",#N/A,TRUE,"2.Värden";"Sid3",#N/A,TRUE,"3.Justering";"Sid1",#N/A,TRUE,"1.Utgångsläge"}</definedName>
    <definedName name="wrn.Månadsrapport._.T." localSheetId="40" hidden="1">{"5 * utfall + budget",#N/A,FALSE,"T-0298";"5 * bolag",#N/A,FALSE,"T-0298";"Unibank, utfall alla",#N/A,FALSE,"T-0298";#N/A,#N/A,FALSE,"Koncernskulder";#N/A,#N/A,FALSE,"Koncernfakturering"}</definedName>
    <definedName name="wrn.Månadsrapport._.T." localSheetId="41" hidden="1">{"5 * utfall + budget",#N/A,FALSE,"T-0298";"5 * bolag",#N/A,FALSE,"T-0298";"Unibank, utfall alla",#N/A,FALSE,"T-0298";#N/A,#N/A,FALSE,"Koncernskulder";#N/A,#N/A,FALSE,"Koncernfakturering"}</definedName>
    <definedName name="wrn.Månadsrapport._.T." localSheetId="28" hidden="1">{"5 * utfall + budget",#N/A,FALSE,"T-0298";"5 * bolag",#N/A,FALSE,"T-0298";"Unibank, utfall alla",#N/A,FALSE,"T-0298";#N/A,#N/A,FALSE,"Koncernskulder";#N/A,#N/A,FALSE,"Koncernfakturering"}</definedName>
    <definedName name="wrn.Månadsrapport._.T." localSheetId="59" hidden="1">{"5 * utfall + budget",#N/A,FALSE,"T-0298";"5 * bolag",#N/A,FALSE,"T-0298";"Unibank, utfall alla",#N/A,FALSE,"T-0298";#N/A,#N/A,FALSE,"Koncernskulder";#N/A,#N/A,FALSE,"Koncernfakturering"}</definedName>
    <definedName name="wrn.Månadsrapport._.T." localSheetId="58" hidden="1">{"5 * utfall + budget",#N/A,FALSE,"T-0298";"5 * bolag",#N/A,FALSE,"T-0298";"Unibank, utfall alla",#N/A,FALSE,"T-0298";#N/A,#N/A,FALSE,"Koncernskulder";#N/A,#N/A,FALSE,"Koncernfakturering"}</definedName>
    <definedName name="wrn.Månadsrapport._.T." localSheetId="5" hidden="1">{"5 * utfall + budget",#N/A,FALSE,"T-0298";"5 * bolag",#N/A,FALSE,"T-0298";"Unibank, utfall alla",#N/A,FALSE,"T-0298";#N/A,#N/A,FALSE,"Koncernskulder";#N/A,#N/A,FALSE,"Koncernfakturering"}</definedName>
    <definedName name="wrn.Månadsrapport._.T." localSheetId="30" hidden="1">{"5 * utfall + budget",#N/A,FALSE,"T-0298";"5 * bolag",#N/A,FALSE,"T-0298";"Unibank, utfall alla",#N/A,FALSE,"T-0298";#N/A,#N/A,FALSE,"Koncernskulder";#N/A,#N/A,FALSE,"Koncernfakturering"}</definedName>
    <definedName name="wrn.Månadsrapport._.T." localSheetId="55" hidden="1">{"5 * utfall + budget",#N/A,FALSE,"T-0298";"5 * bolag",#N/A,FALSE,"T-0298";"Unibank, utfall alla",#N/A,FALSE,"T-0298";#N/A,#N/A,FALSE,"Koncernskulder";#N/A,#N/A,FALSE,"Koncernfakturering"}</definedName>
    <definedName name="wrn.Månadsrapport._.T." localSheetId="38" hidden="1">{"5 * utfall + budget",#N/A,FALSE,"T-0298";"5 * bolag",#N/A,FALSE,"T-0298";"Unibank, utfall alla",#N/A,FALSE,"T-0298";#N/A,#N/A,FALSE,"Koncernskulder";#N/A,#N/A,FALSE,"Koncernfakturering"}</definedName>
    <definedName name="wrn.Månadsrapport._.T." localSheetId="57" hidden="1">{"5 * utfall + budget",#N/A,FALSE,"T-0298";"5 * bolag",#N/A,FALSE,"T-0298";"Unibank, utfall alla",#N/A,FALSE,"T-0298";#N/A,#N/A,FALSE,"Koncernskulder";#N/A,#N/A,FALSE,"Koncernfakturering"}</definedName>
    <definedName name="wrn.Månadsrapport._.T." localSheetId="7" hidden="1">{"5 * utfall + budget",#N/A,FALSE,"T-0298";"5 * bolag",#N/A,FALSE,"T-0298";"Unibank, utfall alla",#N/A,FALSE,"T-0298";#N/A,#N/A,FALSE,"Koncernskulder";#N/A,#N/A,FALSE,"Koncernfakturering"}</definedName>
    <definedName name="wrn.Månadsrapport._.T." localSheetId="6" hidden="1">{"5 * utfall + budget",#N/A,FALSE,"T-0298";"5 * bolag",#N/A,FALSE,"T-0298";"Unibank, utfall alla",#N/A,FALSE,"T-0298";#N/A,#N/A,FALSE,"Koncernskulder";#N/A,#N/A,FALSE,"Koncernfakturering"}</definedName>
    <definedName name="wrn.Månadsrapport._.T." localSheetId="17" hidden="1">{"5 * utfall + budget",#N/A,FALSE,"T-0298";"5 * bolag",#N/A,FALSE,"T-0298";"Unibank, utfall alla",#N/A,FALSE,"T-0298";#N/A,#N/A,FALSE,"Koncernskulder";#N/A,#N/A,FALSE,"Koncernfakturering"}</definedName>
    <definedName name="wrn.Månadsrapport._.T." localSheetId="39" hidden="1">{"5 * utfall + budget",#N/A,FALSE,"T-0298";"5 * bolag",#N/A,FALSE,"T-0298";"Unibank, utfall alla",#N/A,FALSE,"T-0298";#N/A,#N/A,FALSE,"Koncernskulder";#N/A,#N/A,FALSE,"Koncernfakturering"}</definedName>
    <definedName name="wrn.Månadsrapport._.T." localSheetId="31" hidden="1">{"5 * utfall + budget",#N/A,FALSE,"T-0298";"5 * bolag",#N/A,FALSE,"T-0298";"Unibank, utfall alla",#N/A,FALSE,"T-0298";#N/A,#N/A,FALSE,"Koncernskulder";#N/A,#N/A,FALSE,"Koncernfakturering"}</definedName>
    <definedName name="wrn.Månadsrapport._.T." localSheetId="32" hidden="1">{"5 * utfall + budget",#N/A,FALSE,"T-0298";"5 * bolag",#N/A,FALSE,"T-0298";"Unibank, utfall alla",#N/A,FALSE,"T-0298";#N/A,#N/A,FALSE,"Koncernskulder";#N/A,#N/A,FALSE,"Koncernfakturering"}</definedName>
    <definedName name="wrn.Månadsrapport._.T." localSheetId="33" hidden="1">{"5 * utfall + budget",#N/A,FALSE,"T-0298";"5 * bolag",#N/A,FALSE,"T-0298";"Unibank, utfall alla",#N/A,FALSE,"T-0298";#N/A,#N/A,FALSE,"Koncernskulder";#N/A,#N/A,FALSE,"Koncernfakturering"}</definedName>
    <definedName name="wrn.Månadsrapport._.T." localSheetId="34" hidden="1">{"5 * utfall + budget",#N/A,FALSE,"T-0298";"5 * bolag",#N/A,FALSE,"T-0298";"Unibank, utfall alla",#N/A,FALSE,"T-0298";#N/A,#N/A,FALSE,"Koncernskulder";#N/A,#N/A,FALSE,"Koncernfakturering"}</definedName>
    <definedName name="wrn.Månadsrapport._.T." localSheetId="35" hidden="1">{"5 * utfall + budget",#N/A,FALSE,"T-0298";"5 * bolag",#N/A,FALSE,"T-0298";"Unibank, utfall alla",#N/A,FALSE,"T-0298";#N/A,#N/A,FALSE,"Koncernskulder";#N/A,#N/A,FALSE,"Koncernfakturering"}</definedName>
    <definedName name="wrn.Månadsrapport._.T." localSheetId="36" hidden="1">{"5 * utfall + budget",#N/A,FALSE,"T-0298";"5 * bolag",#N/A,FALSE,"T-0298";"Unibank, utfall alla",#N/A,FALSE,"T-0298";#N/A,#N/A,FALSE,"Koncernskulder";#N/A,#N/A,FALSE,"Koncernfakturering"}</definedName>
    <definedName name="wrn.Månadsrapport._.T." localSheetId="37" hidden="1">{"5 * utfall + budget",#N/A,FALSE,"T-0298";"5 * bolag",#N/A,FALSE,"T-0298";"Unibank, utfall alla",#N/A,FALSE,"T-0298";#N/A,#N/A,FALSE,"Koncernskulder";#N/A,#N/A,FALSE,"Koncernfakturering"}</definedName>
    <definedName name="wrn.Månadsrapport._.T." localSheetId="26" hidden="1">{"5 * utfall + budget",#N/A,FALSE,"T-0298";"5 * bolag",#N/A,FALSE,"T-0298";"Unibank, utfall alla",#N/A,FALSE,"T-0298";#N/A,#N/A,FALSE,"Koncernskulder";#N/A,#N/A,FALSE,"Koncernfakturering"}</definedName>
    <definedName name="wrn.Månadsrapport._.T." localSheetId="25" hidden="1">{"5 * utfall + budget",#N/A,FALSE,"T-0298";"5 * bolag",#N/A,FALSE,"T-0298";"Unibank, utfall alla",#N/A,FALSE,"T-0298";#N/A,#N/A,FALSE,"Koncernskulder";#N/A,#N/A,FALSE,"Koncernfakturering"}</definedName>
    <definedName name="wrn.Månadsrapport._.T." hidden="1">{"5 * utfall + budget",#N/A,FALSE,"T-0298";"5 * bolag",#N/A,FALSE,"T-0298";"Unibank, utfall alla",#N/A,FALSE,"T-0298";#N/A,#N/A,FALSE,"Koncernskulder";#N/A,#N/A,FALSE,"Koncernfakturering"}</definedName>
    <definedName name="wrn.udskriv." localSheetId="40" hidden="1">{#N/A,#N/A,TRUE,"Forside";#N/A,#N/A,TRUE,"Contents";#N/A,#N/A,TRUE,"Opera. income stat.";#N/A,#N/A,TRUE,"Business area ";#N/A,#N/A,TRUE,"Statutory income statem."}</definedName>
    <definedName name="wrn.udskriv." localSheetId="41" hidden="1">{#N/A,#N/A,TRUE,"Forside";#N/A,#N/A,TRUE,"Contents";#N/A,#N/A,TRUE,"Opera. income stat.";#N/A,#N/A,TRUE,"Business area ";#N/A,#N/A,TRUE,"Statutory income statem."}</definedName>
    <definedName name="wrn.udskriv." localSheetId="28" hidden="1">{#N/A,#N/A,TRUE,"Forside";#N/A,#N/A,TRUE,"Contents";#N/A,#N/A,TRUE,"Opera. income stat.";#N/A,#N/A,TRUE,"Business area ";#N/A,#N/A,TRUE,"Statutory income statem."}</definedName>
    <definedName name="wrn.udskriv." localSheetId="59" hidden="1">{#N/A,#N/A,TRUE,"Forside";#N/A,#N/A,TRUE,"Contents";#N/A,#N/A,TRUE,"Opera. income stat.";#N/A,#N/A,TRUE,"Business area ";#N/A,#N/A,TRUE,"Statutory income statem."}</definedName>
    <definedName name="wrn.udskriv." localSheetId="58" hidden="1">{#N/A,#N/A,TRUE,"Forside";#N/A,#N/A,TRUE,"Contents";#N/A,#N/A,TRUE,"Opera. income stat.";#N/A,#N/A,TRUE,"Business area ";#N/A,#N/A,TRUE,"Statutory income statem."}</definedName>
    <definedName name="wrn.udskriv." localSheetId="5" hidden="1">{#N/A,#N/A,TRUE,"Forside";#N/A,#N/A,TRUE,"Contents";#N/A,#N/A,TRUE,"Opera. income stat.";#N/A,#N/A,TRUE,"Business area ";#N/A,#N/A,TRUE,"Statutory income statem."}</definedName>
    <definedName name="wrn.udskriv." localSheetId="30" hidden="1">{#N/A,#N/A,TRUE,"Forside";#N/A,#N/A,TRUE,"Contents";#N/A,#N/A,TRUE,"Opera. income stat.";#N/A,#N/A,TRUE,"Business area ";#N/A,#N/A,TRUE,"Statutory income statem."}</definedName>
    <definedName name="wrn.udskriv." localSheetId="55" hidden="1">{#N/A,#N/A,TRUE,"Forside";#N/A,#N/A,TRUE,"Contents";#N/A,#N/A,TRUE,"Opera. income stat.";#N/A,#N/A,TRUE,"Business area ";#N/A,#N/A,TRUE,"Statutory income statem."}</definedName>
    <definedName name="wrn.udskriv." localSheetId="38" hidden="1">{#N/A,#N/A,TRUE,"Forside";#N/A,#N/A,TRUE,"Contents";#N/A,#N/A,TRUE,"Opera. income stat.";#N/A,#N/A,TRUE,"Business area ";#N/A,#N/A,TRUE,"Statutory income statem."}</definedName>
    <definedName name="wrn.udskriv." localSheetId="57" hidden="1">{#N/A,#N/A,TRUE,"Forside";#N/A,#N/A,TRUE,"Contents";#N/A,#N/A,TRUE,"Opera. income stat.";#N/A,#N/A,TRUE,"Business area ";#N/A,#N/A,TRUE,"Statutory income statem."}</definedName>
    <definedName name="wrn.udskriv." localSheetId="7" hidden="1">{#N/A,#N/A,TRUE,"Forside";#N/A,#N/A,TRUE,"Contents";#N/A,#N/A,TRUE,"Opera. income stat.";#N/A,#N/A,TRUE,"Business area ";#N/A,#N/A,TRUE,"Statutory income statem."}</definedName>
    <definedName name="wrn.udskriv." localSheetId="6" hidden="1">{#N/A,#N/A,TRUE,"Forside";#N/A,#N/A,TRUE,"Contents";#N/A,#N/A,TRUE,"Opera. income stat.";#N/A,#N/A,TRUE,"Business area ";#N/A,#N/A,TRUE,"Statutory income statem."}</definedName>
    <definedName name="wrn.udskriv." localSheetId="17" hidden="1">{#N/A,#N/A,TRUE,"Forside";#N/A,#N/A,TRUE,"Contents";#N/A,#N/A,TRUE,"Opera. income stat.";#N/A,#N/A,TRUE,"Business area ";#N/A,#N/A,TRUE,"Statutory income statem."}</definedName>
    <definedName name="wrn.udskriv." localSheetId="39" hidden="1">{#N/A,#N/A,TRUE,"Forside";#N/A,#N/A,TRUE,"Contents";#N/A,#N/A,TRUE,"Opera. income stat.";#N/A,#N/A,TRUE,"Business area ";#N/A,#N/A,TRUE,"Statutory income statem."}</definedName>
    <definedName name="wrn.udskriv." localSheetId="31" hidden="1">{#N/A,#N/A,TRUE,"Forside";#N/A,#N/A,TRUE,"Contents";#N/A,#N/A,TRUE,"Opera. income stat.";#N/A,#N/A,TRUE,"Business area ";#N/A,#N/A,TRUE,"Statutory income statem."}</definedName>
    <definedName name="wrn.udskriv." localSheetId="32" hidden="1">{#N/A,#N/A,TRUE,"Forside";#N/A,#N/A,TRUE,"Contents";#N/A,#N/A,TRUE,"Opera. income stat.";#N/A,#N/A,TRUE,"Business area ";#N/A,#N/A,TRUE,"Statutory income statem."}</definedName>
    <definedName name="wrn.udskriv." localSheetId="33" hidden="1">{#N/A,#N/A,TRUE,"Forside";#N/A,#N/A,TRUE,"Contents";#N/A,#N/A,TRUE,"Opera. income stat.";#N/A,#N/A,TRUE,"Business area ";#N/A,#N/A,TRUE,"Statutory income statem."}</definedName>
    <definedName name="wrn.udskriv." localSheetId="34" hidden="1">{#N/A,#N/A,TRUE,"Forside";#N/A,#N/A,TRUE,"Contents";#N/A,#N/A,TRUE,"Opera. income stat.";#N/A,#N/A,TRUE,"Business area ";#N/A,#N/A,TRUE,"Statutory income statem."}</definedName>
    <definedName name="wrn.udskriv." localSheetId="35" hidden="1">{#N/A,#N/A,TRUE,"Forside";#N/A,#N/A,TRUE,"Contents";#N/A,#N/A,TRUE,"Opera. income stat.";#N/A,#N/A,TRUE,"Business area ";#N/A,#N/A,TRUE,"Statutory income statem."}</definedName>
    <definedName name="wrn.udskriv." localSheetId="36" hidden="1">{#N/A,#N/A,TRUE,"Forside";#N/A,#N/A,TRUE,"Contents";#N/A,#N/A,TRUE,"Opera. income stat.";#N/A,#N/A,TRUE,"Business area ";#N/A,#N/A,TRUE,"Statutory income statem."}</definedName>
    <definedName name="wrn.udskriv." localSheetId="37" hidden="1">{#N/A,#N/A,TRUE,"Forside";#N/A,#N/A,TRUE,"Contents";#N/A,#N/A,TRUE,"Opera. income stat.";#N/A,#N/A,TRUE,"Business area ";#N/A,#N/A,TRUE,"Statutory income statem."}</definedName>
    <definedName name="wrn.udskriv." localSheetId="26" hidden="1">{#N/A,#N/A,TRUE,"Forside";#N/A,#N/A,TRUE,"Contents";#N/A,#N/A,TRUE,"Opera. income stat.";#N/A,#N/A,TRUE,"Business area ";#N/A,#N/A,TRUE,"Statutory income statem."}</definedName>
    <definedName name="wrn.udskriv." localSheetId="25" hidden="1">{#N/A,#N/A,TRUE,"Forside";#N/A,#N/A,TRUE,"Contents";#N/A,#N/A,TRUE,"Opera. income stat.";#N/A,#N/A,TRUE,"Business area ";#N/A,#N/A,TRUE,"Statutory income statem."}</definedName>
    <definedName name="wrn.udskriv." hidden="1">{#N/A,#N/A,TRUE,"Forside";#N/A,#N/A,TRUE,"Contents";#N/A,#N/A,TRUE,"Opera. income stat.";#N/A,#N/A,TRUE,"Business area ";#N/A,#N/A,TRUE,"Statutory income statem."}</definedName>
    <definedName name="wsCompanyCode">[22]Content!$I$5</definedName>
    <definedName name="wsCompilDate">[22]Content!$K$6</definedName>
    <definedName name="wsCompiler">[22]Content!$I$6</definedName>
    <definedName name="wsCurrency">[22]Content!$D$6</definedName>
    <definedName name="wsFilename" localSheetId="28">[22]_Settings!#REF!</definedName>
    <definedName name="wsFilename" localSheetId="59">[22]_Settings!#REF!</definedName>
    <definedName name="wsFilename" localSheetId="58">[22]_Settings!#REF!</definedName>
    <definedName name="wsFilename" localSheetId="5">[22]_Settings!#REF!</definedName>
    <definedName name="wsFilename" localSheetId="30">[22]_Settings!#REF!</definedName>
    <definedName name="wsFilename" localSheetId="55">[22]_Settings!#REF!</definedName>
    <definedName name="wsFilename" localSheetId="38">[22]_Settings!#REF!</definedName>
    <definedName name="wsFilename" localSheetId="57">[22]_Settings!#REF!</definedName>
    <definedName name="wsFilename" localSheetId="7">[22]_Settings!#REF!</definedName>
    <definedName name="wsFilename" localSheetId="6">[22]_Settings!#REF!</definedName>
    <definedName name="wsFilename" localSheetId="17">[22]_Settings!#REF!</definedName>
    <definedName name="wsFilename" localSheetId="31">[22]_Settings!#REF!</definedName>
    <definedName name="wsFilename" localSheetId="32">[22]_Settings!#REF!</definedName>
    <definedName name="wsFilename" localSheetId="33">[22]_Settings!#REF!</definedName>
    <definedName name="wsFilename" localSheetId="34">[22]_Settings!#REF!</definedName>
    <definedName name="wsFilename" localSheetId="35">[22]_Settings!#REF!</definedName>
    <definedName name="wsFilename" localSheetId="36">[22]_Settings!#REF!</definedName>
    <definedName name="wsFilename" localSheetId="37">[22]_Settings!#REF!</definedName>
    <definedName name="wsFilename" localSheetId="25">[22]_Settings!#REF!</definedName>
    <definedName name="wsFilename">[22]_Settings!#REF!</definedName>
    <definedName name="wsRepEntity">[22]Content!$D$5</definedName>
    <definedName name="wsTxtRepPeriod">[22]_Settings!$B$4</definedName>
    <definedName name="vuosi">[18]Syöttöpohja!$U$2</definedName>
    <definedName name="xx" localSheetId="40" hidden="1">{#N/A,#N/A,TRUE,"Forside";#N/A,#N/A,TRUE,"Contents";#N/A,#N/A,TRUE,"Opera. income stat.";#N/A,#N/A,TRUE,"Business area ";#N/A,#N/A,TRUE,"Statutory income statem."}</definedName>
    <definedName name="xx" localSheetId="41" hidden="1">{#N/A,#N/A,TRUE,"Forside";#N/A,#N/A,TRUE,"Contents";#N/A,#N/A,TRUE,"Opera. income stat.";#N/A,#N/A,TRUE,"Business area ";#N/A,#N/A,TRUE,"Statutory income statem."}</definedName>
    <definedName name="xx" localSheetId="28" hidden="1">{#N/A,#N/A,TRUE,"Forside";#N/A,#N/A,TRUE,"Contents";#N/A,#N/A,TRUE,"Opera. income stat.";#N/A,#N/A,TRUE,"Business area ";#N/A,#N/A,TRUE,"Statutory income statem."}</definedName>
    <definedName name="xx" localSheetId="59" hidden="1">{#N/A,#N/A,TRUE,"Forside";#N/A,#N/A,TRUE,"Contents";#N/A,#N/A,TRUE,"Opera. income stat.";#N/A,#N/A,TRUE,"Business area ";#N/A,#N/A,TRUE,"Statutory income statem."}</definedName>
    <definedName name="xx" localSheetId="58" hidden="1">{#N/A,#N/A,TRUE,"Forside";#N/A,#N/A,TRUE,"Contents";#N/A,#N/A,TRUE,"Opera. income stat.";#N/A,#N/A,TRUE,"Business area ";#N/A,#N/A,TRUE,"Statutory income statem."}</definedName>
    <definedName name="xx" localSheetId="5" hidden="1">{#N/A,#N/A,TRUE,"Forside";#N/A,#N/A,TRUE,"Contents";#N/A,#N/A,TRUE,"Opera. income stat.";#N/A,#N/A,TRUE,"Business area ";#N/A,#N/A,TRUE,"Statutory income statem."}</definedName>
    <definedName name="xx" localSheetId="30" hidden="1">{#N/A,#N/A,TRUE,"Forside";#N/A,#N/A,TRUE,"Contents";#N/A,#N/A,TRUE,"Opera. income stat.";#N/A,#N/A,TRUE,"Business area ";#N/A,#N/A,TRUE,"Statutory income statem."}</definedName>
    <definedName name="xx" localSheetId="55" hidden="1">{#N/A,#N/A,TRUE,"Forside";#N/A,#N/A,TRUE,"Contents";#N/A,#N/A,TRUE,"Opera. income stat.";#N/A,#N/A,TRUE,"Business area ";#N/A,#N/A,TRUE,"Statutory income statem."}</definedName>
    <definedName name="xx" localSheetId="38" hidden="1">{#N/A,#N/A,TRUE,"Forside";#N/A,#N/A,TRUE,"Contents";#N/A,#N/A,TRUE,"Opera. income stat.";#N/A,#N/A,TRUE,"Business area ";#N/A,#N/A,TRUE,"Statutory income statem."}</definedName>
    <definedName name="xx" localSheetId="57" hidden="1">{#N/A,#N/A,TRUE,"Forside";#N/A,#N/A,TRUE,"Contents";#N/A,#N/A,TRUE,"Opera. income stat.";#N/A,#N/A,TRUE,"Business area ";#N/A,#N/A,TRUE,"Statutory income statem."}</definedName>
    <definedName name="xx" localSheetId="7" hidden="1">{#N/A,#N/A,TRUE,"Forside";#N/A,#N/A,TRUE,"Contents";#N/A,#N/A,TRUE,"Opera. income stat.";#N/A,#N/A,TRUE,"Business area ";#N/A,#N/A,TRUE,"Statutory income statem."}</definedName>
    <definedName name="xx" localSheetId="6" hidden="1">{#N/A,#N/A,TRUE,"Forside";#N/A,#N/A,TRUE,"Contents";#N/A,#N/A,TRUE,"Opera. income stat.";#N/A,#N/A,TRUE,"Business area ";#N/A,#N/A,TRUE,"Statutory income statem."}</definedName>
    <definedName name="xx" localSheetId="17" hidden="1">{#N/A,#N/A,TRUE,"Forside";#N/A,#N/A,TRUE,"Contents";#N/A,#N/A,TRUE,"Opera. income stat.";#N/A,#N/A,TRUE,"Business area ";#N/A,#N/A,TRUE,"Statutory income statem."}</definedName>
    <definedName name="xx" localSheetId="39" hidden="1">{#N/A,#N/A,TRUE,"Forside";#N/A,#N/A,TRUE,"Contents";#N/A,#N/A,TRUE,"Opera. income stat.";#N/A,#N/A,TRUE,"Business area ";#N/A,#N/A,TRUE,"Statutory income statem."}</definedName>
    <definedName name="xx" localSheetId="31" hidden="1">{#N/A,#N/A,TRUE,"Forside";#N/A,#N/A,TRUE,"Contents";#N/A,#N/A,TRUE,"Opera. income stat.";#N/A,#N/A,TRUE,"Business area ";#N/A,#N/A,TRUE,"Statutory income statem."}</definedName>
    <definedName name="xx" localSheetId="32" hidden="1">{#N/A,#N/A,TRUE,"Forside";#N/A,#N/A,TRUE,"Contents";#N/A,#N/A,TRUE,"Opera. income stat.";#N/A,#N/A,TRUE,"Business area ";#N/A,#N/A,TRUE,"Statutory income statem."}</definedName>
    <definedName name="xx" localSheetId="33" hidden="1">{#N/A,#N/A,TRUE,"Forside";#N/A,#N/A,TRUE,"Contents";#N/A,#N/A,TRUE,"Opera. income stat.";#N/A,#N/A,TRUE,"Business area ";#N/A,#N/A,TRUE,"Statutory income statem."}</definedName>
    <definedName name="xx" localSheetId="34" hidden="1">{#N/A,#N/A,TRUE,"Forside";#N/A,#N/A,TRUE,"Contents";#N/A,#N/A,TRUE,"Opera. income stat.";#N/A,#N/A,TRUE,"Business area ";#N/A,#N/A,TRUE,"Statutory income statem."}</definedName>
    <definedName name="xx" localSheetId="35" hidden="1">{#N/A,#N/A,TRUE,"Forside";#N/A,#N/A,TRUE,"Contents";#N/A,#N/A,TRUE,"Opera. income stat.";#N/A,#N/A,TRUE,"Business area ";#N/A,#N/A,TRUE,"Statutory income statem."}</definedName>
    <definedName name="xx" localSheetId="36" hidden="1">{#N/A,#N/A,TRUE,"Forside";#N/A,#N/A,TRUE,"Contents";#N/A,#N/A,TRUE,"Opera. income stat.";#N/A,#N/A,TRUE,"Business area ";#N/A,#N/A,TRUE,"Statutory income statem."}</definedName>
    <definedName name="xx" localSheetId="37" hidden="1">{#N/A,#N/A,TRUE,"Forside";#N/A,#N/A,TRUE,"Contents";#N/A,#N/A,TRUE,"Opera. income stat.";#N/A,#N/A,TRUE,"Business area ";#N/A,#N/A,TRUE,"Statutory income statem."}</definedName>
    <definedName name="xx" localSheetId="26" hidden="1">{#N/A,#N/A,TRUE,"Forside";#N/A,#N/A,TRUE,"Contents";#N/A,#N/A,TRUE,"Opera. income stat.";#N/A,#N/A,TRUE,"Business area ";#N/A,#N/A,TRUE,"Statutory income statem."}</definedName>
    <definedName name="xx" localSheetId="25" hidden="1">{#N/A,#N/A,TRUE,"Forside";#N/A,#N/A,TRUE,"Contents";#N/A,#N/A,TRUE,"Opera. income stat.";#N/A,#N/A,TRUE,"Business area ";#N/A,#N/A,TRUE,"Statutory income statem."}</definedName>
    <definedName name="xx" hidden="1">{#N/A,#N/A,TRUE,"Forside";#N/A,#N/A,TRUE,"Contents";#N/A,#N/A,TRUE,"Opera. income stat.";#N/A,#N/A,TRUE,"Business area ";#N/A,#N/A,TRUE,"Statutory income statem."}</definedName>
    <definedName name="xxx" localSheetId="40" hidden="1">{"5 * utfall + budget",#N/A,FALSE,"T-0298";"5 * bolag",#N/A,FALSE,"T-0298";"Unibank, utfall alla",#N/A,FALSE,"T-0298";#N/A,#N/A,FALSE,"Koncernskulder";#N/A,#N/A,FALSE,"Koncernfakturering"}</definedName>
    <definedName name="xxx" localSheetId="41" hidden="1">{"5 * utfall + budget",#N/A,FALSE,"T-0298";"5 * bolag",#N/A,FALSE,"T-0298";"Unibank, utfall alla",#N/A,FALSE,"T-0298";#N/A,#N/A,FALSE,"Koncernskulder";#N/A,#N/A,FALSE,"Koncernfakturering"}</definedName>
    <definedName name="xxx" localSheetId="28" hidden="1">{"5 * utfall + budget",#N/A,FALSE,"T-0298";"5 * bolag",#N/A,FALSE,"T-0298";"Unibank, utfall alla",#N/A,FALSE,"T-0298";#N/A,#N/A,FALSE,"Koncernskulder";#N/A,#N/A,FALSE,"Koncernfakturering"}</definedName>
    <definedName name="xxx" localSheetId="59" hidden="1">{"5 * utfall + budget",#N/A,FALSE,"T-0298";"5 * bolag",#N/A,FALSE,"T-0298";"Unibank, utfall alla",#N/A,FALSE,"T-0298";#N/A,#N/A,FALSE,"Koncernskulder";#N/A,#N/A,FALSE,"Koncernfakturering"}</definedName>
    <definedName name="xxx" localSheetId="58" hidden="1">{"5 * utfall + budget",#N/A,FALSE,"T-0298";"5 * bolag",#N/A,FALSE,"T-0298";"Unibank, utfall alla",#N/A,FALSE,"T-0298";#N/A,#N/A,FALSE,"Koncernskulder";#N/A,#N/A,FALSE,"Koncernfakturering"}</definedName>
    <definedName name="xxx" localSheetId="5" hidden="1">{"5 * utfall + budget",#N/A,FALSE,"T-0298";"5 * bolag",#N/A,FALSE,"T-0298";"Unibank, utfall alla",#N/A,FALSE,"T-0298";#N/A,#N/A,FALSE,"Koncernskulder";#N/A,#N/A,FALSE,"Koncernfakturering"}</definedName>
    <definedName name="xxx" localSheetId="30" hidden="1">{"5 * utfall + budget",#N/A,FALSE,"T-0298";"5 * bolag",#N/A,FALSE,"T-0298";"Unibank, utfall alla",#N/A,FALSE,"T-0298";#N/A,#N/A,FALSE,"Koncernskulder";#N/A,#N/A,FALSE,"Koncernfakturering"}</definedName>
    <definedName name="xxx" localSheetId="55" hidden="1">{"5 * utfall + budget",#N/A,FALSE,"T-0298";"5 * bolag",#N/A,FALSE,"T-0298";"Unibank, utfall alla",#N/A,FALSE,"T-0298";#N/A,#N/A,FALSE,"Koncernskulder";#N/A,#N/A,FALSE,"Koncernfakturering"}</definedName>
    <definedName name="xxx" localSheetId="38" hidden="1">{"5 * utfall + budget",#N/A,FALSE,"T-0298";"5 * bolag",#N/A,FALSE,"T-0298";"Unibank, utfall alla",#N/A,FALSE,"T-0298";#N/A,#N/A,FALSE,"Koncernskulder";#N/A,#N/A,FALSE,"Koncernfakturering"}</definedName>
    <definedName name="xxx" localSheetId="57" hidden="1">{"5 * utfall + budget",#N/A,FALSE,"T-0298";"5 * bolag",#N/A,FALSE,"T-0298";"Unibank, utfall alla",#N/A,FALSE,"T-0298";#N/A,#N/A,FALSE,"Koncernskulder";#N/A,#N/A,FALSE,"Koncernfakturering"}</definedName>
    <definedName name="xxx" localSheetId="7" hidden="1">{"5 * utfall + budget",#N/A,FALSE,"T-0298";"5 * bolag",#N/A,FALSE,"T-0298";"Unibank, utfall alla",#N/A,FALSE,"T-0298";#N/A,#N/A,FALSE,"Koncernskulder";#N/A,#N/A,FALSE,"Koncernfakturering"}</definedName>
    <definedName name="xxx" localSheetId="6" hidden="1">{"5 * utfall + budget",#N/A,FALSE,"T-0298";"5 * bolag",#N/A,FALSE,"T-0298";"Unibank, utfall alla",#N/A,FALSE,"T-0298";#N/A,#N/A,FALSE,"Koncernskulder";#N/A,#N/A,FALSE,"Koncernfakturering"}</definedName>
    <definedName name="xxx" localSheetId="17" hidden="1">{"5 * utfall + budget",#N/A,FALSE,"T-0298";"5 * bolag",#N/A,FALSE,"T-0298";"Unibank, utfall alla",#N/A,FALSE,"T-0298";#N/A,#N/A,FALSE,"Koncernskulder";#N/A,#N/A,FALSE,"Koncernfakturering"}</definedName>
    <definedName name="xxx" localSheetId="39" hidden="1">{"5 * utfall + budget",#N/A,FALSE,"T-0298";"5 * bolag",#N/A,FALSE,"T-0298";"Unibank, utfall alla",#N/A,FALSE,"T-0298";#N/A,#N/A,FALSE,"Koncernskulder";#N/A,#N/A,FALSE,"Koncernfakturering"}</definedName>
    <definedName name="xxx" localSheetId="31" hidden="1">{"5 * utfall + budget",#N/A,FALSE,"T-0298";"5 * bolag",#N/A,FALSE,"T-0298";"Unibank, utfall alla",#N/A,FALSE,"T-0298";#N/A,#N/A,FALSE,"Koncernskulder";#N/A,#N/A,FALSE,"Koncernfakturering"}</definedName>
    <definedName name="xxx" localSheetId="32" hidden="1">{"5 * utfall + budget",#N/A,FALSE,"T-0298";"5 * bolag",#N/A,FALSE,"T-0298";"Unibank, utfall alla",#N/A,FALSE,"T-0298";#N/A,#N/A,FALSE,"Koncernskulder";#N/A,#N/A,FALSE,"Koncernfakturering"}</definedName>
    <definedName name="xxx" localSheetId="33" hidden="1">{"5 * utfall + budget",#N/A,FALSE,"T-0298";"5 * bolag",#N/A,FALSE,"T-0298";"Unibank, utfall alla",#N/A,FALSE,"T-0298";#N/A,#N/A,FALSE,"Koncernskulder";#N/A,#N/A,FALSE,"Koncernfakturering"}</definedName>
    <definedName name="xxx" localSheetId="34" hidden="1">{"5 * utfall + budget",#N/A,FALSE,"T-0298";"5 * bolag",#N/A,FALSE,"T-0298";"Unibank, utfall alla",#N/A,FALSE,"T-0298";#N/A,#N/A,FALSE,"Koncernskulder";#N/A,#N/A,FALSE,"Koncernfakturering"}</definedName>
    <definedName name="xxx" localSheetId="35" hidden="1">{"5 * utfall + budget",#N/A,FALSE,"T-0298";"5 * bolag",#N/A,FALSE,"T-0298";"Unibank, utfall alla",#N/A,FALSE,"T-0298";#N/A,#N/A,FALSE,"Koncernskulder";#N/A,#N/A,FALSE,"Koncernfakturering"}</definedName>
    <definedName name="xxx" localSheetId="36" hidden="1">{"5 * utfall + budget",#N/A,FALSE,"T-0298";"5 * bolag",#N/A,FALSE,"T-0298";"Unibank, utfall alla",#N/A,FALSE,"T-0298";#N/A,#N/A,FALSE,"Koncernskulder";#N/A,#N/A,FALSE,"Koncernfakturering"}</definedName>
    <definedName name="xxx" localSheetId="37" hidden="1">{"5 * utfall + budget",#N/A,FALSE,"T-0298";"5 * bolag",#N/A,FALSE,"T-0298";"Unibank, utfall alla",#N/A,FALSE,"T-0298";#N/A,#N/A,FALSE,"Koncernskulder";#N/A,#N/A,FALSE,"Koncernfakturering"}</definedName>
    <definedName name="xxx" localSheetId="26" hidden="1">{"5 * utfall + budget",#N/A,FALSE,"T-0298";"5 * bolag",#N/A,FALSE,"T-0298";"Unibank, utfall alla",#N/A,FALSE,"T-0298";#N/A,#N/A,FALSE,"Koncernskulder";#N/A,#N/A,FALSE,"Koncernfakturering"}</definedName>
    <definedName name="xxx" localSheetId="25" hidden="1">{"5 * utfall + budget",#N/A,FALSE,"T-0298";"5 * bolag",#N/A,FALSE,"T-0298";"Unibank, utfall alla",#N/A,FALSE,"T-0298";#N/A,#N/A,FALSE,"Koncernskulder";#N/A,#N/A,FALSE,"Koncernfakturering"}</definedName>
    <definedName name="xxx" hidden="1">{"5 * utfall + budget",#N/A,FALSE,"T-0298";"5 * bolag",#N/A,FALSE,"T-0298";"Unibank, utfall alla",#N/A,FALSE,"T-0298";#N/A,#N/A,FALSE,"Koncernskulder";#N/A,#N/A,FALSE,"Koncernfakturering"}</definedName>
    <definedName name="xxxx" localSheetId="40" hidden="1">{#N/A,#N/A,TRUE,"Forside";#N/A,#N/A,TRUE,"Contents";#N/A,#N/A,TRUE,"Opera. income stat.";#N/A,#N/A,TRUE,"Business area ";#N/A,#N/A,TRUE,"Statutory income statem."}</definedName>
    <definedName name="xxxx" localSheetId="41" hidden="1">{#N/A,#N/A,TRUE,"Forside";#N/A,#N/A,TRUE,"Contents";#N/A,#N/A,TRUE,"Opera. income stat.";#N/A,#N/A,TRUE,"Business area ";#N/A,#N/A,TRUE,"Statutory income statem."}</definedName>
    <definedName name="xxxx" localSheetId="28" hidden="1">{#N/A,#N/A,TRUE,"Forside";#N/A,#N/A,TRUE,"Contents";#N/A,#N/A,TRUE,"Opera. income stat.";#N/A,#N/A,TRUE,"Business area ";#N/A,#N/A,TRUE,"Statutory income statem."}</definedName>
    <definedName name="xxxx" localSheetId="59" hidden="1">{#N/A,#N/A,TRUE,"Forside";#N/A,#N/A,TRUE,"Contents";#N/A,#N/A,TRUE,"Opera. income stat.";#N/A,#N/A,TRUE,"Business area ";#N/A,#N/A,TRUE,"Statutory income statem."}</definedName>
    <definedName name="xxxx" localSheetId="58" hidden="1">{#N/A,#N/A,TRUE,"Forside";#N/A,#N/A,TRUE,"Contents";#N/A,#N/A,TRUE,"Opera. income stat.";#N/A,#N/A,TRUE,"Business area ";#N/A,#N/A,TRUE,"Statutory income statem."}</definedName>
    <definedName name="xxxx" localSheetId="5" hidden="1">{#N/A,#N/A,TRUE,"Forside";#N/A,#N/A,TRUE,"Contents";#N/A,#N/A,TRUE,"Opera. income stat.";#N/A,#N/A,TRUE,"Business area ";#N/A,#N/A,TRUE,"Statutory income statem."}</definedName>
    <definedName name="xxxx" localSheetId="30" hidden="1">{#N/A,#N/A,TRUE,"Forside";#N/A,#N/A,TRUE,"Contents";#N/A,#N/A,TRUE,"Opera. income stat.";#N/A,#N/A,TRUE,"Business area ";#N/A,#N/A,TRUE,"Statutory income statem."}</definedName>
    <definedName name="xxxx" localSheetId="55" hidden="1">{#N/A,#N/A,TRUE,"Forside";#N/A,#N/A,TRUE,"Contents";#N/A,#N/A,TRUE,"Opera. income stat.";#N/A,#N/A,TRUE,"Business area ";#N/A,#N/A,TRUE,"Statutory income statem."}</definedName>
    <definedName name="xxxx" localSheetId="38" hidden="1">{#N/A,#N/A,TRUE,"Forside";#N/A,#N/A,TRUE,"Contents";#N/A,#N/A,TRUE,"Opera. income stat.";#N/A,#N/A,TRUE,"Business area ";#N/A,#N/A,TRUE,"Statutory income statem."}</definedName>
    <definedName name="xxxx" localSheetId="57" hidden="1">{#N/A,#N/A,TRUE,"Forside";#N/A,#N/A,TRUE,"Contents";#N/A,#N/A,TRUE,"Opera. income stat.";#N/A,#N/A,TRUE,"Business area ";#N/A,#N/A,TRUE,"Statutory income statem."}</definedName>
    <definedName name="xxxx" localSheetId="7" hidden="1">{#N/A,#N/A,TRUE,"Forside";#N/A,#N/A,TRUE,"Contents";#N/A,#N/A,TRUE,"Opera. income stat.";#N/A,#N/A,TRUE,"Business area ";#N/A,#N/A,TRUE,"Statutory income statem."}</definedName>
    <definedName name="xxxx" localSheetId="6" hidden="1">{#N/A,#N/A,TRUE,"Forside";#N/A,#N/A,TRUE,"Contents";#N/A,#N/A,TRUE,"Opera. income stat.";#N/A,#N/A,TRUE,"Business area ";#N/A,#N/A,TRUE,"Statutory income statem."}</definedName>
    <definedName name="xxxx" localSheetId="17" hidden="1">{#N/A,#N/A,TRUE,"Forside";#N/A,#N/A,TRUE,"Contents";#N/A,#N/A,TRUE,"Opera. income stat.";#N/A,#N/A,TRUE,"Business area ";#N/A,#N/A,TRUE,"Statutory income statem."}</definedName>
    <definedName name="xxxx" localSheetId="39" hidden="1">{#N/A,#N/A,TRUE,"Forside";#N/A,#N/A,TRUE,"Contents";#N/A,#N/A,TRUE,"Opera. income stat.";#N/A,#N/A,TRUE,"Business area ";#N/A,#N/A,TRUE,"Statutory income statem."}</definedName>
    <definedName name="xxxx" localSheetId="31" hidden="1">{#N/A,#N/A,TRUE,"Forside";#N/A,#N/A,TRUE,"Contents";#N/A,#N/A,TRUE,"Opera. income stat.";#N/A,#N/A,TRUE,"Business area ";#N/A,#N/A,TRUE,"Statutory income statem."}</definedName>
    <definedName name="xxxx" localSheetId="32" hidden="1">{#N/A,#N/A,TRUE,"Forside";#N/A,#N/A,TRUE,"Contents";#N/A,#N/A,TRUE,"Opera. income stat.";#N/A,#N/A,TRUE,"Business area ";#N/A,#N/A,TRUE,"Statutory income statem."}</definedName>
    <definedName name="xxxx" localSheetId="33" hidden="1">{#N/A,#N/A,TRUE,"Forside";#N/A,#N/A,TRUE,"Contents";#N/A,#N/A,TRUE,"Opera. income stat.";#N/A,#N/A,TRUE,"Business area ";#N/A,#N/A,TRUE,"Statutory income statem."}</definedName>
    <definedName name="xxxx" localSheetId="34" hidden="1">{#N/A,#N/A,TRUE,"Forside";#N/A,#N/A,TRUE,"Contents";#N/A,#N/A,TRUE,"Opera. income stat.";#N/A,#N/A,TRUE,"Business area ";#N/A,#N/A,TRUE,"Statutory income statem."}</definedName>
    <definedName name="xxxx" localSheetId="35" hidden="1">{#N/A,#N/A,TRUE,"Forside";#N/A,#N/A,TRUE,"Contents";#N/A,#N/A,TRUE,"Opera. income stat.";#N/A,#N/A,TRUE,"Business area ";#N/A,#N/A,TRUE,"Statutory income statem."}</definedName>
    <definedName name="xxxx" localSheetId="36" hidden="1">{#N/A,#N/A,TRUE,"Forside";#N/A,#N/A,TRUE,"Contents";#N/A,#N/A,TRUE,"Opera. income stat.";#N/A,#N/A,TRUE,"Business area ";#N/A,#N/A,TRUE,"Statutory income statem."}</definedName>
    <definedName name="xxxx" localSheetId="37" hidden="1">{#N/A,#N/A,TRUE,"Forside";#N/A,#N/A,TRUE,"Contents";#N/A,#N/A,TRUE,"Opera. income stat.";#N/A,#N/A,TRUE,"Business area ";#N/A,#N/A,TRUE,"Statutory income statem."}</definedName>
    <definedName name="xxxx" localSheetId="26" hidden="1">{#N/A,#N/A,TRUE,"Forside";#N/A,#N/A,TRUE,"Contents";#N/A,#N/A,TRUE,"Opera. income stat.";#N/A,#N/A,TRUE,"Business area ";#N/A,#N/A,TRUE,"Statutory income statem."}</definedName>
    <definedName name="xxxx" localSheetId="25" hidden="1">{#N/A,#N/A,TRUE,"Forside";#N/A,#N/A,TRUE,"Contents";#N/A,#N/A,TRUE,"Opera. income stat.";#N/A,#N/A,TRUE,"Business area ";#N/A,#N/A,TRUE,"Statutory income statem."}</definedName>
    <definedName name="xxxx" hidden="1">{#N/A,#N/A,TRUE,"Forside";#N/A,#N/A,TRUE,"Contents";#N/A,#N/A,TRUE,"Opera. income stat.";#N/A,#N/A,TRUE,"Business area ";#N/A,#N/A,TRUE,"Statutory income statem."}</definedName>
    <definedName name="Year1">[2]XXX!$C$26</definedName>
    <definedName name="Ytd">'[10]Raw Data Sheet'!$A$39</definedName>
    <definedName name="YTDLY">[12]Sheet1!$G$4</definedName>
    <definedName name="YTDTY">[12]Sheet1!$F$4</definedName>
  </definedNames>
  <calcPr calcId="145621"/>
</workbook>
</file>

<file path=xl/calcChain.xml><?xml version="1.0" encoding="utf-8"?>
<calcChain xmlns="http://schemas.openxmlformats.org/spreadsheetml/2006/main">
  <c r="G3" i="220" l="1"/>
  <c r="G26" i="219"/>
  <c r="B11" i="234" l="1"/>
  <c r="C11" i="234"/>
  <c r="D11" i="234"/>
  <c r="E11" i="234"/>
  <c r="F11" i="234"/>
  <c r="G11" i="234"/>
  <c r="H11" i="234"/>
  <c r="I11" i="234"/>
  <c r="J11" i="234"/>
  <c r="K11" i="234"/>
  <c r="X11" i="234"/>
  <c r="X18" i="234" s="1"/>
  <c r="X20" i="234" s="1"/>
  <c r="X23" i="234" s="1"/>
  <c r="Y11" i="234"/>
  <c r="Z11" i="234"/>
  <c r="AA11" i="234"/>
  <c r="X16" i="234"/>
  <c r="Y16" i="234"/>
  <c r="Y18" i="234" s="1"/>
  <c r="Y20" i="234" s="1"/>
  <c r="Y23" i="234" s="1"/>
  <c r="B17" i="234"/>
  <c r="C17" i="234"/>
  <c r="D17" i="234"/>
  <c r="B20" i="234"/>
  <c r="C20" i="234"/>
  <c r="C22" i="234" s="1"/>
  <c r="C26" i="234" s="1"/>
  <c r="Z20" i="234"/>
  <c r="AA20" i="234"/>
  <c r="B22" i="234"/>
  <c r="D22" i="234"/>
  <c r="AA23" i="234"/>
  <c r="D26" i="234"/>
  <c r="M30" i="234"/>
  <c r="N30" i="234"/>
  <c r="O30" i="234"/>
  <c r="AK30" i="234"/>
  <c r="AL30" i="234"/>
  <c r="AM30" i="234"/>
  <c r="AN30" i="234"/>
  <c r="AO30" i="234"/>
  <c r="AP30" i="234"/>
  <c r="AQ30" i="234"/>
  <c r="AR30" i="234"/>
  <c r="BC38" i="234"/>
  <c r="BF38" i="234"/>
  <c r="BI38" i="234"/>
  <c r="M50" i="234"/>
  <c r="M60" i="234" s="1"/>
  <c r="N50" i="234"/>
  <c r="N60" i="234" s="1"/>
  <c r="O50" i="234"/>
  <c r="AK50" i="234"/>
  <c r="AK60" i="234" s="1"/>
  <c r="AL50" i="234"/>
  <c r="AM50" i="234"/>
  <c r="AN50" i="234"/>
  <c r="AO50" i="234"/>
  <c r="AO60" i="234" s="1"/>
  <c r="AP50" i="234"/>
  <c r="AQ50" i="234"/>
  <c r="AQ60" i="234" s="1"/>
  <c r="AR50" i="234"/>
  <c r="M59" i="234"/>
  <c r="N59" i="234"/>
  <c r="AI59" i="234"/>
  <c r="AI60" i="234" s="1"/>
  <c r="AJ59" i="234"/>
  <c r="AJ60" i="234" s="1"/>
  <c r="AK59" i="234"/>
  <c r="AL59" i="234"/>
  <c r="AM59" i="234"/>
  <c r="AN59" i="234"/>
  <c r="AO59" i="234"/>
  <c r="AP59" i="234"/>
  <c r="AQ59" i="234"/>
  <c r="AR59" i="234"/>
  <c r="AR60" i="234" s="1"/>
  <c r="O60" i="234"/>
  <c r="AL60" i="234"/>
  <c r="AM60" i="234"/>
  <c r="AN60" i="234"/>
  <c r="AP60" i="234"/>
  <c r="B34" i="227" l="1"/>
  <c r="B36" i="227"/>
  <c r="B38" i="227"/>
  <c r="B40" i="227"/>
  <c r="B42" i="227"/>
  <c r="B44" i="227"/>
  <c r="B46" i="227"/>
  <c r="B3" i="220" l="1"/>
  <c r="C3" i="220"/>
  <c r="D3" i="220"/>
  <c r="E3" i="220"/>
  <c r="F3" i="220"/>
  <c r="H3" i="220"/>
  <c r="I3" i="220"/>
  <c r="B26" i="219"/>
  <c r="C26" i="219"/>
  <c r="D26" i="219"/>
  <c r="E26" i="219"/>
  <c r="F26" i="219"/>
  <c r="H26" i="219"/>
  <c r="I26" i="219"/>
  <c r="A50" i="219"/>
  <c r="B9" i="205" l="1"/>
  <c r="C9" i="205"/>
  <c r="D9" i="205"/>
  <c r="E9" i="205"/>
  <c r="F9" i="205"/>
  <c r="G9" i="205"/>
  <c r="H9" i="205"/>
  <c r="I9" i="205"/>
  <c r="J9" i="205"/>
  <c r="B18" i="205"/>
  <c r="C18" i="205"/>
  <c r="D18" i="205"/>
  <c r="E18" i="205"/>
  <c r="F18" i="205"/>
  <c r="G18" i="205"/>
  <c r="H18" i="205"/>
  <c r="I18" i="205"/>
  <c r="J18" i="205"/>
  <c r="B27" i="205"/>
  <c r="C27" i="205"/>
  <c r="D27" i="205"/>
  <c r="E27" i="205"/>
  <c r="F27" i="205"/>
  <c r="G27" i="205"/>
  <c r="H27" i="205"/>
  <c r="I27" i="205"/>
  <c r="J27" i="205"/>
  <c r="B36" i="205"/>
  <c r="C36" i="205"/>
  <c r="D36" i="205"/>
  <c r="E36" i="205"/>
  <c r="F36" i="205"/>
  <c r="G36" i="205"/>
  <c r="H36" i="205"/>
  <c r="I36" i="205"/>
  <c r="J36" i="205"/>
  <c r="B45" i="205"/>
  <c r="C45" i="205"/>
  <c r="D45" i="205"/>
  <c r="E45" i="205"/>
  <c r="F45" i="205"/>
  <c r="G45" i="205"/>
  <c r="H45" i="205"/>
  <c r="I45" i="205"/>
  <c r="J45" i="205"/>
  <c r="B54" i="205"/>
  <c r="C54" i="205"/>
  <c r="D54" i="205"/>
  <c r="E54" i="205"/>
  <c r="F54" i="205"/>
  <c r="G54" i="205"/>
  <c r="H54" i="205"/>
  <c r="I54" i="205"/>
  <c r="J54" i="205"/>
  <c r="B64" i="205"/>
  <c r="C64" i="205"/>
  <c r="D64" i="205"/>
  <c r="E64" i="205"/>
  <c r="F64" i="205"/>
  <c r="G64" i="205"/>
  <c r="H64" i="205"/>
  <c r="I64" i="205"/>
  <c r="J64" i="205"/>
  <c r="B73" i="205"/>
  <c r="C73" i="205"/>
  <c r="D73" i="205"/>
  <c r="E73" i="205"/>
  <c r="F73" i="205"/>
  <c r="G73" i="205"/>
  <c r="H73" i="205"/>
  <c r="I73" i="205"/>
  <c r="J73" i="205"/>
  <c r="F33" i="178" l="1"/>
  <c r="F34" i="178"/>
  <c r="F35" i="178"/>
  <c r="F36" i="178"/>
  <c r="F37" i="178"/>
  <c r="F38" i="178"/>
  <c r="F39" i="178"/>
  <c r="F40" i="178"/>
  <c r="F41" i="178"/>
  <c r="F42" i="178"/>
  <c r="F43" i="178"/>
  <c r="F45" i="178"/>
  <c r="H48" i="159" l="1"/>
  <c r="H49" i="159"/>
  <c r="H50" i="159"/>
  <c r="H51" i="159"/>
  <c r="H52" i="159"/>
  <c r="H53" i="159"/>
  <c r="H54" i="159"/>
  <c r="H47" i="159"/>
  <c r="B62" i="91" l="1"/>
  <c r="B61" i="91"/>
  <c r="B60" i="91"/>
  <c r="B59" i="91"/>
  <c r="B58" i="91"/>
  <c r="B57" i="91"/>
  <c r="B56" i="91"/>
  <c r="B55" i="91"/>
  <c r="B54" i="91"/>
  <c r="B49" i="91"/>
  <c r="B48" i="91"/>
  <c r="B47" i="91"/>
  <c r="B46" i="91"/>
  <c r="B45" i="91"/>
  <c r="B44" i="91"/>
  <c r="B43" i="91"/>
  <c r="B42" i="91"/>
  <c r="B41" i="91"/>
</calcChain>
</file>

<file path=xl/sharedStrings.xml><?xml version="1.0" encoding="utf-8"?>
<sst xmlns="http://schemas.openxmlformats.org/spreadsheetml/2006/main" count="4688" uniqueCount="1465">
  <si>
    <t xml:space="preserve"> </t>
  </si>
  <si>
    <t>Contents</t>
  </si>
  <si>
    <t>Nordea overview</t>
  </si>
  <si>
    <t xml:space="preserve"> - Nordea in brief</t>
  </si>
  <si>
    <t xml:space="preserve"> - Board of Directors &amp; GEM</t>
  </si>
  <si>
    <t xml:space="preserve"> - Rating</t>
  </si>
  <si>
    <t xml:space="preserve"> - Nordea’s largest shareholders</t>
  </si>
  <si>
    <t xml:space="preserve"> - Group Functions, Other Eliminations</t>
  </si>
  <si>
    <t>Key financial figures</t>
  </si>
  <si>
    <t>Risk, liquidity and capital management</t>
  </si>
  <si>
    <t xml:space="preserve"> - Lending, loan losses and impaired loans</t>
  </si>
  <si>
    <t xml:space="preserve"> - Risk</t>
  </si>
  <si>
    <t xml:space="preserve"> - Quarterly development</t>
  </si>
  <si>
    <t xml:space="preserve"> - Ratios and key figures</t>
  </si>
  <si>
    <t xml:space="preserve"> - LTV distribution</t>
  </si>
  <si>
    <t xml:space="preserve"> - Net interest income development</t>
  </si>
  <si>
    <t xml:space="preserve"> - Loans and impairment</t>
  </si>
  <si>
    <t xml:space="preserve"> - Net fee and commission Income</t>
  </si>
  <si>
    <t xml:space="preserve"> - Other expenses</t>
  </si>
  <si>
    <t xml:space="preserve"> - Capital position</t>
  </si>
  <si>
    <t xml:space="preserve"> - Business area overview</t>
  </si>
  <si>
    <t xml:space="preserve"> - Short-term funding</t>
  </si>
  <si>
    <t xml:space="preserve"> - Liquidity buffer</t>
  </si>
  <si>
    <t>Business areas</t>
  </si>
  <si>
    <t>General information &amp; Macro</t>
  </si>
  <si>
    <t xml:space="preserve"> - Payments and transactions</t>
  </si>
  <si>
    <t xml:space="preserve"> - Macroeconomic data </t>
  </si>
  <si>
    <t xml:space="preserve"> - Market development - interest rates</t>
  </si>
  <si>
    <t xml:space="preserve"> - Contacts and financial calendar</t>
  </si>
  <si>
    <t xml:space="preserve"> - Banking Baltic countries</t>
  </si>
  <si>
    <t xml:space="preserve"> - Nordea Finance</t>
  </si>
  <si>
    <t xml:space="preserve">   Wholesale Banking</t>
  </si>
  <si>
    <t xml:space="preserve"> - Wholesale Banking Financial highlights</t>
  </si>
  <si>
    <t xml:space="preserve"> - Corporate Institutional Banking</t>
  </si>
  <si>
    <t xml:space="preserve"> - Shipping, Offshore &amp; Oil Services</t>
  </si>
  <si>
    <t xml:space="preserve"> - Banking Russia</t>
  </si>
  <si>
    <t xml:space="preserve"> - Wholesale Banking Other</t>
  </si>
  <si>
    <t xml:space="preserve">   Wealth Management</t>
  </si>
  <si>
    <t xml:space="preserve"> - Wealth Management Financial highlights</t>
  </si>
  <si>
    <t xml:space="preserve"> - Asset Management</t>
  </si>
  <si>
    <t xml:space="preserve"> - Assets under Management</t>
  </si>
  <si>
    <t xml:space="preserve"> - Life &amp; Pensions</t>
  </si>
  <si>
    <t xml:space="preserve"> - Solvency</t>
  </si>
  <si>
    <t xml:space="preserve"> - Private Banking</t>
  </si>
  <si>
    <t xml:space="preserve"> - Wealth Management Other</t>
  </si>
  <si>
    <t>Overview</t>
  </si>
  <si>
    <t>Nordea in brief</t>
  </si>
  <si>
    <t>Board of Directors</t>
  </si>
  <si>
    <t>Group Executive Management</t>
  </si>
  <si>
    <t>Rating</t>
  </si>
  <si>
    <t>Moody's</t>
  </si>
  <si>
    <t>S&amp;P</t>
  </si>
  <si>
    <t>Fitch</t>
  </si>
  <si>
    <t>DBRS</t>
  </si>
  <si>
    <r>
      <rPr>
        <b/>
        <sz val="9"/>
        <rFont val="Arial"/>
        <family val="2"/>
      </rPr>
      <t>Björn Wahlroos</t>
    </r>
    <r>
      <rPr>
        <sz val="8"/>
        <rFont val="Arial"/>
        <family val="2"/>
      </rPr>
      <t xml:space="preserve">
</t>
    </r>
    <r>
      <rPr>
        <b/>
        <sz val="8"/>
        <rFont val="Arial"/>
        <family val="2"/>
      </rPr>
      <t>Chairman</t>
    </r>
    <r>
      <rPr>
        <sz val="8"/>
        <rFont val="Arial"/>
        <family val="2"/>
      </rPr>
      <t xml:space="preserve">
Ph.D (Econ). 1979.
Board member since 2008 and Chairman since 2011.
Born 1952.</t>
    </r>
  </si>
  <si>
    <r>
      <rPr>
        <b/>
        <sz val="8"/>
        <rFont val="Arial"/>
        <family val="2"/>
      </rPr>
      <t>Birger Steen</t>
    </r>
    <r>
      <rPr>
        <sz val="8"/>
        <rFont val="Arial"/>
        <family val="2"/>
      </rPr>
      <t xml:space="preserve">
MSc (Computer Science) and MBA.
Board member since 2015.
Born 1966.</t>
    </r>
  </si>
  <si>
    <r>
      <rPr>
        <b/>
        <sz val="9"/>
        <rFont val="Arial"/>
        <family val="2"/>
      </rPr>
      <t>Torsten Hagen Jørgensen</t>
    </r>
    <r>
      <rPr>
        <b/>
        <sz val="8"/>
        <rFont val="Arial"/>
        <family val="2"/>
      </rPr>
      <t xml:space="preserve"> 
Group COO, Deputy Group CEO and Head of Group Corporate Centre</t>
    </r>
    <r>
      <rPr>
        <sz val="8"/>
        <rFont val="Arial"/>
        <family val="2"/>
      </rPr>
      <t xml:space="preserve">
Member of Group Executive Management since 2011.
Born 1965.</t>
    </r>
  </si>
  <si>
    <r>
      <t>Heikki Ilkka</t>
    </r>
    <r>
      <rPr>
        <b/>
        <sz val="8"/>
        <rFont val="Arial"/>
        <family val="2"/>
      </rPr>
      <t xml:space="preserve">
Group CFO and Head of Group Finance and Business Control</t>
    </r>
    <r>
      <rPr>
        <b/>
        <sz val="9"/>
        <rFont val="Arial"/>
        <family val="2"/>
      </rPr>
      <t xml:space="preserve">
</t>
    </r>
    <r>
      <rPr>
        <sz val="8"/>
        <rFont val="Arial"/>
        <family val="2"/>
      </rPr>
      <t xml:space="preserve">Member of Group Executive Management since 2016 
Born 1970. </t>
    </r>
  </si>
  <si>
    <t>Short</t>
  </si>
  <si>
    <t>Long</t>
  </si>
  <si>
    <t>Nordea is the largest financial services group in the Nordic and Baltic Sea region.</t>
  </si>
  <si>
    <t>Nordea Bank AB (publ)</t>
  </si>
  <si>
    <t>P-1</t>
  </si>
  <si>
    <t>Aa3</t>
  </si>
  <si>
    <t>A-1+</t>
  </si>
  <si>
    <t>AA-**</t>
  </si>
  <si>
    <t>F1+</t>
  </si>
  <si>
    <t>AA-</t>
  </si>
  <si>
    <t>R-1 (mid)</t>
  </si>
  <si>
    <t>AA (low)</t>
  </si>
  <si>
    <t>Nordea Hypotek AB (publ)</t>
  </si>
  <si>
    <t>Aaa*</t>
  </si>
  <si>
    <t>AAA*</t>
  </si>
  <si>
    <t>Nordea Kredit Realkreditaktieselskab</t>
  </si>
  <si>
    <r>
      <rPr>
        <b/>
        <sz val="9"/>
        <rFont val="Arial"/>
        <family val="2"/>
      </rPr>
      <t>Silvija Seres</t>
    </r>
    <r>
      <rPr>
        <sz val="8"/>
        <rFont val="Arial"/>
        <family val="2"/>
      </rPr>
      <t xml:space="preserve">
MBA, Ph.D (Mathematical science) and MSc (Computer Science).
Board member since 2015.
Born 1970.</t>
    </r>
  </si>
  <si>
    <r>
      <rPr>
        <b/>
        <sz val="8"/>
        <rFont val="Arial"/>
        <family val="2"/>
      </rPr>
      <t>Sarah Russell</t>
    </r>
    <r>
      <rPr>
        <sz val="8"/>
        <rFont val="Arial"/>
        <family val="2"/>
      </rPr>
      <t xml:space="preserve">
Master of Applied Finance.
Board member since 2010.
Born 1962.</t>
    </r>
  </si>
  <si>
    <r>
      <rPr>
        <b/>
        <sz val="8"/>
        <rFont val="Arial"/>
        <family val="2"/>
      </rPr>
      <t>Julie Galbo
Head of Group Risk Management and CRO</t>
    </r>
    <r>
      <rPr>
        <sz val="8"/>
        <rFont val="Arial"/>
        <family val="2"/>
      </rPr>
      <t xml:space="preserve">
Member of Group Executive Management since 2016.</t>
    </r>
    <r>
      <rPr>
        <sz val="8"/>
        <color rgb="FFFF0000"/>
        <rFont val="Arial"/>
        <family val="2"/>
      </rPr>
      <t xml:space="preserve">
</t>
    </r>
    <r>
      <rPr>
        <sz val="8"/>
        <color theme="1"/>
        <rFont val="Arial"/>
        <family val="2"/>
      </rPr>
      <t>Born 1971.</t>
    </r>
  </si>
  <si>
    <r>
      <rPr>
        <b/>
        <sz val="8"/>
        <rFont val="Arial"/>
        <family val="2"/>
      </rPr>
      <t xml:space="preserve">Karen Tobiasen
Chief HR Officer 
Head of Group Human Resources </t>
    </r>
    <r>
      <rPr>
        <sz val="8"/>
        <rFont val="Arial"/>
        <family val="2"/>
      </rPr>
      <t xml:space="preserve">
Member of Group Executive Management since 2016.
Born 1965.</t>
    </r>
  </si>
  <si>
    <r>
      <rPr>
        <b/>
        <sz val="8"/>
        <rFont val="Arial"/>
        <family val="2"/>
      </rPr>
      <t xml:space="preserve">Snorre Storset
Head of Wealth Management </t>
    </r>
    <r>
      <rPr>
        <sz val="8"/>
        <rFont val="Arial"/>
        <family val="2"/>
      </rPr>
      <t xml:space="preserve">
Member of Group Executive Management since 2015.
Born 1972.</t>
    </r>
  </si>
  <si>
    <t>Nordea Eiendomskreditt</t>
  </si>
  <si>
    <t>AT1 in Sep 2014 issue rating</t>
  </si>
  <si>
    <t>BBB</t>
  </si>
  <si>
    <t>AT1 in March 2015 issue rating</t>
  </si>
  <si>
    <t>Largest shareholders</t>
  </si>
  <si>
    <t>No.of shares, mill</t>
  </si>
  <si>
    <r>
      <rPr>
        <b/>
        <sz val="8"/>
        <rFont val="Arial"/>
        <family val="2"/>
      </rPr>
      <t>Robin Lawther</t>
    </r>
    <r>
      <rPr>
        <sz val="8"/>
        <rFont val="Arial"/>
        <family val="2"/>
      </rPr>
      <t xml:space="preserve">
BA Honours (Economics)  and MSc (Accounting &amp; Finance).
Board member since 2014.
Born 1961.</t>
    </r>
  </si>
  <si>
    <r>
      <rPr>
        <b/>
        <sz val="8"/>
        <rFont val="Arial"/>
        <family val="2"/>
      </rPr>
      <t>Lars G Nordström</t>
    </r>
    <r>
      <rPr>
        <sz val="8"/>
        <rFont val="Arial"/>
        <family val="2"/>
      </rPr>
      <t xml:space="preserve">
Law studies at Uppsala University.
Board member since 2003.
Born 1943.</t>
    </r>
  </si>
  <si>
    <r>
      <rPr>
        <b/>
        <sz val="8"/>
        <rFont val="Arial"/>
        <family val="2"/>
      </rPr>
      <t>Kari Stadigh</t>
    </r>
    <r>
      <rPr>
        <sz val="8"/>
        <rFont val="Arial"/>
        <family val="2"/>
      </rPr>
      <t xml:space="preserve">
Master of Science (Engineering) and Bachelor of Business Administration.
Board member since 2010.
Born 1955.</t>
    </r>
  </si>
  <si>
    <r>
      <rPr>
        <b/>
        <sz val="9"/>
        <rFont val="Arial"/>
        <family val="2"/>
      </rPr>
      <t>Erik Ekman</t>
    </r>
    <r>
      <rPr>
        <sz val="8"/>
        <rFont val="Arial"/>
        <family val="2"/>
      </rPr>
      <t xml:space="preserve">
</t>
    </r>
    <r>
      <rPr>
        <b/>
        <sz val="8"/>
        <rFont val="Arial"/>
        <family val="2"/>
      </rPr>
      <t xml:space="preserve">Head of Commercial &amp; Business Banking 
</t>
    </r>
    <r>
      <rPr>
        <sz val="8"/>
        <rFont val="Arial"/>
        <family val="2"/>
      </rPr>
      <t>Member of Group Executive Management since 2015.
Born 1969.</t>
    </r>
  </si>
  <si>
    <r>
      <rPr>
        <b/>
        <sz val="9"/>
        <rFont val="Arial"/>
        <family val="2"/>
      </rPr>
      <t>Martin A Persson</t>
    </r>
    <r>
      <rPr>
        <sz val="8"/>
        <rFont val="Arial"/>
        <family val="2"/>
      </rPr>
      <t xml:space="preserve">
</t>
    </r>
    <r>
      <rPr>
        <b/>
        <sz val="8"/>
        <rFont val="Arial"/>
        <family val="2"/>
      </rPr>
      <t xml:space="preserve">Head of Wholesale Banking
</t>
    </r>
    <r>
      <rPr>
        <sz val="8"/>
        <rFont val="Arial"/>
        <family val="2"/>
      </rPr>
      <t xml:space="preserve">Member of Group Executive Management since 2016 </t>
    </r>
    <r>
      <rPr>
        <sz val="8"/>
        <color rgb="FFFF0000"/>
        <rFont val="Arial"/>
        <family val="2"/>
      </rPr>
      <t xml:space="preserve">
</t>
    </r>
    <r>
      <rPr>
        <sz val="8"/>
        <color theme="1"/>
        <rFont val="Arial"/>
        <family val="2"/>
      </rPr>
      <t>Born 1975.</t>
    </r>
  </si>
  <si>
    <r>
      <t>Topi Manner</t>
    </r>
    <r>
      <rPr>
        <b/>
        <sz val="8"/>
        <rFont val="Arial"/>
        <family val="2"/>
      </rPr>
      <t xml:space="preserve">
Head of Personal Banking</t>
    </r>
    <r>
      <rPr>
        <b/>
        <sz val="9"/>
        <rFont val="Arial"/>
        <family val="2"/>
      </rPr>
      <t xml:space="preserve">
</t>
    </r>
    <r>
      <rPr>
        <sz val="8"/>
        <rFont val="Arial"/>
        <family val="2"/>
      </rPr>
      <t xml:space="preserve">Member of Group Executive Management since 2016 
Born 1974. </t>
    </r>
  </si>
  <si>
    <t>Sampo Plc</t>
  </si>
  <si>
    <t>Nordea Fonden</t>
  </si>
  <si>
    <t>Alecta</t>
  </si>
  <si>
    <t>Swedbank Robur Funds</t>
  </si>
  <si>
    <t>Norwegian Petroleum Fund</t>
  </si>
  <si>
    <t>AMF Insurance &amp; Funds</t>
  </si>
  <si>
    <t>SEB Funds</t>
  </si>
  <si>
    <t>Nordea Group organisation chart as of 1 July 2016</t>
  </si>
  <si>
    <t>SHB Funds</t>
  </si>
  <si>
    <t>Didner &amp; Gerge Funds</t>
  </si>
  <si>
    <t>Nordea Funds</t>
  </si>
  <si>
    <t>Fourth Swedish National Pension Fund</t>
  </si>
  <si>
    <t>Third Swedish National Pension Fund</t>
  </si>
  <si>
    <t>First Swedish National Pension Fund</t>
  </si>
  <si>
    <t>Varma Mutual Pension Insurance</t>
  </si>
  <si>
    <t>Vanguard Funds</t>
  </si>
  <si>
    <t>Other</t>
  </si>
  <si>
    <t>Total number of outstanding shares*</t>
  </si>
  <si>
    <t>100.0%</t>
  </si>
  <si>
    <t>*) Excluding shares issued for the Long Term Incentive Programme (LTIP).</t>
  </si>
  <si>
    <t>Net fee and commission income</t>
  </si>
  <si>
    <t>Historical numbers for 2014 restated following that IT Poland is included in continuing operations</t>
  </si>
  <si>
    <t>Historical numbers for Q1 2015 to Q1 2014 restated following that IT Poland is included in continuing operations</t>
  </si>
  <si>
    <t>Q3</t>
  </si>
  <si>
    <t>Q2</t>
  </si>
  <si>
    <t>Q1</t>
  </si>
  <si>
    <t>Q4</t>
  </si>
  <si>
    <t>Income statement</t>
  </si>
  <si>
    <t>Balance sheet</t>
  </si>
  <si>
    <t>Nordea Group</t>
  </si>
  <si>
    <r>
      <rPr>
        <sz val="8"/>
        <color rgb="FF000000"/>
        <rFont val="Arial"/>
        <family val="2"/>
      </rPr>
      <t>EURm</t>
    </r>
  </si>
  <si>
    <r>
      <rPr>
        <sz val="8"/>
        <color rgb="FF000000"/>
        <rFont val="Arial"/>
        <family val="2"/>
      </rPr>
      <t>Asset management commissions</t>
    </r>
  </si>
  <si>
    <t>EURm</t>
  </si>
  <si>
    <t>Q3/16</t>
  </si>
  <si>
    <t>Q2/16</t>
  </si>
  <si>
    <t>Q1/16</t>
  </si>
  <si>
    <t>Q4/15</t>
  </si>
  <si>
    <t>Q3/15</t>
  </si>
  <si>
    <t>Q2/15</t>
  </si>
  <si>
    <t>Q1/15</t>
  </si>
  <si>
    <t>Q4/14</t>
  </si>
  <si>
    <t>Q3/14</t>
  </si>
  <si>
    <r>
      <rPr>
        <sz val="8"/>
        <color rgb="FF000000"/>
        <rFont val="Arial"/>
        <family val="2"/>
      </rPr>
      <t>Life &amp; Pensions</t>
    </r>
  </si>
  <si>
    <t>Net interest income</t>
  </si>
  <si>
    <t>NII beginning of period</t>
  </si>
  <si>
    <r>
      <rPr>
        <sz val="8"/>
        <color rgb="FF000000"/>
        <rFont val="Arial"/>
        <family val="2"/>
      </rPr>
      <t>Deposit Products</t>
    </r>
  </si>
  <si>
    <t>Assets</t>
  </si>
  <si>
    <t xml:space="preserve">Net fee and commission income </t>
  </si>
  <si>
    <t>Margin driven NII</t>
  </si>
  <si>
    <t>Net result from items at fair value</t>
  </si>
  <si>
    <t>Lending margin</t>
  </si>
  <si>
    <r>
      <rPr>
        <sz val="8"/>
        <color rgb="FF000000"/>
        <rFont val="Arial"/>
        <family val="2"/>
      </rPr>
      <t>Custody and issuer services</t>
    </r>
    <r>
      <rPr>
        <sz val="8"/>
        <rFont val="Arial"/>
        <family val="2"/>
      </rPr>
      <t xml:space="preserve">
</t>
    </r>
  </si>
  <si>
    <t>Equity method</t>
  </si>
  <si>
    <t xml:space="preserve">Cash and balances with central banks </t>
  </si>
  <si>
    <t>Deposit margin</t>
  </si>
  <si>
    <r>
      <rPr>
        <sz val="8"/>
        <color rgb="FF000000"/>
        <rFont val="Arial"/>
        <family val="2"/>
      </rPr>
      <t xml:space="preserve">Payments  </t>
    </r>
  </si>
  <si>
    <t>Other income</t>
  </si>
  <si>
    <t>Loans to central banks</t>
  </si>
  <si>
    <t>Volume driven NII</t>
  </si>
  <si>
    <r>
      <rPr>
        <sz val="8"/>
        <color rgb="FF000000"/>
        <rFont val="Arial"/>
        <family val="2"/>
      </rPr>
      <t>Cards</t>
    </r>
  </si>
  <si>
    <t>Total operating income</t>
  </si>
  <si>
    <t xml:space="preserve">Loans to credit institutions </t>
  </si>
  <si>
    <t>Lending volume</t>
  </si>
  <si>
    <r>
      <rPr>
        <sz val="8"/>
        <color rgb="FF000000"/>
        <rFont val="Arial"/>
        <family val="2"/>
      </rPr>
      <t>Lending Products</t>
    </r>
  </si>
  <si>
    <t>General administrative expenses:</t>
  </si>
  <si>
    <t xml:space="preserve">Loans to the public </t>
  </si>
  <si>
    <r>
      <t>Total operating income, excl, non-recurring items</t>
    </r>
    <r>
      <rPr>
        <b/>
        <vertAlign val="superscript"/>
        <sz val="8"/>
        <color theme="1"/>
        <rFont val="Arial"/>
        <family val="2"/>
      </rPr>
      <t>1</t>
    </r>
  </si>
  <si>
    <t>Deposit volume</t>
  </si>
  <si>
    <r>
      <rPr>
        <sz val="8"/>
        <color rgb="FF000000"/>
        <rFont val="Arial"/>
        <family val="2"/>
      </rPr>
      <t>Guarantees</t>
    </r>
  </si>
  <si>
    <t xml:space="preserve">  Staff costs</t>
  </si>
  <si>
    <t xml:space="preserve">Interest-bearing securities </t>
  </si>
  <si>
    <t>Staff costs</t>
  </si>
  <si>
    <t>Day count</t>
  </si>
  <si>
    <r>
      <rPr>
        <sz val="8"/>
        <color rgb="FF000000"/>
        <rFont val="Arial"/>
        <family val="2"/>
      </rPr>
      <t>Other</t>
    </r>
  </si>
  <si>
    <t xml:space="preserve">  Other expenses</t>
  </si>
  <si>
    <t xml:space="preserve">Financial instruments pledged as collateral </t>
  </si>
  <si>
    <t>11 24</t>
  </si>
  <si>
    <t>Other expenses</t>
  </si>
  <si>
    <t>Depreciation of tangible and intangible assets</t>
  </si>
  <si>
    <t>Shares</t>
  </si>
  <si>
    <t>Depreciation tangible and intangible assets</t>
  </si>
  <si>
    <t>Other*</t>
  </si>
  <si>
    <t>Assets in pooled schemes and unit-linked investment contact</t>
  </si>
  <si>
    <t>Total operating expenses</t>
  </si>
  <si>
    <t xml:space="preserve">   * of which FX</t>
  </si>
  <si>
    <t xml:space="preserve">Derivatives </t>
  </si>
  <si>
    <t>Profit before loan losses</t>
  </si>
  <si>
    <t xml:space="preserve">Fair value changes of hedged items in portfolio hedge of interest rate risk </t>
  </si>
  <si>
    <t>Net loan losses</t>
  </si>
  <si>
    <t>Operating profit</t>
  </si>
  <si>
    <t xml:space="preserve">Investments in associated undertakings </t>
  </si>
  <si>
    <t>Income tax expense</t>
  </si>
  <si>
    <t xml:space="preserve">Intangible assets </t>
  </si>
  <si>
    <r>
      <rPr>
        <sz val="8"/>
        <color rgb="FF000000"/>
        <rFont val="Arial"/>
        <family val="2"/>
      </rPr>
      <t>Information technology</t>
    </r>
  </si>
  <si>
    <t>Net profit for period from continuing operations</t>
  </si>
  <si>
    <t xml:space="preserve">Property and equipment </t>
  </si>
  <si>
    <r>
      <rPr>
        <sz val="8"/>
        <color rgb="FF000000"/>
        <rFont val="Arial"/>
        <family val="2"/>
      </rPr>
      <t>Marketing and representation</t>
    </r>
  </si>
  <si>
    <t>Investment property</t>
  </si>
  <si>
    <t>Net profit (continuing operations)</t>
  </si>
  <si>
    <t>Postage, transportation, telephone and office expenses</t>
  </si>
  <si>
    <t>Net profit for the period from discontinued operations after tax</t>
  </si>
  <si>
    <t>-</t>
  </si>
  <si>
    <t xml:space="preserve">Deferred tax assets </t>
  </si>
  <si>
    <t xml:space="preserve">Rents, premises and real estate </t>
  </si>
  <si>
    <t xml:space="preserve">Current tax assets </t>
  </si>
  <si>
    <t>Ratios and key figures</t>
  </si>
  <si>
    <r>
      <rPr>
        <sz val="8"/>
        <color rgb="FF000000"/>
        <rFont val="Arial"/>
        <family val="2"/>
      </rPr>
      <t>Other</t>
    </r>
    <r>
      <rPr>
        <vertAlign val="superscript"/>
        <sz val="8"/>
        <color rgb="FF000000"/>
        <rFont val="Arial"/>
        <family val="2"/>
      </rPr>
      <t xml:space="preserve"> </t>
    </r>
  </si>
  <si>
    <t>Net profit for the period</t>
  </si>
  <si>
    <t xml:space="preserve">Retirement benefit assets </t>
  </si>
  <si>
    <r>
      <rPr>
        <b/>
        <sz val="8"/>
        <color rgb="FF000000"/>
        <rFont val="Arial"/>
        <family val="2"/>
      </rPr>
      <t>Total</t>
    </r>
  </si>
  <si>
    <t xml:space="preserve">Other assets </t>
  </si>
  <si>
    <t>Diluted earnings per share, EUR</t>
  </si>
  <si>
    <t>0.22</t>
  </si>
  <si>
    <t>0.25</t>
  </si>
  <si>
    <t>0.19</t>
  </si>
  <si>
    <t>0.21</t>
  </si>
  <si>
    <t>0.24</t>
  </si>
  <si>
    <t>0.27</t>
  </si>
  <si>
    <t xml:space="preserve">Prepaid expenses and accrued income </t>
  </si>
  <si>
    <t>8.85</t>
  </si>
  <si>
    <t>7.52</t>
  </si>
  <si>
    <t>8.46</t>
  </si>
  <si>
    <t>10.15</t>
  </si>
  <si>
    <t>9.91</t>
  </si>
  <si>
    <t>11.22</t>
  </si>
  <si>
    <t>11.33</t>
  </si>
  <si>
    <t>9.68</t>
  </si>
  <si>
    <t>Assets held for sale</t>
  </si>
  <si>
    <t>Total shareholders' return, %</t>
  </si>
  <si>
    <t>28.7</t>
  </si>
  <si>
    <t>-2.6</t>
  </si>
  <si>
    <t>-10.4</t>
  </si>
  <si>
    <t>5.5</t>
  </si>
  <si>
    <t>3.5</t>
  </si>
  <si>
    <t>22.1</t>
  </si>
  <si>
    <t>3.7</t>
  </si>
  <si>
    <t xml:space="preserve">Total assets </t>
  </si>
  <si>
    <t>7.47</t>
  </si>
  <si>
    <t>7.22</t>
  </si>
  <si>
    <t>7.69</t>
  </si>
  <si>
    <t>7.43</t>
  </si>
  <si>
    <t>7.39</t>
  </si>
  <si>
    <t>7.07</t>
  </si>
  <si>
    <t xml:space="preserve">Diluted earnings per share, EUR </t>
  </si>
  <si>
    <t>0.66</t>
  </si>
  <si>
    <t>0.91</t>
  </si>
  <si>
    <t>0.83</t>
  </si>
  <si>
    <t>0.77</t>
  </si>
  <si>
    <t>0.65</t>
  </si>
  <si>
    <t>0.60</t>
  </si>
  <si>
    <t>0.79</t>
  </si>
  <si>
    <t>0.93</t>
  </si>
  <si>
    <t>Weighted average number of diluted shares, million</t>
  </si>
  <si>
    <t>9.78</t>
  </si>
  <si>
    <t>7.24</t>
  </si>
  <si>
    <t>5.98</t>
  </si>
  <si>
    <t>8.16</t>
  </si>
  <si>
    <t>7.10</t>
  </si>
  <si>
    <t>3.90</t>
  </si>
  <si>
    <t>8.90</t>
  </si>
  <si>
    <t>Liabilities</t>
  </si>
  <si>
    <t xml:space="preserve">Return on equity, % </t>
  </si>
  <si>
    <t>11.6</t>
  </si>
  <si>
    <t>13.4</t>
  </si>
  <si>
    <t>10.3</t>
  </si>
  <si>
    <t>11.1</t>
  </si>
  <si>
    <t>10.4</t>
  </si>
  <si>
    <t>13.1</t>
  </si>
  <si>
    <t>14.3</t>
  </si>
  <si>
    <t>11.8</t>
  </si>
  <si>
    <r>
      <rPr>
        <b/>
        <sz val="8"/>
        <color rgb="FF000000"/>
        <rFont val="Arial"/>
        <family val="2"/>
      </rPr>
      <t>Loan losses divided by class</t>
    </r>
  </si>
  <si>
    <t>8.2</t>
  </si>
  <si>
    <t>9.2</t>
  </si>
  <si>
    <t>44.6</t>
  </si>
  <si>
    <t>-24.4</t>
  </si>
  <si>
    <t>78.6</t>
  </si>
  <si>
    <t>-46.9</t>
  </si>
  <si>
    <t>6.4</t>
  </si>
  <si>
    <t>Assets under management, EURbn</t>
  </si>
  <si>
    <t>317.4</t>
  </si>
  <si>
    <t>300.2</t>
  </si>
  <si>
    <t>290.9</t>
  </si>
  <si>
    <t>288.2</t>
  </si>
  <si>
    <t>273.3</t>
  </si>
  <si>
    <t>286.1</t>
  </si>
  <si>
    <t>262.2</t>
  </si>
  <si>
    <t>Recoveries on previous realised loan losses</t>
  </si>
  <si>
    <t>0.64</t>
  </si>
  <si>
    <t>0.62</t>
  </si>
  <si>
    <t>0.43</t>
  </si>
  <si>
    <t>0.34</t>
  </si>
  <si>
    <t>0.26</t>
  </si>
  <si>
    <t>0.29</t>
  </si>
  <si>
    <t>0.20</t>
  </si>
  <si>
    <t>0.50</t>
  </si>
  <si>
    <t xml:space="preserve">Deposits by credit institutions </t>
  </si>
  <si>
    <r>
      <rPr>
        <sz val="8"/>
        <color rgb="FF000000"/>
        <rFont val="Arial"/>
        <family val="2"/>
      </rPr>
      <t>Provisions</t>
    </r>
  </si>
  <si>
    <r>
      <rPr>
        <sz val="8"/>
        <color rgb="FF000000"/>
        <rFont val="Arial"/>
        <family val="2"/>
      </rPr>
      <t>0</t>
    </r>
  </si>
  <si>
    <t>7.4</t>
  </si>
  <si>
    <t>7.27</t>
  </si>
  <si>
    <t>6.96</t>
  </si>
  <si>
    <t>6.47</t>
  </si>
  <si>
    <t>6.07</t>
  </si>
  <si>
    <t>5.56</t>
  </si>
  <si>
    <t>5.29</t>
  </si>
  <si>
    <t>5.09</t>
  </si>
  <si>
    <t xml:space="preserve">Deposits and borrowings from the public </t>
  </si>
  <si>
    <r>
      <rPr>
        <sz val="8"/>
        <color rgb="FF000000"/>
        <rFont val="Arial"/>
        <family val="2"/>
      </rPr>
      <t>Reversal of previous provisions</t>
    </r>
  </si>
  <si>
    <t>Deposits in pooled schemes and unit-linked investment contacts</t>
  </si>
  <si>
    <t>17.9</t>
  </si>
  <si>
    <t>16.8</t>
  </si>
  <si>
    <t>16.7</t>
  </si>
  <si>
    <t>16.5</t>
  </si>
  <si>
    <t>16.3</t>
  </si>
  <si>
    <t>15.6</t>
  </si>
  <si>
    <t>15.7</t>
  </si>
  <si>
    <r>
      <rPr>
        <b/>
        <sz val="8"/>
        <color rgb="FF000000"/>
        <rFont val="Arial"/>
        <family val="2"/>
      </rPr>
      <t>Loans to credit institutions</t>
    </r>
  </si>
  <si>
    <r>
      <rPr>
        <b/>
        <sz val="8"/>
        <color rgb="FF000000"/>
        <rFont val="Arial"/>
        <family val="2"/>
      </rPr>
      <t>0</t>
    </r>
  </si>
  <si>
    <t xml:space="preserve">Liabilities to policyholders </t>
  </si>
  <si>
    <t>20.1</t>
  </si>
  <si>
    <t>18.9</t>
  </si>
  <si>
    <t>18.7</t>
  </si>
  <si>
    <t>18.5</t>
  </si>
  <si>
    <t>18.2</t>
  </si>
  <si>
    <t>17.5</t>
  </si>
  <si>
    <t>17.6</t>
  </si>
  <si>
    <t>Wholesale Banking</t>
  </si>
  <si>
    <r>
      <rPr>
        <sz val="8"/>
        <color rgb="FF000000"/>
        <rFont val="Arial"/>
        <family val="2"/>
      </rPr>
      <t>Realised loan losses</t>
    </r>
  </si>
  <si>
    <t>12.2</t>
  </si>
  <si>
    <t>11.4</t>
  </si>
  <si>
    <t>10.6</t>
  </si>
  <si>
    <t>11.5</t>
  </si>
  <si>
    <t>11.3</t>
  </si>
  <si>
    <t>15.3</t>
  </si>
  <si>
    <t>19.7</t>
  </si>
  <si>
    <t xml:space="preserve">Debt securities in issue </t>
  </si>
  <si>
    <t>24.1</t>
  </si>
  <si>
    <t>21.8</t>
  </si>
  <si>
    <t>21.6</t>
  </si>
  <si>
    <t>21.3</t>
  </si>
  <si>
    <t>20.7</t>
  </si>
  <si>
    <t>20.3</t>
  </si>
  <si>
    <r>
      <rPr>
        <sz val="8"/>
        <color rgb="FF000000"/>
        <rFont val="Arial"/>
        <family val="2"/>
      </rPr>
      <t xml:space="preserve">Allowances to cover realised loan losses </t>
    </r>
  </si>
  <si>
    <t>232.1</t>
  </si>
  <si>
    <t>218.3</t>
  </si>
  <si>
    <t>187.4</t>
  </si>
  <si>
    <t>158.1</t>
  </si>
  <si>
    <t>125.6</t>
  </si>
  <si>
    <t>157.1</t>
  </si>
  <si>
    <r>
      <rPr>
        <sz val="8"/>
        <color rgb="FF000000"/>
        <rFont val="Arial"/>
        <family val="2"/>
      </rPr>
      <t>Recoveries on previous realised loan losses</t>
    </r>
  </si>
  <si>
    <t xml:space="preserve">Current tax liabilities </t>
  </si>
  <si>
    <t>14.9</t>
  </si>
  <si>
    <t>11.2</t>
  </si>
  <si>
    <t>8.5</t>
  </si>
  <si>
    <t>7.5</t>
  </si>
  <si>
    <t xml:space="preserve">Other liabilities </t>
  </si>
  <si>
    <r>
      <rPr>
        <b/>
        <sz val="8"/>
        <color rgb="FF000000"/>
        <rFont val="Arial"/>
        <family val="2"/>
      </rPr>
      <t>Loans to the public</t>
    </r>
  </si>
  <si>
    <t>7.0</t>
  </si>
  <si>
    <t xml:space="preserve">Accrued expenses and prepaid income </t>
  </si>
  <si>
    <t>20.6</t>
  </si>
  <si>
    <t>18.1</t>
  </si>
  <si>
    <t>16.2</t>
  </si>
  <si>
    <t>9.5</t>
  </si>
  <si>
    <t>9.1</t>
  </si>
  <si>
    <t xml:space="preserve">Deferred tax liabilities </t>
  </si>
  <si>
    <t>26.4</t>
  </si>
  <si>
    <t>27.3</t>
  </si>
  <si>
    <t>24.8</t>
  </si>
  <si>
    <t>25.1</t>
  </si>
  <si>
    <t>25.2</t>
  </si>
  <si>
    <t xml:space="preserve">Provisions </t>
  </si>
  <si>
    <t>13.2</t>
  </si>
  <si>
    <t>12.5</t>
  </si>
  <si>
    <t>12.1</t>
  </si>
  <si>
    <t>12.4</t>
  </si>
  <si>
    <t>15.2</t>
  </si>
  <si>
    <t xml:space="preserve">Retirement benefit obligations </t>
  </si>
  <si>
    <t xml:space="preserve">Subordinated liabilities </t>
  </si>
  <si>
    <r>
      <rPr>
        <b/>
        <sz val="8"/>
        <color rgb="FF000000"/>
        <rFont val="Arial"/>
        <family val="2"/>
      </rPr>
      <t>Off-balance sheet items</t>
    </r>
  </si>
  <si>
    <t>Liabilities held for sale</t>
  </si>
  <si>
    <r>
      <rPr>
        <b/>
        <sz val="8"/>
        <color rgb="FF000000"/>
        <rFont val="Arial"/>
        <family val="2"/>
      </rPr>
      <t xml:space="preserve">Net loan losses </t>
    </r>
  </si>
  <si>
    <t xml:space="preserve">Total liabilities </t>
  </si>
  <si>
    <t>24.3</t>
  </si>
  <si>
    <t>23.5</t>
  </si>
  <si>
    <t>24.6</t>
  </si>
  <si>
    <t>17.7</t>
  </si>
  <si>
    <t>15.8</t>
  </si>
  <si>
    <t>14.0</t>
  </si>
  <si>
    <t>Equity</t>
  </si>
  <si>
    <t xml:space="preserve">Non-controlling interests </t>
  </si>
  <si>
    <r>
      <rPr>
        <sz val="8"/>
        <color rgb="FF000000"/>
        <rFont val="Arial"/>
        <family val="2"/>
      </rPr>
      <t>Loan loss ratio, basis points</t>
    </r>
    <r>
      <rPr>
        <vertAlign val="superscript"/>
        <sz val="8"/>
        <color rgb="FF000000"/>
        <rFont val="Arial"/>
        <family val="2"/>
      </rPr>
      <t xml:space="preserve"> </t>
    </r>
  </si>
  <si>
    <t xml:space="preserve">Share capital </t>
  </si>
  <si>
    <t>Wealth Management</t>
  </si>
  <si>
    <r>
      <rPr>
        <sz val="8"/>
        <color rgb="FF000000"/>
        <rFont val="Arial"/>
        <family val="2"/>
      </rPr>
      <t>- of which individual</t>
    </r>
  </si>
  <si>
    <t xml:space="preserve">Share premium reserve </t>
  </si>
  <si>
    <r>
      <rPr>
        <sz val="8"/>
        <color rgb="FF000000"/>
        <rFont val="Arial"/>
        <family val="2"/>
      </rPr>
      <t>- of which collective</t>
    </r>
  </si>
  <si>
    <t xml:space="preserve">Other reserves </t>
  </si>
  <si>
    <t xml:space="preserve">Retained earnings </t>
  </si>
  <si>
    <t xml:space="preserve">Total equity </t>
  </si>
  <si>
    <t xml:space="preserve">Total liabilities and equity </t>
  </si>
  <si>
    <t>Chg %</t>
  </si>
  <si>
    <t>Equity method &amp; other income</t>
  </si>
  <si>
    <t>Other exp, excl depriciations</t>
  </si>
  <si>
    <t>Cost/income ratio. %</t>
  </si>
  <si>
    <t>ROCAR.%</t>
  </si>
  <si>
    <t>Economic capital (EC)</t>
  </si>
  <si>
    <t>Risk Exposure Amount (REA)</t>
  </si>
  <si>
    <t>Number of employees (FTEs)</t>
  </si>
  <si>
    <t>Chg local curr. %</t>
  </si>
  <si>
    <t>EURbn</t>
  </si>
  <si>
    <t>Lending to corporates</t>
  </si>
  <si>
    <t>Lending to households</t>
  </si>
  <si>
    <t>Consumer lending</t>
  </si>
  <si>
    <t>Total lending</t>
  </si>
  <si>
    <t>Corporate deposits</t>
  </si>
  <si>
    <t>Household deposits</t>
  </si>
  <si>
    <t>Total deposits</t>
  </si>
  <si>
    <t>DEN</t>
  </si>
  <si>
    <t>FIN</t>
  </si>
  <si>
    <t>NOR</t>
  </si>
  <si>
    <t>SWE</t>
  </si>
  <si>
    <t>BALT</t>
  </si>
  <si>
    <t>Total</t>
  </si>
  <si>
    <t>Employees (FTEs)</t>
  </si>
  <si>
    <t/>
  </si>
  <si>
    <t>Other exp. excl depriciations</t>
  </si>
  <si>
    <t>Banking Finland</t>
  </si>
  <si>
    <t>Banking Norway</t>
  </si>
  <si>
    <t>Banking Sweden</t>
  </si>
  <si>
    <t>Banking Baltic countries</t>
  </si>
  <si>
    <t>Q1/14</t>
  </si>
  <si>
    <t>ROCAR, %</t>
  </si>
  <si>
    <t>Total income incl. allocations</t>
  </si>
  <si>
    <t>Other exp, excl. depreciations</t>
  </si>
  <si>
    <t>Total expenses incl. allocations</t>
  </si>
  <si>
    <t xml:space="preserve">Banking Denmark </t>
  </si>
  <si>
    <t>Mortgage lending</t>
  </si>
  <si>
    <t>17.3%</t>
  </si>
  <si>
    <t>18.5%</t>
  </si>
  <si>
    <t>18.7%</t>
  </si>
  <si>
    <t>19.0%</t>
  </si>
  <si>
    <t>Corporate lending</t>
  </si>
  <si>
    <t>22.4%</t>
  </si>
  <si>
    <t>22.3%</t>
  </si>
  <si>
    <t>23.0%</t>
  </si>
  <si>
    <t>23.7%</t>
  </si>
  <si>
    <t>22.7%</t>
  </si>
  <si>
    <t>22.9%</t>
  </si>
  <si>
    <t>24.7%</t>
  </si>
  <si>
    <t>25.9%</t>
  </si>
  <si>
    <t>30.0%</t>
  </si>
  <si>
    <t>30.1%</t>
  </si>
  <si>
    <t>30.2%</t>
  </si>
  <si>
    <t>30.3%</t>
  </si>
  <si>
    <t>30.4%</t>
  </si>
  <si>
    <t>30.6%</t>
  </si>
  <si>
    <t>27.0%</t>
  </si>
  <si>
    <t>27.2%</t>
  </si>
  <si>
    <t>27.5%</t>
  </si>
  <si>
    <t>28.8%</t>
  </si>
  <si>
    <t>29.0%</t>
  </si>
  <si>
    <t>29.1%</t>
  </si>
  <si>
    <t>36.5%</t>
  </si>
  <si>
    <t>35.1%</t>
  </si>
  <si>
    <t>34.6%</t>
  </si>
  <si>
    <t>11.0%</t>
  </si>
  <si>
    <t>11.1%</t>
  </si>
  <si>
    <t>Nordea Finance - Financial highlights</t>
  </si>
  <si>
    <t>Nordea Finance is a product responsible unit where the result is included in the Business areas Retail Banking and Wholesale Banking</t>
  </si>
  <si>
    <t>Nordea Finance - Volumes by Product Class</t>
  </si>
  <si>
    <t>Investment credits</t>
  </si>
  <si>
    <t>12.0</t>
  </si>
  <si>
    <t>Working capital</t>
  </si>
  <si>
    <t>2.5</t>
  </si>
  <si>
    <t>2.3</t>
  </si>
  <si>
    <t>2.4</t>
  </si>
  <si>
    <t xml:space="preserve">Consumer credits </t>
  </si>
  <si>
    <t>2.6</t>
  </si>
  <si>
    <t>2.7</t>
  </si>
  <si>
    <t>2.8</t>
  </si>
  <si>
    <t>Total volume</t>
  </si>
  <si>
    <t>17.1</t>
  </si>
  <si>
    <t>17.0</t>
  </si>
  <si>
    <t>16.6</t>
  </si>
  <si>
    <t>Nordea Finance - New business volume by Concept</t>
  </si>
  <si>
    <t>Sales Finance</t>
  </si>
  <si>
    <t>Equipment Finance</t>
  </si>
  <si>
    <t>Car Finance</t>
  </si>
  <si>
    <t>Point of Sale (POS)</t>
  </si>
  <si>
    <t>Bank Channel</t>
  </si>
  <si>
    <t>Asset Finance Solutions</t>
  </si>
  <si>
    <t>Unsecured Lending</t>
  </si>
  <si>
    <t>Wholesale Banking - Financial highlights</t>
  </si>
  <si>
    <t>Cost/income ratio, %</t>
  </si>
  <si>
    <t>Risk exposure amount (REA)</t>
  </si>
  <si>
    <t>Wholesale Banking - Volumes</t>
  </si>
  <si>
    <t>Wholesale Banking - Divisional breakdown</t>
  </si>
  <si>
    <t>CIB</t>
  </si>
  <si>
    <t>Russia</t>
  </si>
  <si>
    <t>Other exp, excl. Depreciation</t>
  </si>
  <si>
    <t>Shipping, Offshore and Oil Services - Financial highlights</t>
  </si>
  <si>
    <t>Other exp, excl. Depreciations</t>
  </si>
  <si>
    <t>Shipping, Offshore and Oil Services - Volumes</t>
  </si>
  <si>
    <t>Banking Russia - Financial highlights</t>
  </si>
  <si>
    <t>Banking Russia - Volumes</t>
  </si>
  <si>
    <t>Wholesale Banking - Other</t>
  </si>
  <si>
    <t>Wholesale Banking Other - Volumes</t>
  </si>
  <si>
    <t>Wealth Management - Financial highlights</t>
  </si>
  <si>
    <t>Asset Management - Financial highlights</t>
  </si>
  <si>
    <t>Income/AuM in bp p.a.</t>
  </si>
  <si>
    <t>AuM, Nordea Retail, Private Banking and Life, EURbn</t>
  </si>
  <si>
    <t>AuM, External Institutional &amp; 3rd party distribution, EURbn</t>
  </si>
  <si>
    <t>Net inflow, Nordea Retail, Private Banking and Life, EURbn</t>
  </si>
  <si>
    <t>Net inflow, External Institutional &amp; 3rd party distribution, EURbn</t>
  </si>
  <si>
    <t>Wealth Management - Divisional breakdown</t>
  </si>
  <si>
    <t>Asset Mgmt</t>
  </si>
  <si>
    <t>Life &amp; Pensions</t>
  </si>
  <si>
    <t>Private Banking</t>
  </si>
  <si>
    <t>Private Banking - Financial highlights</t>
  </si>
  <si>
    <t>Wealth Management - Other</t>
  </si>
  <si>
    <t>Life &amp; Pensions - Financial highlights</t>
  </si>
  <si>
    <t>Life &amp; Pensions - Profit drivers</t>
  </si>
  <si>
    <t>Traditional insurance</t>
  </si>
  <si>
    <t xml:space="preserve">  Fee contribution</t>
  </si>
  <si>
    <t xml:space="preserve">  Profit sharing</t>
  </si>
  <si>
    <t xml:space="preserve">  Contribution from cost result</t>
  </si>
  <si>
    <t xml:space="preserve">  Contribution from risk result</t>
  </si>
  <si>
    <t>Profit Traditional</t>
  </si>
  <si>
    <t>Other exp. excl. depreciations</t>
  </si>
  <si>
    <t>Profit Market Return products</t>
  </si>
  <si>
    <t>Profit Risk products</t>
  </si>
  <si>
    <t>Total product result</t>
  </si>
  <si>
    <t>Net funding costs / other profits</t>
  </si>
  <si>
    <t xml:space="preserve"> Of which commissions paid to Nordea Bank</t>
  </si>
  <si>
    <t>Return on Equity %</t>
  </si>
  <si>
    <t>AuM, EURbn</t>
  </si>
  <si>
    <t>Fee contribution</t>
  </si>
  <si>
    <t>Fee income based on the volume of Traditional ”with profit” portfolios in DK, FI and NO.</t>
  </si>
  <si>
    <t>Premiums</t>
  </si>
  <si>
    <t>Profit sharing</t>
  </si>
  <si>
    <t>Profit-sharing of investment return from the Norwegian and Swedish business (individual portfolio).</t>
  </si>
  <si>
    <t>Contribution from cost result</t>
  </si>
  <si>
    <t xml:space="preserve">Profit originating from administration of insurance policies. Fully in favour of owner, except for DK with 50% of profit and 100% of loss. </t>
  </si>
  <si>
    <t>Life &amp; Pensions - Gross written premiums by market</t>
  </si>
  <si>
    <t>Contribution from risk result</t>
  </si>
  <si>
    <t>Profit originating from risk products sold (bundled) with the traditional products. Fully in favour of owner, except for DK with 50% of profit and 100% of loss.</t>
  </si>
  <si>
    <t>Denmark</t>
  </si>
  <si>
    <t>Profit from unit linked and premium guarantee products including cost result and risk result.</t>
  </si>
  <si>
    <t>Finland</t>
  </si>
  <si>
    <t>Norway</t>
  </si>
  <si>
    <t>Profit from Pure risk products (not bundled with pension schemes) including Health &amp; Accident result.</t>
  </si>
  <si>
    <t>Sweden</t>
  </si>
  <si>
    <t>Poland</t>
  </si>
  <si>
    <t>Financial buffers</t>
  </si>
  <si>
    <t>% of provisions</t>
  </si>
  <si>
    <t>Life &amp; Pensions - Asset allocation</t>
  </si>
  <si>
    <t>Total EURbn</t>
  </si>
  <si>
    <t>Net equity exposure %</t>
  </si>
  <si>
    <t>Life Group</t>
  </si>
  <si>
    <t>Required solvency</t>
  </si>
  <si>
    <t>Actual solvency capital</t>
  </si>
  <si>
    <t>Life &amp; Pensions -  Guaranteed client returns per category</t>
  </si>
  <si>
    <t>Solvency buffer</t>
  </si>
  <si>
    <t>Solvency in % of req</t>
  </si>
  <si>
    <t>Total Traditional AuM</t>
  </si>
  <si>
    <t>of which &gt;5%</t>
  </si>
  <si>
    <t>of which 3-5%</t>
  </si>
  <si>
    <t>of which 0-3%</t>
  </si>
  <si>
    <t>of which 0%</t>
  </si>
  <si>
    <t>Percentage</t>
  </si>
  <si>
    <t>Solvency in % of requirement</t>
  </si>
  <si>
    <t>Total Market Return AuM</t>
  </si>
  <si>
    <t>Equities drop 12%</t>
  </si>
  <si>
    <t>of which guaranteed</t>
  </si>
  <si>
    <t>Interest rates down 50bp</t>
  </si>
  <si>
    <t>Interest rates up 50bp</t>
  </si>
  <si>
    <t>Total Assets under Management</t>
  </si>
  <si>
    <t>Q4/16</t>
  </si>
  <si>
    <t>Q2/14</t>
  </si>
  <si>
    <t>Q4/13</t>
  </si>
  <si>
    <t>Q3/13</t>
  </si>
  <si>
    <t>Q2/13</t>
  </si>
  <si>
    <t>Q1/13</t>
  </si>
  <si>
    <t>Q4/12</t>
  </si>
  <si>
    <t>Q3/12</t>
  </si>
  <si>
    <t>Q2/12</t>
  </si>
  <si>
    <t>Q1/12</t>
  </si>
  <si>
    <t>Q4/11</t>
  </si>
  <si>
    <t>Q3/11</t>
  </si>
  <si>
    <t>Q2/11</t>
  </si>
  <si>
    <t>Q1/11</t>
  </si>
  <si>
    <t>Q4/10</t>
  </si>
  <si>
    <t>Q3/10</t>
  </si>
  <si>
    <t>Q2/10</t>
  </si>
  <si>
    <t>Q1/10</t>
  </si>
  <si>
    <t>Q4/09</t>
  </si>
  <si>
    <t>Q3/09</t>
  </si>
  <si>
    <t>Q2/09</t>
  </si>
  <si>
    <t>Q1/09</t>
  </si>
  <si>
    <t>Q4/08</t>
  </si>
  <si>
    <t>AuM</t>
  </si>
  <si>
    <t>Inflow</t>
  </si>
  <si>
    <t xml:space="preserve">Broad based Assets under Management </t>
  </si>
  <si>
    <t>Retail Funds</t>
  </si>
  <si>
    <t>PB</t>
  </si>
  <si>
    <t>Inst Sales</t>
  </si>
  <si>
    <t>L&amp;P</t>
  </si>
  <si>
    <t>All Products</t>
  </si>
  <si>
    <t>International</t>
  </si>
  <si>
    <t>All Countries</t>
  </si>
  <si>
    <t xml:space="preserve">Net inflow </t>
  </si>
  <si>
    <t>Retail funds</t>
  </si>
  <si>
    <t>Institutional sales</t>
  </si>
  <si>
    <t xml:space="preserve">Asset mix </t>
  </si>
  <si>
    <t>%</t>
  </si>
  <si>
    <t>Equities</t>
  </si>
  <si>
    <t xml:space="preserve">Fixed income </t>
  </si>
  <si>
    <t>Group functions, Other &amp; Eliminations</t>
  </si>
  <si>
    <t>Impaired loans</t>
  </si>
  <si>
    <t>Allowances</t>
  </si>
  <si>
    <t xml:space="preserve">Impairment </t>
  </si>
  <si>
    <t>Loan loss</t>
  </si>
  <si>
    <t>Corporate</t>
  </si>
  <si>
    <t>Mortgage</t>
  </si>
  <si>
    <t>Consumer</t>
  </si>
  <si>
    <t>Reverse repos</t>
  </si>
  <si>
    <t>Public sector</t>
  </si>
  <si>
    <t>Nordea</t>
  </si>
  <si>
    <t>TOT</t>
  </si>
  <si>
    <t>Net loan</t>
  </si>
  <si>
    <t>Lending to</t>
  </si>
  <si>
    <t>net</t>
  </si>
  <si>
    <t>Loan losses</t>
  </si>
  <si>
    <t xml:space="preserve">Loan loss </t>
  </si>
  <si>
    <t xml:space="preserve">Provisioning </t>
  </si>
  <si>
    <t>Gross</t>
  </si>
  <si>
    <t xml:space="preserve">   Real estate management and investment</t>
  </si>
  <si>
    <t>losses</t>
  </si>
  <si>
    <t>loans</t>
  </si>
  <si>
    <t>total</t>
  </si>
  <si>
    <t>Individual</t>
  </si>
  <si>
    <t>Coll.</t>
  </si>
  <si>
    <t>the public</t>
  </si>
  <si>
    <t>ratio, bps</t>
  </si>
  <si>
    <t>ratio, bps1</t>
  </si>
  <si>
    <t xml:space="preserve">  Allowances</t>
  </si>
  <si>
    <t>ratio2,  %</t>
  </si>
  <si>
    <t>Dry Cargo</t>
  </si>
  <si>
    <t xml:space="preserve">   Consumer staples (food, agriculture etc)</t>
  </si>
  <si>
    <t>Reversals</t>
  </si>
  <si>
    <t xml:space="preserve">   Industrial commercial services etc</t>
  </si>
  <si>
    <t>Net</t>
  </si>
  <si>
    <t xml:space="preserve">   Other financial institutions</t>
  </si>
  <si>
    <t>RoRo Vessels</t>
  </si>
  <si>
    <t>Container Ships</t>
  </si>
  <si>
    <t xml:space="preserve">   Other materials (chemical, building materials etc)</t>
  </si>
  <si>
    <t xml:space="preserve">   Shipping and offshore</t>
  </si>
  <si>
    <t>Car Carriers</t>
  </si>
  <si>
    <t xml:space="preserve">   Retail trade</t>
  </si>
  <si>
    <t>Household</t>
  </si>
  <si>
    <t>Other Shipping</t>
  </si>
  <si>
    <t xml:space="preserve">   Other, public and organisations</t>
  </si>
  <si>
    <t xml:space="preserve">   Construction and engineering</t>
  </si>
  <si>
    <t xml:space="preserve">   Consumer durables (cars, appliances etc)</t>
  </si>
  <si>
    <t xml:space="preserve">   Utilities (distribution and production)</t>
  </si>
  <si>
    <t xml:space="preserve">   Metals and mining materials</t>
  </si>
  <si>
    <t xml:space="preserve">   Banks</t>
  </si>
  <si>
    <t xml:space="preserve">   Telecommunication operators</t>
  </si>
  <si>
    <t xml:space="preserve">   Transportation</t>
  </si>
  <si>
    <t>Cruise</t>
  </si>
  <si>
    <t xml:space="preserve">   Industrial capital goods</t>
  </si>
  <si>
    <t xml:space="preserve">   Energy (oil, gas etc)</t>
  </si>
  <si>
    <t>Ferries</t>
  </si>
  <si>
    <t xml:space="preserve">   Media and leisure</t>
  </si>
  <si>
    <t xml:space="preserve">   IT software, hardware and services</t>
  </si>
  <si>
    <t>Tankers (crude, product, chemical)</t>
  </si>
  <si>
    <t xml:space="preserve">   Health care and pharmaceuticals</t>
  </si>
  <si>
    <t xml:space="preserve">   Paper and forest materials</t>
  </si>
  <si>
    <t xml:space="preserve">   Telecommunication equipment</t>
  </si>
  <si>
    <t>Impaired loans gross</t>
  </si>
  <si>
    <t>Allowances for individually assessed loans</t>
  </si>
  <si>
    <t>Reversed repurchase agreements</t>
  </si>
  <si>
    <t>Impaired loans net</t>
  </si>
  <si>
    <t>Impairment rate, gross, basis points</t>
  </si>
  <si>
    <t>Allowances individually assessed / Impaired loans gross (%)</t>
  </si>
  <si>
    <t>Lending to the public by country</t>
  </si>
  <si>
    <t>Allowances for collectively assessed loans / Impaired loans gross (%)</t>
  </si>
  <si>
    <t>Excl. reversed repurchase agreements</t>
  </si>
  <si>
    <t>Total allowances / Impaired loans gross individually assessed (%)</t>
  </si>
  <si>
    <t>Allowances for collectively assessed loans</t>
  </si>
  <si>
    <t xml:space="preserve">Reversed repurchase agreements </t>
  </si>
  <si>
    <t>Total allowances and provisions</t>
  </si>
  <si>
    <t>Q2/13*</t>
  </si>
  <si>
    <t>Total allowances on balance sheet items</t>
  </si>
  <si>
    <t>Provisions for off balance sheet items</t>
  </si>
  <si>
    <t>Total excl. off-balance</t>
  </si>
  <si>
    <t>Total incl. loans to central banks and credit inst.</t>
  </si>
  <si>
    <t>1) For both on- and off-balance impaired loans</t>
  </si>
  <si>
    <t>2) For both on- and off-balance allowances and impaired loans</t>
  </si>
  <si>
    <t>Corporate customers</t>
  </si>
  <si>
    <t>Total lending to the public</t>
  </si>
  <si>
    <t>6-30 days</t>
  </si>
  <si>
    <t>31-60 days</t>
  </si>
  <si>
    <t>61-90 days</t>
  </si>
  <si>
    <t>&gt;90 days</t>
  </si>
  <si>
    <t>Past due loans not impaired in %</t>
  </si>
  <si>
    <t>31 Dec</t>
  </si>
  <si>
    <t>Central banks and credit institutions</t>
  </si>
  <si>
    <t>Credit quality</t>
  </si>
  <si>
    <t>Corporate rating distribution</t>
  </si>
  <si>
    <t>Corporate rating migration</t>
  </si>
  <si>
    <t>Market risk VaR</t>
  </si>
  <si>
    <t>Banking book</t>
  </si>
  <si>
    <t>Q416</t>
  </si>
  <si>
    <t>Q316</t>
  </si>
  <si>
    <t>Q216</t>
  </si>
  <si>
    <t>Q116</t>
  </si>
  <si>
    <t>Total risk, VaR</t>
  </si>
  <si>
    <t>Interest rate risk, VaR</t>
  </si>
  <si>
    <t>Equity risk, VaR</t>
  </si>
  <si>
    <t>Foreign exchange risk, VaR</t>
  </si>
  <si>
    <t>Credit spread risk, VaR</t>
  </si>
  <si>
    <t>Diversification effect</t>
  </si>
  <si>
    <t xml:space="preserve">Trading book </t>
  </si>
  <si>
    <t>Loan-to-value distribution</t>
  </si>
  <si>
    <t>Mortgage loans EURbn*</t>
  </si>
  <si>
    <t>˂40%</t>
  </si>
  <si>
    <t>40-50%</t>
  </si>
  <si>
    <t>50-60%</t>
  </si>
  <si>
    <t>60-70%</t>
  </si>
  <si>
    <t>70-100%**</t>
  </si>
  <si>
    <t>Mortgage loans EURbn***</t>
  </si>
  <si>
    <t>70-80%</t>
  </si>
  <si>
    <t>80-90%</t>
  </si>
  <si>
    <r>
      <rPr>
        <sz val="9"/>
        <color theme="1"/>
        <rFont val="Calibri"/>
        <family val="2"/>
      </rPr>
      <t>˃</t>
    </r>
    <r>
      <rPr>
        <sz val="9"/>
        <color theme="1"/>
        <rFont val="Arial"/>
        <family val="2"/>
      </rPr>
      <t>90%</t>
    </r>
  </si>
  <si>
    <t>Mortgage loans EURbn</t>
  </si>
  <si>
    <t>**Other eligible assets</t>
  </si>
  <si>
    <t>***LTV unindexed distribution where a loan is reported in the highest bucket</t>
  </si>
  <si>
    <t>Goodwill</t>
  </si>
  <si>
    <t>Other deductions</t>
  </si>
  <si>
    <t>Common Equity Tier 1</t>
  </si>
  <si>
    <t>Common Equity Tier 1 ratio</t>
  </si>
  <si>
    <t>Hybrid capital loans</t>
  </si>
  <si>
    <t>Deductions for investments in insurance companies (50%)</t>
  </si>
  <si>
    <t>Tier 1 capital</t>
  </si>
  <si>
    <t>Tier 1 ratio</t>
  </si>
  <si>
    <t>Tier 2 capital</t>
  </si>
  <si>
    <t xml:space="preserve"> - of which perpetual subordinated loans</t>
  </si>
  <si>
    <t>Deductions for investments in insurance companies</t>
  </si>
  <si>
    <t>Total Own funds</t>
  </si>
  <si>
    <t>Total Capital ratio</t>
  </si>
  <si>
    <t>REA, including Basel I floor</t>
  </si>
  <si>
    <t>REA, excluding Basel I floor</t>
  </si>
  <si>
    <t>* Including profit</t>
  </si>
  <si>
    <t>Capital ratios (Nordea Group)</t>
  </si>
  <si>
    <t>Common Equity Tier 1 capital ratio, including profit</t>
  </si>
  <si>
    <t>Tier 1 ratio, including profit</t>
  </si>
  <si>
    <t>Total Capital ratio, including profit</t>
  </si>
  <si>
    <t>Common Equity Tier 1 capital ratio, excluding profit</t>
  </si>
  <si>
    <t>Tier 1 ratio, excluding profit</t>
  </si>
  <si>
    <t>Total Capital ratio, excluding profit</t>
  </si>
  <si>
    <t>Capital ratios including Basel I floor</t>
  </si>
  <si>
    <t>Total capital ratio, including profit</t>
  </si>
  <si>
    <t>Leverage ratio</t>
  </si>
  <si>
    <t>Tier 1 capital, transitional definition, EURm</t>
  </si>
  <si>
    <t>Leverage ratio exposure, EURm</t>
  </si>
  <si>
    <t>Leverage ratio, percentage</t>
  </si>
  <si>
    <t>Risk Exposure Amount (Nordea Group)</t>
  </si>
  <si>
    <t>Credit risk</t>
  </si>
  <si>
    <t>IRB</t>
  </si>
  <si>
    <t xml:space="preserve"> - corporate</t>
  </si>
  <si>
    <t xml:space="preserve">  - advanced</t>
  </si>
  <si>
    <t xml:space="preserve">  - foundation</t>
  </si>
  <si>
    <t xml:space="preserve"> - institutions</t>
  </si>
  <si>
    <t xml:space="preserve"> - retail</t>
  </si>
  <si>
    <t xml:space="preserve"> - items representing securitisation positions</t>
  </si>
  <si>
    <t xml:space="preserve"> - other</t>
  </si>
  <si>
    <t>Standardised</t>
  </si>
  <si>
    <t xml:space="preserve"> - sovereign</t>
  </si>
  <si>
    <t>Credit Value Adjustment Risk</t>
  </si>
  <si>
    <t>Market risk</t>
  </si>
  <si>
    <t xml:space="preserve"> - trading book, Internal Approach</t>
  </si>
  <si>
    <t xml:space="preserve"> - banking book, Standardised Approach</t>
  </si>
  <si>
    <t>Operational risk</t>
  </si>
  <si>
    <t>Additional risk exposure amount due to Article 3 CRR</t>
  </si>
  <si>
    <t>Sub total</t>
  </si>
  <si>
    <t>Additional capital requirement according to Basel I floor</t>
  </si>
  <si>
    <t>Risk-weight breakdown, % (Nordea Group)</t>
  </si>
  <si>
    <t>Asset class</t>
  </si>
  <si>
    <t>Institutions</t>
  </si>
  <si>
    <t>Corporate total</t>
  </si>
  <si>
    <t>Corporate - Wholesale Banking</t>
  </si>
  <si>
    <t>Retail mortgages</t>
  </si>
  <si>
    <t>Minimum capital requirement and REA (Nordea Group)</t>
  </si>
  <si>
    <t>Min. capital requirement</t>
  </si>
  <si>
    <t>REA</t>
  </si>
  <si>
    <t xml:space="preserve">Credit risk </t>
  </si>
  <si>
    <t xml:space="preserve"> - of which counterparty credit risk</t>
  </si>
  <si>
    <t xml:space="preserve">IRB </t>
  </si>
  <si>
    <t>- central governments or central banks</t>
  </si>
  <si>
    <t>- multilateral development banks</t>
  </si>
  <si>
    <t>- international organisations</t>
  </si>
  <si>
    <t>- institutions</t>
  </si>
  <si>
    <t>- corporate</t>
  </si>
  <si>
    <t>- retail</t>
  </si>
  <si>
    <t>- secured by mortgages on immovable property</t>
  </si>
  <si>
    <t>- in default</t>
  </si>
  <si>
    <t>- associated with particularly high risk</t>
  </si>
  <si>
    <t>- covered bonds</t>
  </si>
  <si>
    <t>- institutions and corporates with a short-term credit assessment</t>
  </si>
  <si>
    <t>- collective investments undertakings (CIU)</t>
  </si>
  <si>
    <t>- equity</t>
  </si>
  <si>
    <t>- other items</t>
  </si>
  <si>
    <t xml:space="preserve"> - trading book, Standardised Approach</t>
  </si>
  <si>
    <t>Adjustment for transitional rules</t>
  </si>
  <si>
    <t>Additional capital requirement according to transitional rules</t>
  </si>
  <si>
    <t>Capital requirements for market risk (Nordea Group)</t>
  </si>
  <si>
    <t>Trading book, IM</t>
  </si>
  <si>
    <t>Trading book, SA</t>
  </si>
  <si>
    <t>Banking book, SA</t>
  </si>
  <si>
    <t>Capital requirement</t>
  </si>
  <si>
    <t>Equity risk</t>
  </si>
  <si>
    <t>Foreign exchange risk</t>
  </si>
  <si>
    <t>Commodity risk</t>
  </si>
  <si>
    <t>Settlement risk</t>
  </si>
  <si>
    <t>Stressed Value-at-Risk</t>
  </si>
  <si>
    <t>Incremental Risk Measure</t>
  </si>
  <si>
    <t>Comprehensive Risk Measure</t>
  </si>
  <si>
    <r>
      <rPr>
        <vertAlign val="superscript"/>
        <sz val="7"/>
        <rFont val="Arial"/>
        <family val="2"/>
      </rPr>
      <t>1</t>
    </r>
    <r>
      <rPr>
        <sz val="7"/>
        <rFont val="Arial"/>
        <family val="2"/>
      </rPr>
      <t xml:space="preserve"> Interest rate risk column Trading book IA includes both general and specific interest rate risk which is elsewhere referred to as interest rate VaR and credit spread VaR.</t>
    </r>
  </si>
  <si>
    <t>* http://www.nordea.com/en/investor-relations/capital-adequacy/interim-disclosure/</t>
  </si>
  <si>
    <t>Summary of items included in own funds (Nordea Group)</t>
  </si>
  <si>
    <t>These figures are according to part 8 of CRR, in Sweden implemented in FFFS 2014:12</t>
  </si>
  <si>
    <t>Calculation of own funds</t>
  </si>
  <si>
    <t>Equity in the consolidated situation</t>
  </si>
  <si>
    <t>Proposed/actual dividend</t>
  </si>
  <si>
    <t>Common Equity Tier 1 capital before regulatory adjustments</t>
  </si>
  <si>
    <t>Deferred tax assets</t>
  </si>
  <si>
    <t>Intangible assets</t>
  </si>
  <si>
    <t>IRB provisions shortfall (-)</t>
  </si>
  <si>
    <r>
      <t>Deduction for investments in credit institutions (50%)</t>
    </r>
    <r>
      <rPr>
        <vertAlign val="superscript"/>
        <sz val="8"/>
        <rFont val="Arial"/>
        <family val="2"/>
      </rPr>
      <t xml:space="preserve"> </t>
    </r>
  </si>
  <si>
    <r>
      <t>Pension assets in excess of related liabilities</t>
    </r>
    <r>
      <rPr>
        <vertAlign val="superscript"/>
        <sz val="8"/>
        <rFont val="Arial"/>
        <family val="2"/>
      </rPr>
      <t>1</t>
    </r>
  </si>
  <si>
    <t>Other items, net</t>
  </si>
  <si>
    <t>Total regulatory adjustments to Common Equity Tier 1 capital</t>
  </si>
  <si>
    <t>Common Equity Tier 1 capital (net after deduction)</t>
  </si>
  <si>
    <t>Additional Tier 1 capital before regulatory adjustments</t>
  </si>
  <si>
    <t>Total regulatory adjustments to Additional Tier 1 capital</t>
  </si>
  <si>
    <t>Additional Tier 1 capital</t>
  </si>
  <si>
    <t>Tier 1 capital (net after deduction)</t>
  </si>
  <si>
    <t>Tier 2 capital before regulatory adjustments</t>
  </si>
  <si>
    <t>IRB provisions excess (+)</t>
  </si>
  <si>
    <t>Deduction for investments in credit institutions (50%)</t>
  </si>
  <si>
    <t>Pension assets in excess of related liabilities</t>
  </si>
  <si>
    <t>Total regulatory adjustments to Tier 2 capital</t>
  </si>
  <si>
    <r>
      <t>Own funds (net after deduction)</t>
    </r>
    <r>
      <rPr>
        <b/>
        <vertAlign val="superscript"/>
        <sz val="8"/>
        <rFont val="Arial"/>
        <family val="2"/>
      </rPr>
      <t>2</t>
    </r>
  </si>
  <si>
    <t>Own Funds excluding profit (Nordea Group)</t>
  </si>
  <si>
    <t>Common Equity Tier 1 capital, excluding profit</t>
  </si>
  <si>
    <t>Total Own Funds, excluding profit</t>
  </si>
  <si>
    <t>Minimum Capital Requirement &amp; Capital Buffers (Nordea Group)</t>
  </si>
  <si>
    <t>Capital Buffers</t>
  </si>
  <si>
    <t>CCoB</t>
  </si>
  <si>
    <t>CCyB</t>
  </si>
  <si>
    <t>SII</t>
  </si>
  <si>
    <t>SRB</t>
  </si>
  <si>
    <t>Common Equity Tier 1 capital</t>
  </si>
  <si>
    <t>Own funds</t>
  </si>
  <si>
    <t>Common Equity Tier 1 available to meet Capital Buffers</t>
  </si>
  <si>
    <t>Percentage points of REA</t>
  </si>
  <si>
    <t>Additional information on exposures for which internal models are used (Nordea Group)</t>
  </si>
  <si>
    <t>On-balance exposure, EURm</t>
  </si>
  <si>
    <t>Off-balance exposure, EURm</t>
  </si>
  <si>
    <t>of which EAD for off-balance, EURm</t>
  </si>
  <si>
    <t>Exposure-weighted average risk weight</t>
  </si>
  <si>
    <t>Corporate, foundation IRB:</t>
  </si>
  <si>
    <t>- rating grades 6</t>
  </si>
  <si>
    <t>- rating grades 5</t>
  </si>
  <si>
    <t>- rating grades 4</t>
  </si>
  <si>
    <t>- rating grades 3</t>
  </si>
  <si>
    <t>- rating grades 2</t>
  </si>
  <si>
    <t>- rating grades 1</t>
  </si>
  <si>
    <t>- unrated</t>
  </si>
  <si>
    <t>- defaulted</t>
  </si>
  <si>
    <t>Corporate, advanced IRB:</t>
  </si>
  <si>
    <t>Institutions, foundation IRB:</t>
  </si>
  <si>
    <t>Retail, of which secured by real estate:</t>
  </si>
  <si>
    <t>Retail, of which other retail:</t>
  </si>
  <si>
    <t>Other non credit-obligation assets:</t>
  </si>
  <si>
    <t>Nordea does not have the following IRB exposure classes: equity exposures, central governments and central banks, qualifying revolving retail</t>
  </si>
  <si>
    <r>
      <rPr>
        <vertAlign val="superscript"/>
        <sz val="7"/>
        <rFont val="Arial"/>
        <family val="2"/>
      </rPr>
      <t>1</t>
    </r>
    <r>
      <rPr>
        <sz val="7"/>
        <rFont val="Arial"/>
        <family val="2"/>
      </rPr>
      <t xml:space="preserve"> Includes EAD for on-balance, off-balance, derivatives and securities financing</t>
    </r>
  </si>
  <si>
    <t>Economic Capital, EURbn (Nordea Group)</t>
  </si>
  <si>
    <t>Risk Exposure Amount, REA EURbn (Nordea Group)</t>
  </si>
  <si>
    <t>Common Equity Tier 1 capital ratio (excluding Hybrids) % (Nordea Group)</t>
  </si>
  <si>
    <t>Total capital ratios (excluding Basel I floor) % (Nordea Group)</t>
  </si>
  <si>
    <t>Legal entities contribution to REA (Nordea Group)</t>
  </si>
  <si>
    <t>Nordea Hypotek AB</t>
  </si>
  <si>
    <t>Nordea Eiendomskreditt AS</t>
  </si>
  <si>
    <t>Summary of items included in own funds (Nordea Bank AB)</t>
  </si>
  <si>
    <t>Capital ratios (Nordea Bank AB)</t>
  </si>
  <si>
    <t>Common Equity Tier 1 capital ratio, excluding profit and dividend</t>
  </si>
  <si>
    <t>Tier 1 ratio, excluding profit and dividend</t>
  </si>
  <si>
    <t>Total Capital ratio, excluding profit and dividend</t>
  </si>
  <si>
    <t>Minimum Capital Requirement &amp; Capital Buffers (Nordea Bank AB)</t>
  </si>
  <si>
    <t>Capital Buffers total</t>
  </si>
  <si>
    <t>Minimum capital requirement and REA (Nordea Bank AB)</t>
  </si>
  <si>
    <t>Additional information on exposures for which internal models are used (Nordea Bank AB)</t>
  </si>
  <si>
    <t>of which</t>
  </si>
  <si>
    <t>0.0</t>
  </si>
  <si>
    <t>Capital requirements for market risk (Nordea Bank AB)</t>
  </si>
  <si>
    <r>
      <rPr>
        <vertAlign val="superscript"/>
        <sz val="8.0500000000000007"/>
        <rFont val="Arial"/>
        <family val="2"/>
      </rPr>
      <t>1</t>
    </r>
    <r>
      <rPr>
        <sz val="7"/>
        <rFont val="Arial"/>
        <family val="2"/>
      </rPr>
      <t xml:space="preserve"> Interest rate risk column Trading book IA includes both general and specific interest rate risk which is elsewhere referred to as interest rate VaR and credit spread VaR.</t>
    </r>
  </si>
  <si>
    <t>Short-term funding</t>
  </si>
  <si>
    <t>Diversification of Short-term funding programs</t>
  </si>
  <si>
    <t>Short-term funding programs - weighted average original maturity of total issuance</t>
  </si>
  <si>
    <t>Total outstanding short-term issuance</t>
  </si>
  <si>
    <t>Liquidity buffer composition</t>
  </si>
  <si>
    <t>Assets and liabilities in foreign currency</t>
  </si>
  <si>
    <t>Maturity analysis for assets and liabilities in currencies</t>
  </si>
  <si>
    <t>Liquidity Coverage Ratio Subcomponents</t>
  </si>
  <si>
    <t>Asset Encumbrance</t>
  </si>
  <si>
    <t>in EURbn</t>
  </si>
  <si>
    <t>According to Swedish FSA and Swedish Bankers’ Association definition</t>
  </si>
  <si>
    <t>Combined</t>
  </si>
  <si>
    <t>USD</t>
  </si>
  <si>
    <t>EUR</t>
  </si>
  <si>
    <t>as well as Nordea definition</t>
  </si>
  <si>
    <t>DKK</t>
  </si>
  <si>
    <t>NOK</t>
  </si>
  <si>
    <t>SEK</t>
  </si>
  <si>
    <t>Not distributed</t>
  </si>
  <si>
    <t>&lt;1 month</t>
  </si>
  <si>
    <t>1-3 months</t>
  </si>
  <si>
    <t>3-12 months</t>
  </si>
  <si>
    <t>1-2 years</t>
  </si>
  <si>
    <t>2-5 years</t>
  </si>
  <si>
    <t>5-10 years</t>
  </si>
  <si>
    <t>&gt; 10 years</t>
  </si>
  <si>
    <t>Not specified</t>
  </si>
  <si>
    <t>After factors</t>
  </si>
  <si>
    <t>Before factors</t>
  </si>
  <si>
    <t>Template A-Assets</t>
  </si>
  <si>
    <t xml:space="preserve">Cash balances with central banks </t>
  </si>
  <si>
    <t xml:space="preserve">  </t>
  </si>
  <si>
    <t>Liquid assets level 1</t>
  </si>
  <si>
    <t>Carrying amount of
encumbered assets</t>
  </si>
  <si>
    <t>Fair value of
encumbered assets</t>
  </si>
  <si>
    <t>Carrying amount of
unencumbered assets</t>
  </si>
  <si>
    <t>Fair value of
unencumbered assets</t>
  </si>
  <si>
    <t>Currency distribution, market value in millions EUR</t>
  </si>
  <si>
    <t>Loans to the public</t>
  </si>
  <si>
    <t>Liquid assets level 2</t>
  </si>
  <si>
    <t>Sum</t>
  </si>
  <si>
    <t>Loans to credit institutions</t>
  </si>
  <si>
    <t>Cap on level 2</t>
  </si>
  <si>
    <t>Cash and balances with central banks</t>
  </si>
  <si>
    <t>Interest-bearing securities incl. Treasury bills</t>
  </si>
  <si>
    <t xml:space="preserve">  A. Liquid assets total</t>
  </si>
  <si>
    <t>010</t>
  </si>
  <si>
    <t>040</t>
  </si>
  <si>
    <t>060</t>
  </si>
  <si>
    <t>090</t>
  </si>
  <si>
    <t>Balances with other banks</t>
  </si>
  <si>
    <t>Derivatives</t>
  </si>
  <si>
    <t>Assets of the reporting institution</t>
  </si>
  <si>
    <t>Securities issued or guaranteed by sovereigns, central banks or multilateral development banks *</t>
  </si>
  <si>
    <t>Other assets</t>
  </si>
  <si>
    <t>Total assets</t>
  </si>
  <si>
    <t>Customer deposits</t>
  </si>
  <si>
    <t>030</t>
  </si>
  <si>
    <t>Equity instruments</t>
  </si>
  <si>
    <t>Securities issued or guaranteed by municipalities or other public sector entities *</t>
  </si>
  <si>
    <t>Deposits and borrowings from public</t>
  </si>
  <si>
    <t>Market borrowing</t>
  </si>
  <si>
    <t>Debt securities</t>
  </si>
  <si>
    <t>Covered bonds * :</t>
  </si>
  <si>
    <t>Deposits by credit institutions</t>
  </si>
  <si>
    <t>Other cash outflows</t>
  </si>
  <si>
    <t>120</t>
  </si>
  <si>
    <t>- Securities issued by other bank or financial institute</t>
  </si>
  <si>
    <t>Issued CDs&amp;CPs</t>
  </si>
  <si>
    <t xml:space="preserve">  B. Cash outflows total</t>
  </si>
  <si>
    <t>- Securities issued by the own bank or related unit</t>
  </si>
  <si>
    <t>Issued covered bonds</t>
  </si>
  <si>
    <t>Securities issued by non financial corporates *</t>
  </si>
  <si>
    <t>Debt securities in issue</t>
  </si>
  <si>
    <t>Issued other bonds</t>
  </si>
  <si>
    <t>Lending to non-financial customer</t>
  </si>
  <si>
    <t>Template B-Collateral received</t>
  </si>
  <si>
    <t>Securities issued by financial corporates, excluding covered bonds *</t>
  </si>
  <si>
    <t xml:space="preserve"> - of which CD &amp; CP's</t>
  </si>
  <si>
    <t>Subordinated liabilities</t>
  </si>
  <si>
    <t>Other cash inflows</t>
  </si>
  <si>
    <t>Fair value of encumbered
collateral received or own
debt securities issued</t>
  </si>
  <si>
    <t>Fair value of collateral
received or own debt securities
 issued available for encumbrance</t>
  </si>
  <si>
    <t>All other securities **</t>
  </si>
  <si>
    <t xml:space="preserve"> - of which covered bonds</t>
  </si>
  <si>
    <t>Limit on inflows</t>
  </si>
  <si>
    <t>Total (according to Swedish FSA and Swedish Bankers’ Association definition)</t>
  </si>
  <si>
    <t xml:space="preserve"> - of which other bonds</t>
  </si>
  <si>
    <t xml:space="preserve">  C. Total inflows</t>
  </si>
  <si>
    <t>Total liabilities and equity</t>
  </si>
  <si>
    <t>Derivatives, net inflows/outflows</t>
  </si>
  <si>
    <t xml:space="preserve"> LCR Ratio [A/(B-C)]</t>
  </si>
  <si>
    <t>Adjustments to Nordea’s official buffer *** :</t>
  </si>
  <si>
    <t>Other liabilities</t>
  </si>
  <si>
    <t>Total (according to Nordea definition)</t>
  </si>
  <si>
    <t>* Corresponds to Chapter 4, Articles 10-13 in Swedish LCR regulation, containing e.g. portion of corporate deposits, market funding, repos and other secured funding</t>
  </si>
  <si>
    <t>130</t>
  </si>
  <si>
    <t>Collateral received by the reporting institution</t>
  </si>
  <si>
    <t>* 0-20 % Risk weight</t>
  </si>
  <si>
    <t>150</t>
  </si>
  <si>
    <t>** All other eligible &amp; unencumbered securities held by Treasury</t>
  </si>
  <si>
    <t>Position not reported/distributed on the balance sheet</t>
  </si>
  <si>
    <t>** Corresponds to Chapter 4, Articles 14-25, containing e.g. unutilised credit and liquidity facilities, collateral need for derivatives and derivative outflows</t>
  </si>
  <si>
    <t>160</t>
  </si>
  <si>
    <t xml:space="preserve">*** Cash and balances with other banks/central banks (-), central banks haircuts (-) </t>
  </si>
  <si>
    <t>Net position, currencies</t>
  </si>
  <si>
    <t>230</t>
  </si>
  <si>
    <t>Other collateral received</t>
  </si>
  <si>
    <t>240</t>
  </si>
  <si>
    <t>Own debt securities issued other than own covered bonds or ABSs</t>
  </si>
  <si>
    <t>Maturity analysis for assets and liabilities</t>
  </si>
  <si>
    <t>Liquidity buffer - Nordea Group</t>
  </si>
  <si>
    <t xml:space="preserve">Template C-Encumbered assets/collateral received and associated liabilities </t>
  </si>
  <si>
    <t>Matching liabilities,
contingent liabilities or
securities lent</t>
  </si>
  <si>
    <t>Assets, collateral received
and own debt securities issued
other than covered bonds
and ABSs encumbered</t>
  </si>
  <si>
    <t>Securities issued by sovereigns, central banks or multilateral development banks</t>
  </si>
  <si>
    <t xml:space="preserve"> - of which repos</t>
  </si>
  <si>
    <t>Securities issued or guaranteed by municipalities</t>
  </si>
  <si>
    <t>Covered bonds:</t>
  </si>
  <si>
    <t>Securities issued by other bank or financial institute</t>
  </si>
  <si>
    <t>Securities issued by the own bank or related unit</t>
  </si>
  <si>
    <t>Carrying amount of selected financial liabilities</t>
  </si>
  <si>
    <t>Securities issued by non financial companies</t>
  </si>
  <si>
    <t>OTHER</t>
  </si>
  <si>
    <t>Securities issued by financial corporates, excl. covered bonds</t>
  </si>
  <si>
    <t>All other eligible and unencumbered securities</t>
  </si>
  <si>
    <t>D - Information on importance of encumbrance</t>
  </si>
  <si>
    <t>Total (according to Swedish FSA and Swedish Bankers Assoc. Definition)</t>
  </si>
  <si>
    <t>The main source of encumbrance for Nordea is covered bond issuance programs where the required overcollateralization levels are defined according to the relevant statutory regimes. Other contributors to encumbrance are derivatives and repos where the activity is concentrated to Finland. Historically, the evolution of asset encumbrance for Nordea has been stable over time which illustrates the fact that the asset encumbrance for Nordea is a reflection of a structural phenomenon of the Scandinavian financial markets and savings behavior. Major part of the unencumbered assets are loans and the rest are equity instruments, debt securities and other assets.</t>
  </si>
  <si>
    <t>Adjustments to Nordeas official buffer. Cash and balances with other banks/central banks (-), central banks haircuts   (-)</t>
  </si>
  <si>
    <t>Payments and transactions - Online banking</t>
  </si>
  <si>
    <t>Cards</t>
  </si>
  <si>
    <t>Private netbank customers, active</t>
  </si>
  <si>
    <t>Credit Cards</t>
  </si>
  <si>
    <t>Thousands</t>
  </si>
  <si>
    <t xml:space="preserve">Norway  </t>
  </si>
  <si>
    <t>Private netbank logons</t>
  </si>
  <si>
    <t>Debit Cards</t>
  </si>
  <si>
    <t>Private netbank transactions</t>
  </si>
  <si>
    <t>Mobile logins</t>
  </si>
  <si>
    <t>Mobile transactions</t>
  </si>
  <si>
    <t>Digital touch points (Private Netbank, Mobile and Contact Centre)</t>
  </si>
  <si>
    <t xml:space="preserve">Long. EUR (5 years)                                       </t>
  </si>
  <si>
    <t>Macroeconomic data - Nordic region</t>
  </si>
  <si>
    <t>Country</t>
  </si>
  <si>
    <t>2016E</t>
  </si>
  <si>
    <t>2017E</t>
  </si>
  <si>
    <t>2018E</t>
  </si>
  <si>
    <t xml:space="preserve">  Gross domestic product</t>
  </si>
  <si>
    <t xml:space="preserve">  Inflation</t>
  </si>
  <si>
    <t>-0.2</t>
  </si>
  <si>
    <t xml:space="preserve">  Private consumption </t>
  </si>
  <si>
    <t>0.5</t>
  </si>
  <si>
    <t xml:space="preserve">  Unemployment</t>
  </si>
  <si>
    <t>Denmark*</t>
  </si>
  <si>
    <t>8.7</t>
  </si>
  <si>
    <t>4.4</t>
  </si>
  <si>
    <t>7.9</t>
  </si>
  <si>
    <t>*Registered unemployment rate</t>
  </si>
  <si>
    <t>Macroeconomic data - Russia and Baltic countries</t>
  </si>
  <si>
    <t>Estonia</t>
  </si>
  <si>
    <t>Latvia</t>
  </si>
  <si>
    <t>Lithuania</t>
  </si>
  <si>
    <t>0.7</t>
  </si>
  <si>
    <t>1.3</t>
  </si>
  <si>
    <t>0.2</t>
  </si>
  <si>
    <t xml:space="preserve">  Private consumption</t>
  </si>
  <si>
    <t>1.5</t>
  </si>
  <si>
    <t>1.7</t>
  </si>
  <si>
    <t>10.8</t>
  </si>
  <si>
    <t>5.2</t>
  </si>
  <si>
    <t>Market development - interest rates</t>
  </si>
  <si>
    <t>Market rates</t>
  </si>
  <si>
    <t xml:space="preserve">Short. EUR (1W Eonia ) </t>
  </si>
  <si>
    <t xml:space="preserve">Short. DK                                                        </t>
  </si>
  <si>
    <t xml:space="preserve">Long. DK                                                        </t>
  </si>
  <si>
    <t xml:space="preserve">Short. NO                                                       </t>
  </si>
  <si>
    <t xml:space="preserve">Long. NO                                                        </t>
  </si>
  <si>
    <t xml:space="preserve">Short. SE                                                        </t>
  </si>
  <si>
    <t xml:space="preserve">Long. SE                                                        </t>
  </si>
  <si>
    <t>Source: Nordea Markets and Macrobond</t>
  </si>
  <si>
    <t xml:space="preserve">This publication is a supplement to quarterly interim reports and Annual Report. </t>
  </si>
  <si>
    <t>Additional information can be found at: www.nordea.com/IR</t>
  </si>
  <si>
    <t>For further information, please contact:</t>
  </si>
  <si>
    <t>Torsten Hagen Jørgensen, EVP &amp; Group COO</t>
  </si>
  <si>
    <t>+45 5547 2200</t>
  </si>
  <si>
    <t>torsten.jorgensen@nordea.com</t>
  </si>
  <si>
    <t>Rodney Alfvén, Head of IR</t>
  </si>
  <si>
    <t>+46 722 350 515</t>
  </si>
  <si>
    <t>rodney.alfven@nordea.com</t>
  </si>
  <si>
    <t>+46 709 707 555</t>
  </si>
  <si>
    <t>andreas.larsson@nordea.com</t>
  </si>
  <si>
    <t>Pawel Wyszynski, Senior IR Officer</t>
  </si>
  <si>
    <t>+46 721 411 233</t>
  </si>
  <si>
    <t>pawel.wyszynski@nordea.com</t>
  </si>
  <si>
    <t>Carolina Brikho, IR Officer</t>
  </si>
  <si>
    <t>+46 761 347 530</t>
  </si>
  <si>
    <t>carolina.brikho@nordea.com</t>
  </si>
  <si>
    <t>Michel Karimunda, IR Officer</t>
  </si>
  <si>
    <t>+46 721 411 234</t>
  </si>
  <si>
    <t>michel.karimunda@nordea.com</t>
  </si>
  <si>
    <t>Financial calendar 2017</t>
  </si>
  <si>
    <t>Silent period</t>
  </si>
  <si>
    <t>7-25 October 2017</t>
  </si>
  <si>
    <t>Third Quarter Report 2017</t>
  </si>
  <si>
    <t xml:space="preserve">Nordea Bank AB (publ) | Corporate registration no. 516406-0120 | Smålandsgatan 17, SE-105 71 | Tel: +46 8 614 78 00 </t>
  </si>
  <si>
    <t xml:space="preserve">     www.nordea.com</t>
  </si>
  <si>
    <t>Own Funds (Nordea Group)*</t>
  </si>
  <si>
    <t>Balance sheet equity</t>
  </si>
  <si>
    <t>Valuation adjustment for non-CRR companies</t>
  </si>
  <si>
    <t>Sub-total</t>
  </si>
  <si>
    <t>Dividend **</t>
  </si>
  <si>
    <t>Other intangibles assets</t>
  </si>
  <si>
    <t xml:space="preserve">IRB provisions shortfall </t>
  </si>
  <si>
    <t>Pensions assets in excess of related liabilities</t>
  </si>
  <si>
    <r>
      <rPr>
        <vertAlign val="superscript"/>
        <sz val="7"/>
        <rFont val="Arial"/>
        <family val="2"/>
      </rPr>
      <t>1</t>
    </r>
    <r>
      <rPr>
        <sz val="7"/>
        <rFont val="Arial"/>
        <family val="2"/>
      </rPr>
      <t xml:space="preserve"> Including profit of the period</t>
    </r>
  </si>
  <si>
    <t>End Q4/2016</t>
  </si>
  <si>
    <t xml:space="preserve">These figures are according to part 8 of CRR, in Sweden implemented in FFFS 2014:12
</t>
  </si>
  <si>
    <r>
      <t xml:space="preserve">Q4/16 </t>
    </r>
    <r>
      <rPr>
        <b/>
        <vertAlign val="superscript"/>
        <sz val="8"/>
        <color theme="1" tint="4.9989318521683403E-2"/>
        <rFont val="Arial"/>
        <family val="2"/>
      </rPr>
      <t>3</t>
    </r>
  </si>
  <si>
    <r>
      <t xml:space="preserve">Q4/15 </t>
    </r>
    <r>
      <rPr>
        <b/>
        <vertAlign val="superscript"/>
        <sz val="6.8"/>
        <color theme="1" tint="4.9989318521683403E-2"/>
        <rFont val="Arial"/>
        <family val="2"/>
      </rPr>
      <t>3</t>
    </r>
  </si>
  <si>
    <r>
      <rPr>
        <vertAlign val="superscript"/>
        <sz val="7"/>
        <rFont val="Arial"/>
        <family val="2"/>
      </rPr>
      <t>3</t>
    </r>
    <r>
      <rPr>
        <sz val="7"/>
        <rFont val="Arial"/>
        <family val="2"/>
      </rPr>
      <t xml:space="preserve"> including profit of the period</t>
    </r>
  </si>
  <si>
    <r>
      <rPr>
        <vertAlign val="superscript"/>
        <sz val="7"/>
        <rFont val="Arial"/>
        <family val="2"/>
      </rPr>
      <t>1</t>
    </r>
    <r>
      <rPr>
        <sz val="7"/>
        <rFont val="Arial"/>
        <family val="2"/>
      </rPr>
      <t xml:space="preserve"> Including profit for the period </t>
    </r>
  </si>
  <si>
    <t>- scoring grades A</t>
  </si>
  <si>
    <t>- scoring grades B</t>
  </si>
  <si>
    <t>- scoring grades C</t>
  </si>
  <si>
    <t>- scoring grades D</t>
  </si>
  <si>
    <t>- scoring grades E</t>
  </si>
  <si>
    <t>- scoring grades F</t>
  </si>
  <si>
    <t>- not scored</t>
  </si>
  <si>
    <t>Nordea Mortgage Bank</t>
  </si>
  <si>
    <r>
      <rPr>
        <vertAlign val="superscript"/>
        <sz val="7"/>
        <rFont val="Arial"/>
        <family val="2"/>
      </rPr>
      <t>1</t>
    </r>
    <r>
      <rPr>
        <sz val="7"/>
        <rFont val="Arial"/>
        <family val="2"/>
      </rPr>
      <t xml:space="preserve"> Based on conditional FSA approval</t>
    </r>
  </si>
  <si>
    <r>
      <rPr>
        <vertAlign val="superscript"/>
        <sz val="7"/>
        <color theme="1"/>
        <rFont val="Arial"/>
        <family val="2"/>
      </rPr>
      <t>1</t>
    </r>
    <r>
      <rPr>
        <sz val="7"/>
        <color theme="1"/>
        <rFont val="Arial"/>
        <family val="2"/>
      </rPr>
      <t xml:space="preserve"> Including profit for the period </t>
    </r>
  </si>
  <si>
    <t>NII end of period</t>
  </si>
  <si>
    <t>Commercial &amp; Business Banking</t>
  </si>
  <si>
    <t>Personal Banking</t>
  </si>
  <si>
    <t>NORDEA</t>
  </si>
  <si>
    <t>Households customers</t>
  </si>
  <si>
    <t>SOO</t>
  </si>
  <si>
    <t>Household mortgage lending</t>
  </si>
  <si>
    <t>7 For more detailed information regarding ratios and key figures definied as Alternative performance measures, see http://www.nordea.com/en/investor-relations/.</t>
  </si>
  <si>
    <t>Volumes, EURbn:</t>
  </si>
  <si>
    <t>6 ROCAR restated Q4 2015 due to changed definition.</t>
  </si>
  <si>
    <t>5 Including the result for the period,</t>
  </si>
  <si>
    <t>4 Including Loans to the public reported in Assets held for sale,</t>
  </si>
  <si>
    <r>
      <rPr>
        <vertAlign val="superscript"/>
        <sz val="7"/>
        <color rgb="FF000000"/>
        <rFont val="Arial"/>
        <family val="2"/>
      </rPr>
      <t>3</t>
    </r>
    <r>
      <rPr>
        <sz val="7"/>
        <color rgb="FF000000"/>
        <rFont val="Arial"/>
        <family val="2"/>
      </rPr>
      <t xml:space="preserve"> End of period,</t>
    </r>
  </si>
  <si>
    <t>RAROCAR, %</t>
  </si>
  <si>
    <r>
      <rPr>
        <vertAlign val="superscript"/>
        <sz val="7"/>
        <color rgb="FF000000"/>
        <rFont val="Arial"/>
        <family val="2"/>
      </rPr>
      <t xml:space="preserve">2 </t>
    </r>
    <r>
      <rPr>
        <sz val="7"/>
        <color rgb="FF000000"/>
        <rFont val="Arial"/>
        <family val="2"/>
      </rPr>
      <t>Excl. Non-recurring items (Q4 2015: restructuring charge of EUR 263m before tax, Q4 2016: change in pension agreement in Norway of EUR 86m before tax).</t>
    </r>
  </si>
  <si>
    <r>
      <t>ROCAR</t>
    </r>
    <r>
      <rPr>
        <vertAlign val="superscript"/>
        <sz val="8"/>
        <color theme="1"/>
        <rFont val="Arial"/>
        <family val="2"/>
      </rPr>
      <t>1,2,6</t>
    </r>
    <r>
      <rPr>
        <sz val="8"/>
        <color theme="1"/>
        <rFont val="Arial"/>
        <family val="2"/>
      </rPr>
      <t xml:space="preserve">, % </t>
    </r>
  </si>
  <si>
    <t>Imp. of sec. fin. non-cur. ass.</t>
  </si>
  <si>
    <r>
      <t>Economic capital</t>
    </r>
    <r>
      <rPr>
        <vertAlign val="superscript"/>
        <sz val="8"/>
        <rFont val="Arial"/>
        <family val="2"/>
      </rPr>
      <t>3</t>
    </r>
    <r>
      <rPr>
        <sz val="8"/>
        <rFont val="Arial"/>
        <family val="2"/>
      </rPr>
      <t xml:space="preserve">, EURbn </t>
    </r>
  </si>
  <si>
    <t xml:space="preserve">Total operating expenses  </t>
  </si>
  <si>
    <r>
      <t>Number of employees (FTEs)</t>
    </r>
    <r>
      <rPr>
        <vertAlign val="superscript"/>
        <sz val="8"/>
        <color theme="1"/>
        <rFont val="Arial"/>
        <family val="2"/>
      </rPr>
      <t>3</t>
    </r>
  </si>
  <si>
    <t xml:space="preserve">Depreciations </t>
  </si>
  <si>
    <r>
      <t>Risk Exposure Amount, incl, Basel I floor</t>
    </r>
    <r>
      <rPr>
        <vertAlign val="superscript"/>
        <sz val="8"/>
        <color theme="1"/>
        <rFont val="Arial"/>
        <family val="2"/>
      </rPr>
      <t>5</t>
    </r>
    <r>
      <rPr>
        <sz val="8"/>
        <color theme="1"/>
        <rFont val="Arial"/>
        <family val="2"/>
      </rPr>
      <t>, EURbn</t>
    </r>
  </si>
  <si>
    <r>
      <t>Risk Exposure Amount, excl, Basel I floor</t>
    </r>
    <r>
      <rPr>
        <vertAlign val="superscript"/>
        <sz val="8"/>
        <color theme="1"/>
        <rFont val="Arial"/>
        <family val="2"/>
      </rPr>
      <t>5</t>
    </r>
    <r>
      <rPr>
        <sz val="8"/>
        <color theme="1"/>
        <rFont val="Arial"/>
        <family val="2"/>
      </rPr>
      <t>, EURbn</t>
    </r>
  </si>
  <si>
    <r>
      <t>Tier 1 capital</t>
    </r>
    <r>
      <rPr>
        <vertAlign val="superscript"/>
        <sz val="8"/>
        <color theme="1"/>
        <rFont val="Arial"/>
        <family val="2"/>
      </rPr>
      <t>3,5</t>
    </r>
    <r>
      <rPr>
        <sz val="8"/>
        <color theme="1"/>
        <rFont val="Arial"/>
        <family val="2"/>
      </rPr>
      <t>, EURm</t>
    </r>
  </si>
  <si>
    <t xml:space="preserve">Total operating income  </t>
  </si>
  <si>
    <r>
      <t>Total capital ratio, excl, Basel I floor</t>
    </r>
    <r>
      <rPr>
        <vertAlign val="superscript"/>
        <sz val="8"/>
        <color theme="1"/>
        <rFont val="Arial"/>
        <family val="2"/>
      </rPr>
      <t>3,5</t>
    </r>
    <r>
      <rPr>
        <sz val="8"/>
        <color theme="1"/>
        <rFont val="Arial"/>
        <family val="2"/>
      </rPr>
      <t xml:space="preserve"> , %</t>
    </r>
  </si>
  <si>
    <r>
      <t>Tier 1 capital ratio, excl, Basel I floor</t>
    </r>
    <r>
      <rPr>
        <vertAlign val="superscript"/>
        <sz val="8"/>
        <color theme="1"/>
        <rFont val="Arial"/>
        <family val="2"/>
      </rPr>
      <t>3,5</t>
    </r>
    <r>
      <rPr>
        <sz val="8"/>
        <color theme="1"/>
        <rFont val="Arial"/>
        <family val="2"/>
      </rPr>
      <t xml:space="preserve"> , %</t>
    </r>
  </si>
  <si>
    <r>
      <t xml:space="preserve">Number of employees (FTEs) </t>
    </r>
    <r>
      <rPr>
        <vertAlign val="superscript"/>
        <sz val="8"/>
        <color theme="1"/>
        <rFont val="Arial"/>
        <family val="2"/>
      </rPr>
      <t>3</t>
    </r>
  </si>
  <si>
    <r>
      <t>Common Equity Tier 1 capital ratio, excl, Basel I floor3</t>
    </r>
    <r>
      <rPr>
        <vertAlign val="superscript"/>
        <sz val="8"/>
        <color theme="1"/>
        <rFont val="Arial"/>
        <family val="2"/>
      </rPr>
      <t>,5</t>
    </r>
    <r>
      <rPr>
        <sz val="8"/>
        <color theme="1"/>
        <rFont val="Arial"/>
        <family val="2"/>
      </rPr>
      <t xml:space="preserve"> , %</t>
    </r>
  </si>
  <si>
    <r>
      <t>Loan loss ratio, basis points</t>
    </r>
    <r>
      <rPr>
        <vertAlign val="superscript"/>
        <sz val="8"/>
        <color theme="1"/>
        <rFont val="Arial"/>
        <family val="2"/>
      </rPr>
      <t>4</t>
    </r>
  </si>
  <si>
    <r>
      <t>Risk Exposure Amount, excl, Basel I floor</t>
    </r>
    <r>
      <rPr>
        <vertAlign val="superscript"/>
        <sz val="8"/>
        <color theme="1"/>
        <rFont val="Arial"/>
        <family val="2"/>
      </rPr>
      <t>5</t>
    </r>
    <r>
      <rPr>
        <sz val="8"/>
        <color theme="1"/>
        <rFont val="Arial"/>
        <family val="2"/>
      </rPr>
      <t>,EURbn</t>
    </r>
  </si>
  <si>
    <r>
      <t>Cost/income ratio, %  - excl, Non-recurring items</t>
    </r>
    <r>
      <rPr>
        <vertAlign val="superscript"/>
        <sz val="8"/>
        <color theme="1"/>
        <rFont val="Arial"/>
        <family val="2"/>
      </rPr>
      <t>1,2</t>
    </r>
  </si>
  <si>
    <t xml:space="preserve">Net interest income </t>
  </si>
  <si>
    <t>Chg</t>
  </si>
  <si>
    <t>Group Functions, Other and Eliminations</t>
  </si>
  <si>
    <t>Commercial and Business Banking</t>
  </si>
  <si>
    <r>
      <t>Common Equity Tier 1 capital ratio, excl, Basel I floor</t>
    </r>
    <r>
      <rPr>
        <vertAlign val="superscript"/>
        <sz val="8"/>
        <color theme="1"/>
        <rFont val="Arial"/>
        <family val="2"/>
      </rPr>
      <t xml:space="preserve">3,5 </t>
    </r>
    <r>
      <rPr>
        <sz val="8"/>
        <color theme="1"/>
        <rFont val="Arial"/>
        <family val="2"/>
      </rPr>
      <t>, %</t>
    </r>
  </si>
  <si>
    <r>
      <t>Potential shares outstanding</t>
    </r>
    <r>
      <rPr>
        <vertAlign val="superscript"/>
        <sz val="8"/>
        <rFont val="Arial"/>
        <family val="2"/>
      </rPr>
      <t>3</t>
    </r>
    <r>
      <rPr>
        <sz val="8"/>
        <rFont val="Arial"/>
        <family val="2"/>
      </rPr>
      <t>, million</t>
    </r>
  </si>
  <si>
    <r>
      <t>Equity per share</t>
    </r>
    <r>
      <rPr>
        <vertAlign val="superscript"/>
        <sz val="8"/>
        <color theme="1"/>
        <rFont val="Arial"/>
        <family val="2"/>
      </rPr>
      <t>3</t>
    </r>
    <r>
      <rPr>
        <sz val="8"/>
        <color theme="1"/>
        <rFont val="Arial"/>
        <family val="2"/>
      </rPr>
      <t>, EUR</t>
    </r>
  </si>
  <si>
    <r>
      <t>Cost/income ratio, % - excl non-recurring items</t>
    </r>
    <r>
      <rPr>
        <sz val="8"/>
        <color theme="1"/>
        <rFont val="Calibri"/>
        <family val="2"/>
      </rPr>
      <t>¹</t>
    </r>
    <r>
      <rPr>
        <vertAlign val="superscript"/>
        <sz val="8"/>
        <color theme="1"/>
        <rFont val="Calibri"/>
        <family val="2"/>
      </rPr>
      <t>,2</t>
    </r>
  </si>
  <si>
    <r>
      <t>Share price</t>
    </r>
    <r>
      <rPr>
        <vertAlign val="superscript"/>
        <sz val="8"/>
        <color theme="1"/>
        <rFont val="Arial"/>
        <family val="2"/>
      </rPr>
      <t>3</t>
    </r>
    <r>
      <rPr>
        <sz val="8"/>
        <color theme="1"/>
        <rFont val="Arial"/>
        <family val="2"/>
      </rPr>
      <t>, EUR</t>
    </r>
  </si>
  <si>
    <r>
      <t>Potential shares outstanding</t>
    </r>
    <r>
      <rPr>
        <vertAlign val="superscript"/>
        <sz val="8"/>
        <color theme="1"/>
        <rFont val="Arial"/>
        <family val="2"/>
      </rPr>
      <t>3</t>
    </r>
    <r>
      <rPr>
        <sz val="8"/>
        <color theme="1"/>
        <rFont val="Arial"/>
        <family val="2"/>
      </rPr>
      <t>, million</t>
    </r>
  </si>
  <si>
    <r>
      <t>Operating profit, excl, non-recurring items</t>
    </r>
    <r>
      <rPr>
        <b/>
        <vertAlign val="superscript"/>
        <sz val="8"/>
        <color theme="1"/>
        <rFont val="Arial"/>
        <family val="2"/>
      </rPr>
      <t>1,2</t>
    </r>
  </si>
  <si>
    <t xml:space="preserve">TOTAL: NORDEA GROUP </t>
  </si>
  <si>
    <t xml:space="preserve">   Collectively</t>
  </si>
  <si>
    <t xml:space="preserve">   Individually</t>
  </si>
  <si>
    <t>Q3/16 **</t>
  </si>
  <si>
    <t>WEALTH MANAGEMENT</t>
  </si>
  <si>
    <t>WHOLESALE BANKING</t>
  </si>
  <si>
    <t>RUSSIA</t>
  </si>
  <si>
    <t>COMMERCIAL AND BUSINESS  BANKING</t>
  </si>
  <si>
    <t>BUSINESS BANKING</t>
  </si>
  <si>
    <t>CORPORATE BY INDUSTRY</t>
  </si>
  <si>
    <t>COMMERCIAL BANKING</t>
  </si>
  <si>
    <t>PERSONAL BANKING</t>
  </si>
  <si>
    <t>Q3/16 1)</t>
  </si>
  <si>
    <t>Q4/16 1)</t>
  </si>
  <si>
    <t>BALTICS</t>
  </si>
  <si>
    <t>SWEDEN</t>
  </si>
  <si>
    <t>Oil Services</t>
  </si>
  <si>
    <t>NORWAY</t>
  </si>
  <si>
    <t>Floating Production</t>
  </si>
  <si>
    <t>Supply Vessels</t>
  </si>
  <si>
    <t>Drilling Rigs</t>
  </si>
  <si>
    <t>FINLAND</t>
  </si>
  <si>
    <t>HOUSEHOLD</t>
  </si>
  <si>
    <t>Gas Tankers</t>
  </si>
  <si>
    <t>DENMARK</t>
  </si>
  <si>
    <t>BB</t>
  </si>
  <si>
    <t>CB</t>
  </si>
  <si>
    <t>Business Banking - Volumes</t>
  </si>
  <si>
    <t>Business Banking - Financial highlights</t>
  </si>
  <si>
    <t>Commercial Banking - Volumes</t>
  </si>
  <si>
    <t>Commercial Banking - Financial highlights</t>
  </si>
  <si>
    <t>Personal Banking - Divisional breakdown</t>
  </si>
  <si>
    <t>Personal Banking - Volumes</t>
  </si>
  <si>
    <t>Personal Banking excl. Distribution agreement with Wealth Management - Financial highlights</t>
  </si>
  <si>
    <t>Personal Banking - Financial highlights</t>
  </si>
  <si>
    <t>Personal Banking Finland - Volumes</t>
  </si>
  <si>
    <t>Personal Banking Finland - Financial highlights</t>
  </si>
  <si>
    <t>Personal Banking Finland</t>
  </si>
  <si>
    <t>Personal Banking Denmark - Volumes</t>
  </si>
  <si>
    <t>Personal Banking Denmark - Financial highlights</t>
  </si>
  <si>
    <t>Personal Banking Denmark</t>
  </si>
  <si>
    <t>Personal Banking Sweden - Volumes</t>
  </si>
  <si>
    <t>Personal Banking Sweden - Financial highlights</t>
  </si>
  <si>
    <t>Personal Banking Sweden</t>
  </si>
  <si>
    <t>Personal Banking Norway - Volumes</t>
  </si>
  <si>
    <t>Personal Banking Norway - Financial highlights</t>
  </si>
  <si>
    <t>Personal Banking Norway</t>
  </si>
  <si>
    <t>Personal Banking Other - Financial highlights</t>
  </si>
  <si>
    <t>Personal Banking Other</t>
  </si>
  <si>
    <r>
      <t xml:space="preserve">Chg local curr. </t>
    </r>
    <r>
      <rPr>
        <b/>
        <sz val="9"/>
        <color theme="4" tint="-0.249977111117893"/>
        <rFont val="Arial"/>
        <family val="2"/>
      </rPr>
      <t>%</t>
    </r>
  </si>
  <si>
    <t xml:space="preserve">Net inflow and Assets under Management </t>
  </si>
  <si>
    <t>****LTV current property value distribution where a single loan can exist in multiple buckets, with continuous distribution</t>
  </si>
  <si>
    <t>*LTV unindexed distribution in ranges where a single loan can exist in multiple buckets, with continuous distribution</t>
  </si>
  <si>
    <t>51.1</t>
  </si>
  <si>
    <t>0.3</t>
  </si>
  <si>
    <r>
      <rPr>
        <sz val="9"/>
        <color theme="1"/>
        <rFont val="Calibri"/>
        <family val="2"/>
      </rPr>
      <t>˃100</t>
    </r>
    <r>
      <rPr>
        <sz val="9"/>
        <color theme="1"/>
        <rFont val="Arial"/>
        <family val="2"/>
      </rPr>
      <t>%</t>
    </r>
  </si>
  <si>
    <t>90-100%</t>
  </si>
  <si>
    <t>2.0</t>
  </si>
  <si>
    <t>3.6</t>
  </si>
  <si>
    <t>40-60%</t>
  </si>
  <si>
    <t>15.9</t>
  </si>
  <si>
    <t>20-40%</t>
  </si>
  <si>
    <t>16.1</t>
  </si>
  <si>
    <t>˂20%</t>
  </si>
  <si>
    <t>Nordea Kredit Capital Centre 2 cover pool (Denmark)****</t>
  </si>
  <si>
    <t>1.4</t>
  </si>
  <si>
    <t>0.1</t>
  </si>
  <si>
    <t>0.4</t>
  </si>
  <si>
    <t>Nordea Kredit Capital Centre 1 cover pool (Denmark)****</t>
  </si>
  <si>
    <t>Nordea Hypotek cover pool (Sweden)</t>
  </si>
  <si>
    <t>Nordea Eiendomskredit cover pool (Norway)</t>
  </si>
  <si>
    <t>Nordea Bank Finland cover pool</t>
  </si>
  <si>
    <t>Cover pools, covered bonds</t>
  </si>
  <si>
    <t>Key ratios</t>
  </si>
  <si>
    <t xml:space="preserve"> - Commercial &amp; Business Banking  Financial highlights</t>
  </si>
  <si>
    <t xml:space="preserve"> - Commercial Banking  Financial highlights</t>
  </si>
  <si>
    <t xml:space="preserve"> - Business Banking  Financial highlights</t>
  </si>
  <si>
    <t xml:space="preserve"> - Commercial &amp; Business Banking Other</t>
  </si>
  <si>
    <t>Andreas Larsson, Head of Debt IR and Ratings</t>
  </si>
  <si>
    <t>Members appointed by the employees:</t>
  </si>
  <si>
    <t>Toni H. Madsen</t>
  </si>
  <si>
    <t>Gerhard Olsson</t>
  </si>
  <si>
    <r>
      <rPr>
        <b/>
        <sz val="8"/>
        <rFont val="Arial"/>
        <family val="2"/>
      </rPr>
      <t>Casper von Koskull</t>
    </r>
    <r>
      <rPr>
        <sz val="8"/>
        <rFont val="Arial"/>
        <family val="2"/>
      </rPr>
      <t xml:space="preserve">
</t>
    </r>
    <r>
      <rPr>
        <b/>
        <sz val="8"/>
        <rFont val="Arial"/>
        <family val="2"/>
      </rPr>
      <t xml:space="preserve">President and Group CEO </t>
    </r>
    <r>
      <rPr>
        <sz val="8"/>
        <rFont val="Arial"/>
        <family val="2"/>
      </rPr>
      <t xml:space="preserve">
Member of Group Executive Management since 2010.
Born 1960.</t>
    </r>
  </si>
  <si>
    <r>
      <rPr>
        <b/>
        <sz val="8"/>
        <rFont val="Arial"/>
        <family val="2"/>
      </rPr>
      <t>Matthew Elderfield</t>
    </r>
    <r>
      <rPr>
        <sz val="8"/>
        <rFont val="Arial"/>
        <family val="2"/>
      </rPr>
      <t xml:space="preserve">
</t>
    </r>
    <r>
      <rPr>
        <b/>
        <sz val="8"/>
        <rFont val="Arial"/>
        <family val="2"/>
      </rPr>
      <t>Chief Compliance Officer and Head of Group Compliance</t>
    </r>
    <r>
      <rPr>
        <sz val="8"/>
        <rFont val="Arial"/>
        <family val="2"/>
      </rPr>
      <t xml:space="preserve">
Member of Group Executive Management since 2016.</t>
    </r>
    <r>
      <rPr>
        <sz val="8"/>
        <color rgb="FFFF0000"/>
        <rFont val="Arial"/>
        <family val="2"/>
      </rPr>
      <t xml:space="preserve">
</t>
    </r>
    <r>
      <rPr>
        <sz val="8"/>
        <color theme="1"/>
        <rFont val="Arial"/>
        <family val="2"/>
      </rPr>
      <t>Born 1966.</t>
    </r>
  </si>
  <si>
    <t xml:space="preserve"> - Quarterly development Balance sheet</t>
  </si>
  <si>
    <t xml:space="preserve"> - Net loan losses</t>
  </si>
  <si>
    <t xml:space="preserve">Actual dividend (2016 proposed div.) per share, EUR </t>
  </si>
  <si>
    <t>10 year overview</t>
  </si>
  <si>
    <t>10 quarter overview</t>
  </si>
  <si>
    <t xml:space="preserve"> -10 years overview</t>
  </si>
  <si>
    <t xml:space="preserve"> - 10 years overview Balance sheet</t>
  </si>
  <si>
    <r>
      <t>Tier 1 capital ratio, excl, Basel I floor</t>
    </r>
    <r>
      <rPr>
        <vertAlign val="superscript"/>
        <sz val="8"/>
        <color theme="1"/>
        <rFont val="Arial"/>
        <family val="2"/>
      </rPr>
      <t>3,5</t>
    </r>
    <r>
      <rPr>
        <sz val="8"/>
        <color theme="1"/>
        <rFont val="Arial"/>
        <family val="2"/>
      </rPr>
      <t>,%</t>
    </r>
  </si>
  <si>
    <r>
      <t>Total capital ratio, excl, Basel I floor</t>
    </r>
    <r>
      <rPr>
        <vertAlign val="superscript"/>
        <sz val="8"/>
        <color theme="1"/>
        <rFont val="Arial"/>
        <family val="2"/>
      </rPr>
      <t>3,5</t>
    </r>
    <r>
      <rPr>
        <sz val="8"/>
        <color theme="1"/>
        <rFont val="Arial"/>
        <family val="2"/>
      </rPr>
      <t>, %</t>
    </r>
  </si>
  <si>
    <r>
      <t>Tier 1 capital</t>
    </r>
    <r>
      <rPr>
        <vertAlign val="superscript"/>
        <sz val="8"/>
        <color theme="1"/>
        <rFont val="Arial"/>
        <family val="2"/>
      </rPr>
      <t>3,5</t>
    </r>
    <r>
      <rPr>
        <sz val="8"/>
        <color theme="1"/>
        <rFont val="Arial"/>
        <family val="2"/>
      </rPr>
      <t xml:space="preserve"> EURm</t>
    </r>
  </si>
  <si>
    <r>
      <t>Economic capital</t>
    </r>
    <r>
      <rPr>
        <vertAlign val="superscript"/>
        <sz val="8"/>
        <color theme="1"/>
        <rFont val="Arial"/>
        <family val="2"/>
      </rPr>
      <t>3,</t>
    </r>
    <r>
      <rPr>
        <sz val="8"/>
        <color theme="1"/>
        <rFont val="Arial"/>
        <family val="2"/>
      </rPr>
      <t xml:space="preserve">  EURbn </t>
    </r>
  </si>
  <si>
    <t>Commercial &amp; Business Banking - Financial highlights</t>
  </si>
  <si>
    <t>Commercial &amp; Business Banking excl. Distribution agreement with Wealth Management - Financial highlights</t>
  </si>
  <si>
    <t>Commercial &amp; Business Banking - Volumes</t>
  </si>
  <si>
    <t>Commercial &amp; Business Banking - Divisional breakdown</t>
  </si>
  <si>
    <t>Commercial &amp; Business Banking Other - Financial highlights</t>
  </si>
  <si>
    <t>Europe public finances, 2017 Estimate</t>
  </si>
  <si>
    <t xml:space="preserve"> - Personal Banking &amp; Commercial Business Banking  Market Shares</t>
  </si>
  <si>
    <t>Impaired</t>
  </si>
  <si>
    <t>Q1 2017</t>
  </si>
  <si>
    <t>Q1/17</t>
  </si>
  <si>
    <t>Nordic household debt to disposable income developments, annually 1995-2015</t>
  </si>
  <si>
    <t>Source: Nordea Markets and EC Winter 2017 Forecasts</t>
  </si>
  <si>
    <t>Q117</t>
  </si>
  <si>
    <t>BlackRock</t>
  </si>
  <si>
    <t>Fidelity</t>
  </si>
  <si>
    <t>T. Rowe Price</t>
  </si>
  <si>
    <t>Goverment of Singapore</t>
  </si>
  <si>
    <r>
      <rPr>
        <b/>
        <sz val="8"/>
        <rFont val="Arial"/>
        <family val="2"/>
      </rPr>
      <t>Maria Varsellona</t>
    </r>
    <r>
      <rPr>
        <sz val="8"/>
        <rFont val="Arial"/>
        <family val="2"/>
      </rPr>
      <t xml:space="preserve">
</t>
    </r>
    <r>
      <rPr>
        <sz val="8"/>
        <color theme="1"/>
        <rFont val="Arial"/>
        <family val="2"/>
      </rPr>
      <t>Law studies at Palermo University.</t>
    </r>
    <r>
      <rPr>
        <sz val="8"/>
        <color rgb="FFFF0000"/>
        <rFont val="Arial"/>
        <family val="2"/>
      </rPr>
      <t xml:space="preserve">
</t>
    </r>
    <r>
      <rPr>
        <sz val="8"/>
        <color theme="1"/>
        <rFont val="Arial"/>
        <family val="2"/>
      </rPr>
      <t>Board member since 2017.</t>
    </r>
    <r>
      <rPr>
        <sz val="8"/>
        <color rgb="FFFF0000"/>
        <rFont val="Arial"/>
        <family val="2"/>
      </rPr>
      <t xml:space="preserve">
</t>
    </r>
    <r>
      <rPr>
        <sz val="8"/>
        <color theme="1"/>
        <rFont val="Arial"/>
        <family val="2"/>
      </rPr>
      <t>Born 1970.</t>
    </r>
  </si>
  <si>
    <r>
      <rPr>
        <b/>
        <sz val="8"/>
        <rFont val="Arial"/>
        <family val="2"/>
      </rPr>
      <t>Lars Wollung</t>
    </r>
    <r>
      <rPr>
        <sz val="8"/>
        <rFont val="Arial"/>
        <family val="2"/>
      </rPr>
      <t xml:space="preserve">
</t>
    </r>
    <r>
      <rPr>
        <sz val="8"/>
        <color theme="1"/>
        <rFont val="Arial"/>
        <family val="2"/>
      </rPr>
      <t>BA Honours (Economics)  and MSc (Engineering).</t>
    </r>
    <r>
      <rPr>
        <sz val="8"/>
        <color rgb="FFFF0000"/>
        <rFont val="Arial"/>
        <family val="2"/>
      </rPr>
      <t xml:space="preserve">
</t>
    </r>
    <r>
      <rPr>
        <sz val="8"/>
        <color theme="1"/>
        <rFont val="Arial"/>
        <family val="2"/>
      </rPr>
      <t>Board member since 2017.</t>
    </r>
    <r>
      <rPr>
        <sz val="8"/>
        <color rgb="FFFF0000"/>
        <rFont val="Arial"/>
        <family val="2"/>
      </rPr>
      <t xml:space="preserve">
</t>
    </r>
    <r>
      <rPr>
        <sz val="8"/>
        <color theme="1"/>
        <rFont val="Arial"/>
        <family val="2"/>
      </rPr>
      <t>Born 1961.</t>
    </r>
  </si>
  <si>
    <t>Members elected by the shareholders at the AGM 2017</t>
  </si>
  <si>
    <t>31 Mar</t>
  </si>
  <si>
    <t>** excluding Baltics onwards</t>
  </si>
  <si>
    <t>* excluding Poland onwards</t>
  </si>
  <si>
    <t>Outside Nordic</t>
  </si>
  <si>
    <t>Total Corporate</t>
  </si>
  <si>
    <t>PUBLICSECTOR</t>
  </si>
  <si>
    <t>Non-Collateralised lending</t>
  </si>
  <si>
    <t>Collateralised lending</t>
  </si>
  <si>
    <t>Housing loans</t>
  </si>
  <si>
    <t xml:space="preserve"> ratio2,  %</t>
  </si>
  <si>
    <t xml:space="preserve"> ratio bps1</t>
  </si>
  <si>
    <t>Provisioning</t>
  </si>
  <si>
    <t>Impairment</t>
  </si>
  <si>
    <r>
      <t xml:space="preserve"> ratio</t>
    </r>
    <r>
      <rPr>
        <b/>
        <vertAlign val="superscript"/>
        <sz val="7"/>
        <color theme="1"/>
        <rFont val="Arial"/>
        <family val="2"/>
      </rPr>
      <t>2</t>
    </r>
    <r>
      <rPr>
        <b/>
        <sz val="7"/>
        <color theme="1"/>
        <rFont val="Arial"/>
        <family val="2"/>
      </rPr>
      <t>,  %</t>
    </r>
  </si>
  <si>
    <r>
      <t xml:space="preserve"> ratio bps</t>
    </r>
    <r>
      <rPr>
        <b/>
        <vertAlign val="superscript"/>
        <sz val="7"/>
        <color theme="1"/>
        <rFont val="Arial"/>
        <family val="2"/>
      </rPr>
      <t>1</t>
    </r>
  </si>
  <si>
    <t xml:space="preserve"> loans</t>
  </si>
  <si>
    <t>Other (Transaction Banking)</t>
  </si>
  <si>
    <t>Shipping, Offshore and Oil Services -  Loan Portfolio (EURbn)</t>
  </si>
  <si>
    <t>Q1/17 1)</t>
  </si>
  <si>
    <t>Impaired loans on balance and total allowances (9 quarters)</t>
  </si>
  <si>
    <t>*** Proposed payout</t>
  </si>
  <si>
    <t>70,1% ***</t>
  </si>
  <si>
    <t>Corporate - Personal, Commercial &amp; Business Banking</t>
  </si>
  <si>
    <t>Baltics</t>
  </si>
  <si>
    <t>Total Own Funds, including profit</t>
  </si>
  <si>
    <t>Common Equity Tier 1 capital, including profit</t>
  </si>
  <si>
    <t>Own Funds including profit (Nordea Bank AB)</t>
  </si>
  <si>
    <t>Nordea does not have the following IRB exposure classes: equity exposures, items representing securitisation positions, central governments and central banks, qualifying revolving retail</t>
  </si>
  <si>
    <t xml:space="preserve"> Q216/Q116</t>
  </si>
  <si>
    <t xml:space="preserve"> Q316/Q216</t>
  </si>
  <si>
    <t xml:space="preserve"> Q416/Q316</t>
  </si>
  <si>
    <r>
      <t>Change in Net interest income</t>
    </r>
    <r>
      <rPr>
        <b/>
        <sz val="8"/>
        <color theme="3"/>
        <rFont val="Arial"/>
        <family val="2"/>
      </rPr>
      <t xml:space="preserve"> (EURm)</t>
    </r>
  </si>
  <si>
    <t>Past due loans, not impaired (EUR m, Q1 2017)</t>
  </si>
  <si>
    <t>Of which non-guaranteed</t>
  </si>
  <si>
    <t>of which non-guaranteed *)</t>
  </si>
  <si>
    <t xml:space="preserve"> Q117/Q416</t>
  </si>
  <si>
    <t>2017</t>
  </si>
  <si>
    <r>
      <t>Total operating expenses,  excl, non-recurring items</t>
    </r>
    <r>
      <rPr>
        <b/>
        <vertAlign val="superscript"/>
        <sz val="8"/>
        <color theme="1"/>
        <rFont val="Arial"/>
        <family val="2"/>
      </rPr>
      <t>2</t>
    </r>
  </si>
  <si>
    <t>NFV</t>
  </si>
  <si>
    <t>Corporate &amp; Investment Banking - Volumes</t>
  </si>
  <si>
    <t>End of Q2 2017</t>
  </si>
  <si>
    <t>Chg Q2/Q2</t>
  </si>
  <si>
    <t>Q2/17</t>
  </si>
  <si>
    <t>Q2 2017</t>
  </si>
  <si>
    <t>Private consumption development index, quarterly 2007-2017 Q1</t>
  </si>
  <si>
    <t>Nordic households credit development index, monthly Jan 2009-May 2017</t>
  </si>
  <si>
    <t>Nordic house price development index, quarterly 2007-2017 Q1</t>
  </si>
  <si>
    <t>Nordic GDP index, quarterly 2007-2017 Q1</t>
  </si>
  <si>
    <t>Source: Nordea Markets, updated Economic Outlook 2017</t>
  </si>
  <si>
    <t>Outstanding volume of short-term funding EUR 36bn</t>
  </si>
  <si>
    <t>Q4 2008 - Q2 2017</t>
  </si>
  <si>
    <t>Q217</t>
  </si>
  <si>
    <r>
      <rPr>
        <sz val="8"/>
        <color rgb="FF000000"/>
        <rFont val="Arial"/>
        <family val="2"/>
      </rPr>
      <t>Non-servicing, not impaired,</t>
    </r>
    <r>
      <rPr>
        <vertAlign val="superscript"/>
        <sz val="8"/>
        <color rgb="FF000000"/>
        <rFont val="Arial"/>
        <family val="2"/>
      </rPr>
      <t xml:space="preserve"> </t>
    </r>
    <r>
      <rPr>
        <sz val="8"/>
        <color rgb="FF000000"/>
        <rFont val="Arial"/>
        <family val="2"/>
      </rPr>
      <t>EURm</t>
    </r>
  </si>
  <si>
    <r>
      <rPr>
        <sz val="8"/>
        <color rgb="FF000000"/>
        <rFont val="Arial"/>
        <family val="2"/>
      </rPr>
      <t>Total allowances in relation to impaired loans, %</t>
    </r>
  </si>
  <si>
    <r>
      <rPr>
        <sz val="8"/>
        <color rgb="FF000000"/>
        <rFont val="Arial"/>
        <family val="2"/>
      </rPr>
      <t>Allowances in relation to impaired loans, %</t>
    </r>
  </si>
  <si>
    <r>
      <rPr>
        <sz val="8"/>
        <color rgb="FF000000"/>
        <rFont val="Arial"/>
        <family val="2"/>
      </rPr>
      <t>Total allowance rate, basis points</t>
    </r>
  </si>
  <si>
    <r>
      <rPr>
        <sz val="8"/>
        <color rgb="FF000000"/>
        <rFont val="Arial"/>
        <family val="2"/>
      </rPr>
      <t>Impairment rate, net, basis points</t>
    </r>
  </si>
  <si>
    <r>
      <rPr>
        <sz val="8"/>
        <color rgb="FF000000"/>
        <rFont val="Arial"/>
        <family val="2"/>
      </rPr>
      <t>Impairment rate, gross, basis points</t>
    </r>
  </si>
  <si>
    <t>30 Jun</t>
  </si>
  <si>
    <r>
      <rPr>
        <b/>
        <sz val="8"/>
        <color rgb="FF000000"/>
        <rFont val="Arial"/>
        <family val="2"/>
      </rPr>
      <t>Key ratios</t>
    </r>
  </si>
  <si>
    <r>
      <rPr>
        <b/>
        <sz val="8"/>
        <color rgb="FF000000"/>
        <rFont val="Arial"/>
        <family val="2"/>
      </rPr>
      <t>Total allowances and provisions</t>
    </r>
  </si>
  <si>
    <r>
      <rPr>
        <sz val="8"/>
        <color rgb="FF000000"/>
        <rFont val="Arial"/>
        <family val="2"/>
      </rPr>
      <t>Provisions for off balance sheet items</t>
    </r>
  </si>
  <si>
    <r>
      <rPr>
        <sz val="8"/>
        <color rgb="FF000000"/>
        <rFont val="Arial"/>
        <family val="2"/>
      </rPr>
      <t>Allowances for items on the balance sheet</t>
    </r>
  </si>
  <si>
    <r>
      <rPr>
        <b/>
        <sz val="8"/>
        <color rgb="FF000000"/>
        <rFont val="Arial"/>
        <family val="2"/>
      </rPr>
      <t>Allowances and provisions</t>
    </r>
  </si>
  <si>
    <r>
      <rPr>
        <b/>
        <sz val="8"/>
        <color rgb="FF000000"/>
        <rFont val="Arial"/>
        <family val="2"/>
      </rPr>
      <t>Loans, carrying amount</t>
    </r>
  </si>
  <si>
    <r>
      <rPr>
        <b/>
        <sz val="8"/>
        <color rgb="FF000000"/>
        <rFont val="Arial"/>
        <family val="2"/>
      </rPr>
      <t>Allowances</t>
    </r>
  </si>
  <si>
    <r>
      <rPr>
        <sz val="8"/>
        <color rgb="FF000000"/>
        <rFont val="Arial"/>
        <family val="2"/>
      </rPr>
      <t>Allowances for collectively assessed impaired loans</t>
    </r>
  </si>
  <si>
    <r>
      <rPr>
        <sz val="8"/>
        <color rgb="FF000000"/>
        <rFont val="Arial"/>
        <family val="2"/>
      </rPr>
      <t>-of which non-servicing</t>
    </r>
  </si>
  <si>
    <r>
      <rPr>
        <sz val="8"/>
        <color rgb="FF000000"/>
        <rFont val="Arial"/>
        <family val="2"/>
      </rPr>
      <t>-of which servicing</t>
    </r>
  </si>
  <si>
    <r>
      <rPr>
        <sz val="8"/>
        <color rgb="FF000000"/>
        <rFont val="Arial"/>
        <family val="2"/>
      </rPr>
      <t>Allowances for individually assessed impaired loans</t>
    </r>
  </si>
  <si>
    <r>
      <rPr>
        <b/>
        <sz val="8"/>
        <color rgb="FF000000"/>
        <rFont val="Arial"/>
        <family val="2"/>
      </rPr>
      <t>Loans before allowances</t>
    </r>
  </si>
  <si>
    <r>
      <rPr>
        <sz val="8"/>
        <color rgb="FF000000"/>
        <rFont val="Arial"/>
        <family val="2"/>
      </rPr>
      <t>Impaired loans</t>
    </r>
  </si>
  <si>
    <r>
      <rPr>
        <sz val="8"/>
        <color rgb="FF000000"/>
        <rFont val="Arial"/>
        <family val="2"/>
      </rPr>
      <t>Loans, not impaired</t>
    </r>
  </si>
  <si>
    <r>
      <rPr>
        <sz val="8"/>
        <color rgb="FF000000"/>
        <rFont val="Arial"/>
        <family val="2"/>
      </rPr>
      <t>The public</t>
    </r>
  </si>
  <si>
    <r>
      <rPr>
        <sz val="8"/>
        <color rgb="FF000000"/>
        <rFont val="Arial"/>
        <family val="2"/>
      </rPr>
      <t>Total</t>
    </r>
  </si>
  <si>
    <t>Loans and impairment</t>
  </si>
  <si>
    <t>Full year</t>
  </si>
  <si>
    <t>Brokerage, securities issues and corporate finance</t>
  </si>
  <si>
    <t>Q2/Q2</t>
  </si>
  <si>
    <t>Q2/Q1</t>
  </si>
  <si>
    <t>** Corresponding to a payout ratio of:</t>
  </si>
  <si>
    <t xml:space="preserve"> - public sector entities</t>
  </si>
  <si>
    <t xml:space="preserve"> - regional governments or local authorities</t>
  </si>
  <si>
    <t xml:space="preserve">     - foundation</t>
  </si>
  <si>
    <t xml:space="preserve">     - advanced</t>
  </si>
  <si>
    <t>End Q2/2016</t>
  </si>
  <si>
    <t>End Q2/2017</t>
  </si>
  <si>
    <t>2 Own Funds adjusted for IRB provision, i.e. adjusted own funds equal 32 026m by 30 Jun 2017</t>
  </si>
  <si>
    <t>584</t>
  </si>
  <si>
    <t>74</t>
  </si>
  <si>
    <t>538</t>
  </si>
  <si>
    <t>81</t>
  </si>
  <si>
    <t>208</t>
  </si>
  <si>
    <t>300</t>
  </si>
  <si>
    <t>8</t>
  </si>
  <si>
    <t>248</t>
  </si>
  <si>
    <t>- rating grades 7</t>
  </si>
  <si>
    <t>Sovereign, foundation IRB:</t>
  </si>
  <si>
    <r>
      <t xml:space="preserve">Exposure value (EAD), EURm </t>
    </r>
    <r>
      <rPr>
        <b/>
        <sz val="8"/>
        <rFont val="Calibri"/>
        <family val="2"/>
      </rPr>
      <t>¹</t>
    </r>
  </si>
  <si>
    <t>3 509</t>
  </si>
  <si>
    <t>Economic Capital, distributed by risk type (Nordea Group) Q2 2017</t>
  </si>
  <si>
    <t>Q4/15 1</t>
  </si>
  <si>
    <t>Q4/16 1</t>
  </si>
  <si>
    <r>
      <rPr>
        <vertAlign val="superscript"/>
        <sz val="7"/>
        <rFont val="Arial"/>
        <family val="2"/>
      </rPr>
      <t>2</t>
    </r>
    <r>
      <rPr>
        <sz val="7"/>
        <rFont val="Arial"/>
        <family val="2"/>
      </rPr>
      <t xml:space="preserve"> Own Funds adjusted for IRB provision, i.e. adjusted own funds equal 30 818m by 30 Jun 2017</t>
    </r>
  </si>
  <si>
    <t>Corporate &amp; Investment Banking - Financial highlights</t>
  </si>
  <si>
    <t>Life &amp; Pensions - Solvency II sensitivity as of May 31st, 2017</t>
  </si>
  <si>
    <t>Life &amp; Pensions - Solvency II position as of May 31st, 2017</t>
  </si>
  <si>
    <t>Nordea does not have the following IRB exposure classes: equity exposures, items representing securitisation positions, qualifying revolving retail</t>
  </si>
  <si>
    <t>YtD Jun</t>
  </si>
  <si>
    <t>Other (incl Treasury)*</t>
  </si>
  <si>
    <t>Past due loans, not impaired (EUR m, Q2 2017)</t>
  </si>
  <si>
    <t>1) continued operations</t>
  </si>
  <si>
    <t>Q2/17 1)</t>
  </si>
  <si>
    <t>Impaired loans on and off balance gross by country and industry continued operations</t>
  </si>
  <si>
    <t>Credit portfolio by business unit continued operations</t>
  </si>
  <si>
    <t>Credit portfolio by industry continued operations (EUR bn, Q2 2017)</t>
  </si>
  <si>
    <t>Lending to the public by country and industry continued operations (EUR bn, Q2 2017)</t>
  </si>
  <si>
    <t>Lending to the public by sector continued operations (EUR bn, Q2 2017) - 7 years</t>
  </si>
  <si>
    <t>For Nordea Ab Norway Branch combined LCR, as specified by Delegated Act, was 163%, NOK LCR 89%, EUR LCR 145% and USD LCR 439%.
For Nordea Eiendomskreditt corresponding figures were: combined LCR 637%, NOK LCR 637% and GBP LCR 0%.</t>
  </si>
  <si>
    <t>Jan-Jun</t>
  </si>
  <si>
    <t>Q217/ Q216</t>
  </si>
  <si>
    <t>Q217/ Q117</t>
  </si>
  <si>
    <t>Q4/15 ³</t>
  </si>
  <si>
    <t>Q2/16 ³</t>
  </si>
  <si>
    <t>Q3/16 ³</t>
  </si>
  <si>
    <t>Q4/16 ³</t>
  </si>
  <si>
    <t>Q1/17 ³</t>
  </si>
  <si>
    <t>*Covered bond rating, ** Stable outlook as of May 2017</t>
  </si>
  <si>
    <t>Nordea Mortgage Bank Plc</t>
  </si>
  <si>
    <t>Percent end Q2</t>
  </si>
  <si>
    <t xml:space="preserve"> Q217/Q117</t>
  </si>
  <si>
    <t>Banking Baltic countries - Financial highlights</t>
  </si>
  <si>
    <t>Banking  Baltic countries - Volumes</t>
  </si>
  <si>
    <t>Personal Banking and Commercial &amp; Business Banking - Market shares</t>
  </si>
  <si>
    <t>maria.caneman@nordea.com</t>
  </si>
  <si>
    <t>+46 768 249 218</t>
  </si>
  <si>
    <t>Maria Caneman, Debt IR Officer</t>
  </si>
  <si>
    <t xml:space="preserve">Kari Ahola </t>
  </si>
  <si>
    <t>Hans Christian Riise (deputy until 31 October 2017)  </t>
  </si>
  <si>
    <r>
      <t>31 Dec</t>
    </r>
    <r>
      <rPr>
        <b/>
        <vertAlign val="superscript"/>
        <sz val="9"/>
        <rFont val="Arial"/>
        <family val="2"/>
      </rPr>
      <t>2</t>
    </r>
  </si>
  <si>
    <r>
      <t xml:space="preserve">Q2/17 </t>
    </r>
    <r>
      <rPr>
        <b/>
        <sz val="9"/>
        <color theme="1" tint="4.9989318521683403E-2"/>
        <rFont val="Calibri"/>
        <family val="2"/>
      </rPr>
      <t>¹</t>
    </r>
  </si>
  <si>
    <r>
      <t xml:space="preserve">Q1/17 </t>
    </r>
    <r>
      <rPr>
        <b/>
        <vertAlign val="superscript"/>
        <sz val="9"/>
        <color theme="1" tint="4.9989318521683403E-2"/>
        <rFont val="Arial"/>
        <family val="2"/>
      </rPr>
      <t>1</t>
    </r>
  </si>
  <si>
    <r>
      <t xml:space="preserve">Q4/16 </t>
    </r>
    <r>
      <rPr>
        <b/>
        <vertAlign val="superscript"/>
        <sz val="9"/>
        <color theme="1" tint="4.9989318521683403E-2"/>
        <rFont val="Arial"/>
        <family val="2"/>
      </rPr>
      <t>1</t>
    </r>
  </si>
  <si>
    <r>
      <t xml:space="preserve">Q3/16 </t>
    </r>
    <r>
      <rPr>
        <b/>
        <vertAlign val="superscript"/>
        <sz val="9"/>
        <rFont val="Arial"/>
        <family val="2"/>
      </rPr>
      <t>1</t>
    </r>
  </si>
  <si>
    <r>
      <t xml:space="preserve">Q2/16 </t>
    </r>
    <r>
      <rPr>
        <b/>
        <vertAlign val="superscript"/>
        <sz val="9"/>
        <rFont val="Arial"/>
        <family val="2"/>
      </rPr>
      <t>1</t>
    </r>
  </si>
  <si>
    <r>
      <t xml:space="preserve">Q4/15 </t>
    </r>
    <r>
      <rPr>
        <b/>
        <vertAlign val="superscript"/>
        <sz val="9"/>
        <rFont val="Arial"/>
        <family val="2"/>
      </rPr>
      <t>1</t>
    </r>
  </si>
  <si>
    <r>
      <t xml:space="preserve">Q3/15 </t>
    </r>
    <r>
      <rPr>
        <b/>
        <vertAlign val="superscript"/>
        <sz val="9"/>
        <rFont val="Arial"/>
        <family val="2"/>
      </rPr>
      <t>1</t>
    </r>
  </si>
  <si>
    <r>
      <rPr>
        <vertAlign val="superscript"/>
        <sz val="9"/>
        <rFont val="Arial"/>
        <family val="2"/>
      </rPr>
      <t>1</t>
    </r>
    <r>
      <rPr>
        <sz val="9"/>
        <rFont val="Arial"/>
        <family val="2"/>
      </rPr>
      <t xml:space="preserve"> Including profit of the period</t>
    </r>
  </si>
  <si>
    <r>
      <t>Interest rate risk &amp; other</t>
    </r>
    <r>
      <rPr>
        <vertAlign val="superscript"/>
        <sz val="9"/>
        <rFont val="Arial"/>
        <family val="2"/>
      </rPr>
      <t>1</t>
    </r>
  </si>
  <si>
    <r>
      <t xml:space="preserve">Q2/17 </t>
    </r>
    <r>
      <rPr>
        <b/>
        <sz val="9"/>
        <color theme="1" tint="4.9989318521683403E-2"/>
        <rFont val="Calibri"/>
        <family val="2"/>
      </rPr>
      <t>³</t>
    </r>
  </si>
  <si>
    <r>
      <t>Deduction for investments in credit institutions (50%)</t>
    </r>
    <r>
      <rPr>
        <vertAlign val="superscript"/>
        <sz val="9"/>
        <rFont val="Arial"/>
        <family val="2"/>
      </rPr>
      <t xml:space="preserve"> </t>
    </r>
  </si>
  <si>
    <r>
      <t>Pension assets in excess of related liabilities</t>
    </r>
    <r>
      <rPr>
        <vertAlign val="superscript"/>
        <sz val="9"/>
        <rFont val="Arial"/>
        <family val="2"/>
      </rPr>
      <t>1</t>
    </r>
  </si>
  <si>
    <r>
      <t>Own funds (net after deduction)</t>
    </r>
    <r>
      <rPr>
        <b/>
        <vertAlign val="superscript"/>
        <sz val="9"/>
        <rFont val="Arial"/>
        <family val="2"/>
      </rPr>
      <t>2</t>
    </r>
  </si>
  <si>
    <r>
      <rPr>
        <vertAlign val="superscript"/>
        <sz val="9"/>
        <rFont val="Arial"/>
        <family val="2"/>
      </rPr>
      <t>1</t>
    </r>
    <r>
      <rPr>
        <sz val="9"/>
        <rFont val="Arial"/>
        <family val="2"/>
      </rPr>
      <t xml:space="preserve">  Based on conditional FSA approval</t>
    </r>
  </si>
  <si>
    <r>
      <rPr>
        <vertAlign val="superscript"/>
        <sz val="9"/>
        <rFont val="Arial"/>
        <family val="2"/>
      </rPr>
      <t>3</t>
    </r>
    <r>
      <rPr>
        <sz val="9"/>
        <rFont val="Arial"/>
        <family val="2"/>
      </rPr>
      <t xml:space="preserve"> including profit of the period</t>
    </r>
  </si>
  <si>
    <r>
      <t xml:space="preserve">Capital Buffers total </t>
    </r>
    <r>
      <rPr>
        <b/>
        <vertAlign val="superscript"/>
        <sz val="9"/>
        <color theme="1" tint="4.9989318521683403E-2"/>
        <rFont val="Arial"/>
        <family val="2"/>
      </rPr>
      <t>1</t>
    </r>
  </si>
  <si>
    <r>
      <rPr>
        <vertAlign val="superscript"/>
        <sz val="9"/>
        <rFont val="Arial"/>
        <family val="2"/>
      </rPr>
      <t>1</t>
    </r>
    <r>
      <rPr>
        <sz val="9"/>
        <rFont val="Arial"/>
        <family val="2"/>
      </rPr>
      <t xml:space="preserve"> Only the maximum of the SRB and SII is used in the calculation of the total capital buffers</t>
    </r>
  </si>
  <si>
    <r>
      <t xml:space="preserve">Q2/16 </t>
    </r>
    <r>
      <rPr>
        <vertAlign val="superscript"/>
        <sz val="9"/>
        <rFont val="Arial"/>
        <family val="2"/>
      </rPr>
      <t>1</t>
    </r>
  </si>
  <si>
    <r>
      <t xml:space="preserve">Exposure value (EAD), EURm </t>
    </r>
    <r>
      <rPr>
        <b/>
        <sz val="9"/>
        <rFont val="Calibri"/>
        <family val="2"/>
      </rPr>
      <t>¹</t>
    </r>
  </si>
  <si>
    <r>
      <t xml:space="preserve">Q4/15 </t>
    </r>
    <r>
      <rPr>
        <b/>
        <vertAlign val="superscript"/>
        <sz val="9"/>
        <color theme="1" tint="4.9989318521683403E-2"/>
        <rFont val="Arial"/>
        <family val="2"/>
      </rPr>
      <t>1</t>
    </r>
  </si>
  <si>
    <r>
      <t>Exposure value (EAD), EURm</t>
    </r>
    <r>
      <rPr>
        <b/>
        <vertAlign val="superscript"/>
        <sz val="9"/>
        <rFont val="Arial"/>
        <family val="2"/>
      </rPr>
      <t>1</t>
    </r>
  </si>
  <si>
    <t>Group Functions</t>
  </si>
  <si>
    <t>Loan losses quarterly (EUR m, Q4 2010 Q2 2017)</t>
  </si>
  <si>
    <t>Henderson Funds</t>
  </si>
  <si>
    <r>
      <rPr>
        <b/>
        <sz val="8"/>
        <rFont val="Arial"/>
        <family val="2"/>
      </rPr>
      <t>Pernille Erenbjerg</t>
    </r>
    <r>
      <rPr>
        <sz val="8"/>
        <rFont val="Arial"/>
        <family val="2"/>
      </rPr>
      <t xml:space="preserve">
Master of Science (Economics and Business) 
Board member since 2017.
Born 1967.</t>
    </r>
  </si>
  <si>
    <t>Lending to the public by country and industry excluding Baltic countries (EUR bn, Q1 2017)</t>
  </si>
  <si>
    <t>Credit portfolio by industry excluding Baltic countries (EUR bn, Q1 2017)</t>
  </si>
  <si>
    <t>Credit portfolio by business unit excluding Baltic countries</t>
  </si>
  <si>
    <t>Impaired loans on and off balance gross by country and industry excluding Baltic countries</t>
  </si>
  <si>
    <t>¹ Non-recurring items (Q4 2015: gain from divestment of Nordea's merchant acquiring business to Nets of EUR 176m before tax, Q2 2016: gain related to Visa Inc,'s acquisition of Visa Europe amounting to EUR 151m net of tax, Q4 2016: additional gain related to VISA of EUR 22m before tax).</t>
  </si>
  <si>
    <t xml:space="preserve"> - Personal Banking Financial highlights</t>
  </si>
  <si>
    <t xml:space="preserve"> - Personal Banking Denmark </t>
  </si>
  <si>
    <t xml:space="preserve"> -Personal Banking Finland </t>
  </si>
  <si>
    <t xml:space="preserve"> - Personal Banking Norway</t>
  </si>
  <si>
    <t xml:space="preserve"> - Personal Banking Sweden</t>
  </si>
  <si>
    <t xml:space="preserve"> - Personal Banking Other</t>
  </si>
</sst>
</file>

<file path=xl/styles.xml><?xml version="1.0" encoding="utf-8"?>
<styleSheet xmlns="http://schemas.openxmlformats.org/spreadsheetml/2006/main" xmlns:mc="http://schemas.openxmlformats.org/markup-compatibility/2006" xmlns:x14ac="http://schemas.microsoft.com/office/spreadsheetml/2009/9/ac" mc:Ignorable="x14ac">
  <numFmts count="41">
    <numFmt numFmtId="42" formatCode="_-* #,##0\ &quot;kr&quot;_-;\-* #,##0\ &quot;kr&quot;_-;_-* &quot;-&quot;\ &quot;kr&quot;_-;_-@_-"/>
    <numFmt numFmtId="41" formatCode="_-* #,##0\ _k_r_-;\-* #,##0\ _k_r_-;_-* &quot;-&quot;\ _k_r_-;_-@_-"/>
    <numFmt numFmtId="43" formatCode="_-* #,##0.00\ _k_r_-;\-* #,##0.00\ _k_r_-;_-* &quot;-&quot;??\ _k_r_-;_-@_-"/>
    <numFmt numFmtId="164" formatCode="#,##0.0"/>
    <numFmt numFmtId="165" formatCode="0.0%"/>
    <numFmt numFmtId="166" formatCode="0.0"/>
    <numFmt numFmtId="167" formatCode="0.00000"/>
    <numFmt numFmtId="168" formatCode="#,##0.000"/>
    <numFmt numFmtId="169" formatCode="_-* #,##0\ _k_r_-;\-* #,##0\ _k_r_-;_-* &quot;-&quot;??\ _k_r_-;_-@_-"/>
    <numFmt numFmtId="170" formatCode="_(* #,##0.00_);_(* \(#,##0.00\);_(* &quot;-&quot;??_);_(@_)"/>
    <numFmt numFmtId="171" formatCode="#,##0_ ;\-#,##0\ "/>
    <numFmt numFmtId="172" formatCode="_-* #,##0.0\ _k_r_-;\-* #,##0.0\ _k_r_-;_-* &quot;-&quot;??\ _k_r_-;_-@_-"/>
    <numFmt numFmtId="173" formatCode="#,##0.0_ ;\-#,##0.0\ "/>
    <numFmt numFmtId="174" formatCode="[$-809]dd\ mmmm\ yyyy;@"/>
    <numFmt numFmtId="175" formatCode="0.0000000"/>
    <numFmt numFmtId="176" formatCode="_ * #,##0_ ;_ * \-#,##0_ ;_ * &quot;-&quot;??_ ;_ @_ "/>
    <numFmt numFmtId="177" formatCode="_ * #,##0.0_ ;_ * \-#,##0.0_ ;_ * &quot;-&quot;??_ ;_ @_ "/>
    <numFmt numFmtId="178" formatCode="#,##0.0000"/>
    <numFmt numFmtId="179" formatCode="#,##0.000000"/>
    <numFmt numFmtId="180" formatCode="_-* #,##0\ _D_M_-;\-* #,##0\ _D_M_-;_-* &quot;-&quot;\ _D_M_-;_-@_-"/>
    <numFmt numFmtId="181" formatCode="m/d"/>
    <numFmt numFmtId="182" formatCode="_-* #,##0.00\ [$€-1]_-;\-* #,##0.00\ [$€-1]_-;_-* &quot;-&quot;??\ [$€-1]_-"/>
    <numFmt numFmtId="183" formatCode="_ * #,##0.00_ ;_ * \-#,##0.00_ ;_ * &quot;-&quot;??_ ;_ @_ "/>
    <numFmt numFmtId="184" formatCode="_-* #,##0.00\ _€_-;\-* #,##0.00\ _€_-;_-* &quot;-&quot;??\ _€_-;_-@_-"/>
    <numFmt numFmtId="185" formatCode="_-* #,##0.00\ _m_k_-;\-* #,##0.00\ _m_k_-;_-* &quot;-&quot;??\ _m_k_-;_-@_-"/>
    <numFmt numFmtId="186" formatCode="###,000"/>
    <numFmt numFmtId="187" formatCode="_-* #,##0.00_р_._-;\-* #,##0.00_р_._-;_-* &quot;-&quot;??_р_._-;_-@_-"/>
    <numFmt numFmtId="188" formatCode="_(* #,##0_);_(* \(#,##0\);_(* &quot;-&quot;_);_(@_)"/>
    <numFmt numFmtId="189" formatCode="_(&quot;£&quot;* #,##0_);_(&quot;£&quot;* \(#,##0\);_(&quot;£&quot;* &quot;-&quot;_);_(@_)"/>
    <numFmt numFmtId="190" formatCode="_(&quot;£&quot;* #,##0.00_);_(&quot;£&quot;* \(#,##0.00\);_(&quot;£&quot;* &quot;-&quot;??_);_(@_)"/>
    <numFmt numFmtId="191" formatCode="_(&quot;$&quot;* #,##0.00_);_(&quot;$&quot;* \(#,##0.00\);_(&quot;$&quot;* &quot;-&quot;??_);_(@_)"/>
    <numFmt numFmtId="192" formatCode="yyyy\-mm\-dd;@"/>
    <numFmt numFmtId="193" formatCode="0.0000"/>
    <numFmt numFmtId="194" formatCode="0.0000%"/>
    <numFmt numFmtId="195" formatCode="_-* #,##0.00_-;\-* #,##0.00_-;_-* \-??_-;_-@_-"/>
    <numFmt numFmtId="196" formatCode="_(&quot;€&quot;* #,##0_);_(&quot;€&quot;* \(#,##0\);_(&quot;€&quot;* &quot;-&quot;_);_(@_)"/>
    <numFmt numFmtId="197" formatCode="_(&quot;€&quot;* #,##0.00_);_(&quot;€&quot;* \(#,##0.00\);_(&quot;€&quot;* &quot;-&quot;??_);_(@_)"/>
    <numFmt numFmtId="198" formatCode="\ #,##0;[Red]\-#,##0"/>
    <numFmt numFmtId="199" formatCode="&quot;Yes&quot;;[Red]&quot;No&quot;"/>
    <numFmt numFmtId="200" formatCode="[&gt;0]General"/>
    <numFmt numFmtId="201" formatCode="#,##0.0_)"/>
  </numFmts>
  <fonts count="305">
    <font>
      <sz val="8"/>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8"/>
      <color theme="1"/>
      <name val="Arial"/>
      <family val="2"/>
    </font>
    <font>
      <b/>
      <sz val="8"/>
      <color theme="0"/>
      <name val="Arial"/>
      <family val="2"/>
    </font>
    <font>
      <sz val="8"/>
      <color rgb="FFFF0000"/>
      <name val="Arial"/>
      <family val="2"/>
    </font>
    <font>
      <b/>
      <sz val="8"/>
      <color theme="1"/>
      <name val="Arial"/>
      <family val="2"/>
    </font>
    <font>
      <sz val="8"/>
      <color theme="0"/>
      <name val="Arial"/>
      <family val="2"/>
    </font>
    <font>
      <sz val="11"/>
      <color theme="1"/>
      <name val="Calibri"/>
      <family val="2"/>
      <scheme val="minor"/>
    </font>
    <font>
      <b/>
      <sz val="10"/>
      <color theme="3"/>
      <name val="Arial"/>
      <family val="2"/>
    </font>
    <font>
      <b/>
      <sz val="10"/>
      <color theme="1"/>
      <name val="Arial"/>
      <family val="2"/>
    </font>
    <font>
      <sz val="10"/>
      <color theme="1"/>
      <name val="Arial"/>
      <family val="2"/>
    </font>
    <font>
      <b/>
      <sz val="28"/>
      <color theme="1"/>
      <name val="Arial"/>
      <family val="2"/>
    </font>
    <font>
      <b/>
      <sz val="10"/>
      <name val="Arial"/>
      <family val="2"/>
    </font>
    <font>
      <b/>
      <sz val="8"/>
      <color theme="1" tint="4.9989318521683403E-2"/>
      <name val="Arial"/>
      <family val="2"/>
    </font>
    <font>
      <sz val="12"/>
      <color theme="1"/>
      <name val="Arial"/>
      <family val="2"/>
    </font>
    <font>
      <sz val="8"/>
      <name val="Arial"/>
      <family val="2"/>
    </font>
    <font>
      <b/>
      <sz val="9"/>
      <name val="Arial"/>
      <family val="2"/>
    </font>
    <font>
      <b/>
      <sz val="8"/>
      <name val="Arial"/>
      <family val="2"/>
    </font>
    <font>
      <b/>
      <sz val="11"/>
      <color rgb="FFFF0000"/>
      <name val="Arial"/>
      <family val="2"/>
    </font>
    <font>
      <sz val="8"/>
      <color theme="0" tint="-0.499984740745262"/>
      <name val="Arial"/>
      <family val="2"/>
    </font>
    <font>
      <b/>
      <sz val="9"/>
      <color theme="3"/>
      <name val="Arial"/>
      <family val="2"/>
    </font>
    <font>
      <sz val="9"/>
      <color theme="1"/>
      <name val="Arial"/>
      <family val="2"/>
    </font>
    <font>
      <b/>
      <sz val="9"/>
      <color theme="1" tint="4.9989318521683403E-2"/>
      <name val="Arial"/>
      <family val="2"/>
    </font>
    <font>
      <b/>
      <sz val="9"/>
      <color theme="1"/>
      <name val="Arial"/>
      <family val="2"/>
    </font>
    <font>
      <b/>
      <sz val="10"/>
      <color theme="4" tint="-0.499984740745262"/>
      <name val="Arial"/>
      <family val="2"/>
    </font>
    <font>
      <b/>
      <sz val="8"/>
      <color rgb="FFFF0000"/>
      <name val="Arial"/>
      <family val="2"/>
    </font>
    <font>
      <sz val="10"/>
      <name val="Times New Roman"/>
      <family val="2"/>
    </font>
    <font>
      <sz val="9"/>
      <name val="Arial"/>
      <family val="2"/>
    </font>
    <font>
      <sz val="6"/>
      <color theme="1"/>
      <name val="Arial"/>
      <family val="2"/>
    </font>
    <font>
      <sz val="7"/>
      <color theme="1"/>
      <name val="Arial"/>
      <family val="2"/>
    </font>
    <font>
      <b/>
      <sz val="8"/>
      <color theme="4" tint="-0.499984740745262"/>
      <name val="Arial"/>
      <family val="2"/>
    </font>
    <font>
      <b/>
      <sz val="8"/>
      <color theme="4" tint="-0.249977111117893"/>
      <name val="Arial"/>
      <family val="2"/>
    </font>
    <font>
      <sz val="8"/>
      <color rgb="FF000000"/>
      <name val="Arial"/>
      <family val="2"/>
    </font>
    <font>
      <sz val="7"/>
      <name val="Arial"/>
      <family val="2"/>
    </font>
    <font>
      <b/>
      <sz val="7"/>
      <name val="Arial"/>
      <family val="2"/>
    </font>
    <font>
      <b/>
      <sz val="7"/>
      <color theme="1"/>
      <name val="Arial"/>
      <family val="2"/>
    </font>
    <font>
      <i/>
      <sz val="7"/>
      <color theme="1"/>
      <name val="Arial"/>
      <family val="2"/>
    </font>
    <font>
      <sz val="10"/>
      <name val="Times New Roman"/>
      <family val="1"/>
    </font>
    <font>
      <b/>
      <vertAlign val="superscript"/>
      <sz val="8"/>
      <color theme="1"/>
      <name val="Arial"/>
      <family val="2"/>
    </font>
    <font>
      <sz val="8"/>
      <color theme="3"/>
      <name val="Arial"/>
      <family val="2"/>
    </font>
    <font>
      <b/>
      <sz val="8"/>
      <color rgb="FF000000"/>
      <name val="Arial"/>
      <family val="2"/>
    </font>
    <font>
      <vertAlign val="superscript"/>
      <sz val="9"/>
      <name val="Arial"/>
      <family val="2"/>
    </font>
    <font>
      <sz val="10"/>
      <name val="Arial"/>
      <family val="2"/>
    </font>
    <font>
      <sz val="11"/>
      <color theme="1"/>
      <name val="Arial"/>
      <family val="2"/>
    </font>
    <font>
      <b/>
      <i/>
      <sz val="7"/>
      <color theme="1"/>
      <name val="Arial"/>
      <family val="2"/>
    </font>
    <font>
      <vertAlign val="superscript"/>
      <sz val="8"/>
      <color rgb="FF000000"/>
      <name val="Arial"/>
      <family val="2"/>
    </font>
    <font>
      <vertAlign val="superscript"/>
      <sz val="8"/>
      <color theme="1"/>
      <name val="Arial"/>
      <family val="2"/>
    </font>
    <font>
      <sz val="8"/>
      <color theme="1"/>
      <name val="Calibri"/>
      <family val="2"/>
    </font>
    <font>
      <vertAlign val="superscript"/>
      <sz val="8"/>
      <name val="Arial"/>
      <family val="2"/>
    </font>
    <font>
      <sz val="7"/>
      <color rgb="FF000000"/>
      <name val="Arial"/>
      <family val="2"/>
    </font>
    <font>
      <vertAlign val="superscript"/>
      <sz val="7"/>
      <color rgb="FF000000"/>
      <name val="Arial"/>
      <family val="2"/>
    </font>
    <font>
      <sz val="11"/>
      <color rgb="FF000000"/>
      <name val="Arial"/>
      <family val="2"/>
    </font>
    <font>
      <sz val="8"/>
      <color theme="1"/>
      <name val="Calibri"/>
      <family val="2"/>
      <scheme val="minor"/>
    </font>
    <font>
      <sz val="8"/>
      <color theme="1" tint="4.9989318521683403E-2"/>
      <name val="Arial"/>
      <family val="2"/>
    </font>
    <font>
      <sz val="6"/>
      <name val="Arial"/>
      <family val="2"/>
    </font>
    <font>
      <sz val="9"/>
      <color rgb="FFFF0000"/>
      <name val="Times New Roman"/>
      <family val="1"/>
    </font>
    <font>
      <sz val="6"/>
      <color rgb="FFFF0000"/>
      <name val="Arial"/>
      <family val="2"/>
    </font>
    <font>
      <vertAlign val="superscript"/>
      <sz val="8"/>
      <color theme="1" tint="0.499984740745262"/>
      <name val="Arial"/>
      <family val="2"/>
    </font>
    <font>
      <sz val="8"/>
      <color theme="1" tint="0.499984740745262"/>
      <name val="Arial"/>
      <family val="2"/>
    </font>
    <font>
      <vertAlign val="superscript"/>
      <sz val="8"/>
      <color theme="0" tint="-0.499984740745262"/>
      <name val="Arial"/>
      <family val="2"/>
    </font>
    <font>
      <sz val="9"/>
      <name val="Calibri Light"/>
      <family val="2"/>
      <scheme val="major"/>
    </font>
    <font>
      <b/>
      <sz val="6"/>
      <color rgb="FF00B050"/>
      <name val="Arial"/>
      <family val="2"/>
    </font>
    <font>
      <b/>
      <sz val="6"/>
      <color theme="3"/>
      <name val="Arial"/>
      <family val="2"/>
    </font>
    <font>
      <sz val="10"/>
      <color theme="1"/>
      <name val="Calibri"/>
      <family val="2"/>
      <scheme val="minor"/>
    </font>
    <font>
      <b/>
      <sz val="10"/>
      <color theme="1"/>
      <name val="Calibri"/>
      <family val="2"/>
      <scheme val="minor"/>
    </font>
    <font>
      <b/>
      <sz val="9"/>
      <name val="Calibri Light"/>
      <family val="2"/>
      <scheme val="major"/>
    </font>
    <font>
      <sz val="8"/>
      <color rgb="FF00B050"/>
      <name val="Arial"/>
      <family val="2"/>
    </font>
    <font>
      <b/>
      <sz val="10"/>
      <color theme="4" tint="-0.249977111117893"/>
      <name val="Arial"/>
      <family val="2"/>
    </font>
    <font>
      <b/>
      <sz val="7"/>
      <color theme="4" tint="-0.249977111117893"/>
      <name val="Arial"/>
      <family val="2"/>
    </font>
    <font>
      <b/>
      <sz val="8"/>
      <color indexed="8"/>
      <name val="Arial"/>
      <family val="2"/>
    </font>
    <font>
      <b/>
      <sz val="10"/>
      <color rgb="FFFF0000"/>
      <name val="Arial"/>
      <family val="2"/>
    </font>
    <font>
      <sz val="6"/>
      <color rgb="FFFF0000"/>
      <name val="Calibri"/>
      <family val="2"/>
      <scheme val="minor"/>
    </font>
    <font>
      <sz val="6"/>
      <color theme="1"/>
      <name val="Calibri"/>
      <family val="2"/>
      <scheme val="minor"/>
    </font>
    <font>
      <b/>
      <sz val="6"/>
      <color theme="1"/>
      <name val="Calibri"/>
      <family val="2"/>
      <scheme val="minor"/>
    </font>
    <font>
      <b/>
      <sz val="6"/>
      <color rgb="FFFF0000"/>
      <name val="Calibri"/>
      <family val="2"/>
      <scheme val="minor"/>
    </font>
    <font>
      <i/>
      <sz val="8"/>
      <color theme="1"/>
      <name val="Arial"/>
      <family val="2"/>
    </font>
    <font>
      <i/>
      <sz val="8"/>
      <name val="Arial"/>
      <family val="2"/>
    </font>
    <font>
      <sz val="8"/>
      <color rgb="FFFF0000"/>
      <name val="Calibri"/>
      <family val="2"/>
      <scheme val="minor"/>
    </font>
    <font>
      <b/>
      <sz val="10"/>
      <color rgb="FFFF0000"/>
      <name val="Calibri"/>
      <family val="2"/>
      <scheme val="minor"/>
    </font>
    <font>
      <b/>
      <sz val="6"/>
      <color rgb="FFFF0000"/>
      <name val="Arial"/>
      <family val="2"/>
    </font>
    <font>
      <b/>
      <sz val="6"/>
      <color theme="1"/>
      <name val="Arial"/>
      <family val="2"/>
    </font>
    <font>
      <sz val="11"/>
      <color rgb="FFFF0000"/>
      <name val="Calibri"/>
      <family val="2"/>
      <scheme val="minor"/>
    </font>
    <font>
      <sz val="6"/>
      <name val="Calibri"/>
      <family val="2"/>
      <scheme val="minor"/>
    </font>
    <font>
      <b/>
      <sz val="12"/>
      <color rgb="FFFF0000"/>
      <name val="Calibri"/>
      <family val="2"/>
      <scheme val="minor"/>
    </font>
    <font>
      <sz val="10"/>
      <color rgb="FFFF0000"/>
      <name val="Calibri"/>
      <family val="2"/>
      <scheme val="minor"/>
    </font>
    <font>
      <sz val="11"/>
      <color theme="0"/>
      <name val="Calibri"/>
      <family val="2"/>
      <scheme val="minor"/>
    </font>
    <font>
      <b/>
      <i/>
      <sz val="16"/>
      <color theme="3"/>
      <name val="Arial"/>
      <family val="2"/>
    </font>
    <font>
      <sz val="11"/>
      <name val="Calibri"/>
      <family val="2"/>
      <scheme val="minor"/>
    </font>
    <font>
      <b/>
      <vertAlign val="superscript"/>
      <sz val="7"/>
      <color theme="1"/>
      <name val="Arial"/>
      <family val="2"/>
    </font>
    <font>
      <sz val="9"/>
      <color rgb="FFFF0000"/>
      <name val="Arial"/>
      <family val="2"/>
    </font>
    <font>
      <sz val="10"/>
      <color rgb="FFFF0000"/>
      <name val="Arial"/>
      <family val="2"/>
    </font>
    <font>
      <sz val="9"/>
      <color theme="1"/>
      <name val="Calibri"/>
      <family val="2"/>
    </font>
    <font>
      <sz val="9"/>
      <color theme="1" tint="4.9989318521683403E-2"/>
      <name val="Arial"/>
      <family val="2"/>
    </font>
    <font>
      <vertAlign val="superscript"/>
      <sz val="7"/>
      <color theme="1"/>
      <name val="Arial"/>
      <family val="2"/>
    </font>
    <font>
      <vertAlign val="superscript"/>
      <sz val="7"/>
      <name val="Arial"/>
      <family val="2"/>
    </font>
    <font>
      <b/>
      <vertAlign val="superscript"/>
      <sz val="8"/>
      <name val="Arial"/>
      <family val="2"/>
    </font>
    <font>
      <b/>
      <vertAlign val="superscript"/>
      <sz val="8"/>
      <color theme="1" tint="4.9989318521683403E-2"/>
      <name val="Arial"/>
      <family val="2"/>
    </font>
    <font>
      <sz val="9"/>
      <color indexed="10"/>
      <name val="Arial"/>
      <family val="2"/>
    </font>
    <font>
      <b/>
      <sz val="9"/>
      <color indexed="10"/>
      <name val="Arial"/>
      <family val="2"/>
    </font>
    <font>
      <b/>
      <sz val="10"/>
      <color theme="0"/>
      <name val="Arial"/>
      <family val="2"/>
    </font>
    <font>
      <sz val="6"/>
      <color theme="0"/>
      <name val="Arial"/>
      <family val="2"/>
    </font>
    <font>
      <b/>
      <sz val="7"/>
      <color theme="0"/>
      <name val="Arial"/>
      <family val="2"/>
    </font>
    <font>
      <b/>
      <sz val="7"/>
      <color theme="1" tint="4.9989318521683403E-2"/>
      <name val="Arial"/>
      <family val="2"/>
    </font>
    <font>
      <sz val="7"/>
      <color rgb="FFFF0000"/>
      <name val="Arial"/>
      <family val="2"/>
    </font>
    <font>
      <sz val="7"/>
      <color theme="0"/>
      <name val="Arial"/>
      <family val="2"/>
    </font>
    <font>
      <b/>
      <sz val="9"/>
      <color rgb="FFFF0000"/>
      <name val="Arial"/>
      <family val="2"/>
    </font>
    <font>
      <vertAlign val="superscript"/>
      <sz val="8.0500000000000007"/>
      <name val="Arial"/>
      <family val="2"/>
    </font>
    <font>
      <b/>
      <sz val="8"/>
      <color theme="1" tint="0.14999847407452621"/>
      <name val="Arial"/>
      <family val="2"/>
    </font>
    <font>
      <b/>
      <sz val="6"/>
      <color theme="1" tint="4.9989318521683403E-2"/>
      <name val="Arial"/>
      <family val="2"/>
    </font>
    <font>
      <sz val="7"/>
      <color theme="1" tint="4.9989318521683403E-2"/>
      <name val="Arial"/>
      <family val="2"/>
    </font>
    <font>
      <b/>
      <sz val="12"/>
      <name val="Arial"/>
      <family val="2"/>
    </font>
    <font>
      <sz val="6"/>
      <color rgb="FF000000"/>
      <name val="Arial"/>
      <family val="2"/>
    </font>
    <font>
      <sz val="7"/>
      <color theme="1"/>
      <name val="Calibri"/>
      <family val="2"/>
      <scheme val="minor"/>
    </font>
    <font>
      <sz val="6"/>
      <color theme="0" tint="-0.499984740745262"/>
      <name val="Arial"/>
      <family val="2"/>
    </font>
    <font>
      <b/>
      <sz val="20"/>
      <name val="Arial"/>
      <family val="2"/>
    </font>
    <font>
      <i/>
      <sz val="8"/>
      <color rgb="FF000000"/>
      <name val="Arial"/>
      <family val="2"/>
    </font>
    <font>
      <sz val="8"/>
      <color rgb="FF191919"/>
      <name val="Arial"/>
      <family val="2"/>
    </font>
    <font>
      <u/>
      <sz val="10"/>
      <color indexed="18"/>
      <name val="Arial"/>
      <family val="2"/>
    </font>
    <font>
      <b/>
      <sz val="10"/>
      <color theme="1" tint="4.9989318521683403E-2"/>
      <name val="Arial"/>
      <family val="2"/>
    </font>
    <font>
      <b/>
      <vertAlign val="superscript"/>
      <sz val="6.8"/>
      <color theme="1" tint="4.9989318521683403E-2"/>
      <name val="Arial"/>
      <family val="2"/>
    </font>
    <font>
      <b/>
      <sz val="9"/>
      <color theme="4" tint="-0.249977111117893"/>
      <name val="Arial"/>
      <family val="2"/>
    </font>
    <font>
      <sz val="11"/>
      <color theme="4" tint="-0.249977111117893"/>
      <name val="Calibri"/>
      <family val="2"/>
      <scheme val="minor"/>
    </font>
    <font>
      <sz val="7"/>
      <color rgb="FF0070C0"/>
      <name val="Arial"/>
      <family val="2"/>
    </font>
    <font>
      <vertAlign val="superscript"/>
      <sz val="8"/>
      <color theme="1"/>
      <name val="Calibri"/>
      <family val="2"/>
    </font>
    <font>
      <b/>
      <sz val="8"/>
      <color rgb="FF474748"/>
      <name val="Arial"/>
      <family val="2"/>
    </font>
    <font>
      <sz val="7.5"/>
      <color theme="1"/>
      <name val="Arial"/>
      <family val="2"/>
    </font>
    <font>
      <u/>
      <sz val="11"/>
      <color theme="1"/>
      <name val="Calibri"/>
      <family val="2"/>
      <scheme val="minor"/>
    </font>
    <font>
      <sz val="11"/>
      <color rgb="FFFF0000"/>
      <name val="Arial"/>
      <family val="2"/>
    </font>
    <font>
      <b/>
      <sz val="8"/>
      <color theme="3"/>
      <name val="Arial"/>
      <family val="2"/>
    </font>
    <font>
      <i/>
      <sz val="7"/>
      <name val="Arial"/>
      <family val="2"/>
    </font>
    <font>
      <sz val="8"/>
      <name val="Times New Roman"/>
      <family val="2"/>
    </font>
    <font>
      <b/>
      <sz val="8"/>
      <name val="Calibri"/>
      <family val="2"/>
    </font>
    <font>
      <b/>
      <i/>
      <sz val="7"/>
      <name val="Arial"/>
      <family val="2"/>
    </font>
    <font>
      <b/>
      <sz val="11"/>
      <color theme="4" tint="-0.249977111117893"/>
      <name val="Calibri"/>
      <family val="2"/>
      <scheme val="minor"/>
    </font>
    <font>
      <b/>
      <vertAlign val="superscript"/>
      <sz val="9"/>
      <name val="Arial"/>
      <family val="2"/>
    </font>
    <font>
      <i/>
      <sz val="9"/>
      <name val="Arial"/>
      <family val="2"/>
    </font>
    <font>
      <b/>
      <sz val="9"/>
      <color theme="1" tint="4.9989318521683403E-2"/>
      <name val="Calibri"/>
      <family val="2"/>
    </font>
    <font>
      <b/>
      <vertAlign val="superscript"/>
      <sz val="9"/>
      <color theme="1" tint="4.9989318521683403E-2"/>
      <name val="Arial"/>
      <family val="2"/>
    </font>
    <font>
      <sz val="9"/>
      <color theme="1"/>
      <name val="Calibri"/>
      <family val="2"/>
      <scheme val="minor"/>
    </font>
    <font>
      <b/>
      <sz val="9"/>
      <name val="Calibri"/>
      <family val="2"/>
    </font>
    <font>
      <sz val="9"/>
      <color theme="0"/>
      <name val="Arial"/>
      <family val="2"/>
    </font>
    <font>
      <b/>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b/>
      <sz val="11"/>
      <color theme="1"/>
      <name val="Calibri"/>
      <family val="2"/>
      <scheme val="minor"/>
    </font>
    <font>
      <sz val="11"/>
      <color indexed="8"/>
      <name val="Calibri"/>
      <family val="2"/>
    </font>
    <font>
      <sz val="11"/>
      <color indexed="9"/>
      <name val="Calibri"/>
      <family val="2"/>
    </font>
    <font>
      <sz val="12"/>
      <name val="Arial"/>
      <family val="2"/>
    </font>
    <font>
      <sz val="8"/>
      <name val="Times New Roman"/>
      <family val="1"/>
    </font>
    <font>
      <b/>
      <sz val="11"/>
      <color indexed="53"/>
      <name val="Calibri"/>
      <family val="2"/>
    </font>
    <font>
      <sz val="9"/>
      <color indexed="17"/>
      <name val="Helv"/>
    </font>
    <font>
      <sz val="11"/>
      <color indexed="58"/>
      <name val="Calibri"/>
      <family val="2"/>
    </font>
    <font>
      <b/>
      <sz val="11"/>
      <color indexed="52"/>
      <name val="Calibri"/>
      <family val="2"/>
    </font>
    <font>
      <b/>
      <sz val="11"/>
      <color indexed="12"/>
      <name val="Arial"/>
      <family val="2"/>
    </font>
    <font>
      <sz val="10"/>
      <name val="Arial"/>
      <family val="2"/>
      <charset val="204"/>
    </font>
    <font>
      <sz val="10"/>
      <name val="MS Sans Serif"/>
      <family val="2"/>
    </font>
    <font>
      <sz val="9"/>
      <name val="Helv"/>
    </font>
    <font>
      <sz val="11"/>
      <color indexed="36"/>
      <name val="Calibri"/>
      <family val="2"/>
    </font>
    <font>
      <sz val="9"/>
      <color indexed="8"/>
      <name val="Helv"/>
    </font>
    <font>
      <u/>
      <sz val="10"/>
      <color indexed="20"/>
      <name val="Arial"/>
      <family val="2"/>
    </font>
    <font>
      <u/>
      <sz val="10"/>
      <color indexed="36"/>
      <name val="Arial"/>
      <family val="2"/>
    </font>
    <font>
      <u/>
      <sz val="10"/>
      <color indexed="28"/>
      <name val="Arial"/>
      <family val="2"/>
    </font>
    <font>
      <i/>
      <sz val="11"/>
      <color indexed="23"/>
      <name val="Calibri"/>
      <family val="2"/>
    </font>
    <font>
      <b/>
      <u/>
      <sz val="9"/>
      <name val="Helv"/>
    </font>
    <font>
      <b/>
      <sz val="9"/>
      <name val="Helv"/>
    </font>
    <font>
      <u/>
      <sz val="10"/>
      <color indexed="12"/>
      <name val="Arial"/>
      <family val="2"/>
    </font>
    <font>
      <sz val="11"/>
      <color indexed="63"/>
      <name val="Calibri"/>
      <family val="2"/>
    </font>
    <font>
      <sz val="9"/>
      <color indexed="39"/>
      <name val="Helv"/>
    </font>
    <font>
      <sz val="8"/>
      <color indexed="12"/>
      <name val="Arial"/>
      <family val="2"/>
    </font>
    <font>
      <sz val="10"/>
      <color indexed="12"/>
      <name val="Arial"/>
      <family val="2"/>
    </font>
    <font>
      <sz val="8"/>
      <color indexed="39"/>
      <name val="Arial"/>
      <family val="2"/>
    </font>
    <font>
      <b/>
      <sz val="11"/>
      <color indexed="9"/>
      <name val="Calibri"/>
      <family val="2"/>
    </font>
    <font>
      <sz val="11"/>
      <color indexed="53"/>
      <name val="Calibri"/>
      <family val="2"/>
    </font>
    <font>
      <sz val="11"/>
      <color indexed="60"/>
      <name val="Calibri"/>
      <family val="2"/>
    </font>
    <font>
      <sz val="10"/>
      <name val="Arial"/>
      <family val="2"/>
      <charset val="186"/>
    </font>
    <font>
      <b/>
      <sz val="11"/>
      <color indexed="63"/>
      <name val="Calibri"/>
      <family val="2"/>
    </font>
    <font>
      <sz val="10"/>
      <name val="GillSans"/>
    </font>
    <font>
      <sz val="9"/>
      <color indexed="20"/>
      <name val="Helv"/>
    </font>
    <font>
      <sz val="8"/>
      <color indexed="20"/>
      <name val="Helv"/>
    </font>
    <font>
      <sz val="8"/>
      <color indexed="8"/>
      <name val="Arial"/>
      <family val="2"/>
    </font>
    <font>
      <b/>
      <sz val="15"/>
      <color indexed="62"/>
      <name val="Calibri"/>
      <family val="2"/>
    </font>
    <font>
      <b/>
      <sz val="13"/>
      <color indexed="62"/>
      <name val="Calibri"/>
      <family val="2"/>
    </font>
    <font>
      <b/>
      <sz val="11"/>
      <color indexed="62"/>
      <name val="Calibri"/>
      <family val="2"/>
    </font>
    <font>
      <b/>
      <sz val="18"/>
      <color indexed="62"/>
      <name val="Cambria"/>
      <family val="2"/>
    </font>
    <font>
      <b/>
      <sz val="10"/>
      <color indexed="8"/>
      <name val="Arial"/>
      <family val="2"/>
    </font>
    <font>
      <b/>
      <sz val="10"/>
      <color indexed="39"/>
      <name val="Arial"/>
      <family val="2"/>
    </font>
    <font>
      <sz val="10"/>
      <color indexed="8"/>
      <name val="Arial"/>
      <family val="2"/>
    </font>
    <font>
      <b/>
      <sz val="12"/>
      <color indexed="8"/>
      <name val="Arial"/>
      <family val="2"/>
    </font>
    <font>
      <sz val="10"/>
      <color indexed="39"/>
      <name val="Arial"/>
      <family val="2"/>
    </font>
    <font>
      <sz val="9"/>
      <color indexed="8"/>
      <name val="Arial"/>
      <family val="2"/>
    </font>
    <font>
      <b/>
      <i/>
      <sz val="16"/>
      <color indexed="11"/>
      <name val="Arial"/>
      <family val="2"/>
    </font>
    <font>
      <b/>
      <sz val="16"/>
      <color indexed="23"/>
      <name val="Arial"/>
      <family val="2"/>
    </font>
    <font>
      <sz val="10"/>
      <color indexed="10"/>
      <name val="Arial"/>
      <family val="2"/>
    </font>
    <font>
      <sz val="8"/>
      <color rgb="FF1F497D"/>
      <name val="Verdana"/>
      <family val="2"/>
    </font>
    <font>
      <b/>
      <sz val="8"/>
      <color rgb="FF1F497D"/>
      <name val="Verdana"/>
      <family val="2"/>
    </font>
    <font>
      <sz val="8"/>
      <color rgb="FF000000"/>
      <name val="Verdana"/>
      <family val="2"/>
    </font>
    <font>
      <i/>
      <sz val="8"/>
      <color rgb="FF000000"/>
      <name val="Verdana"/>
      <family val="2"/>
    </font>
    <font>
      <b/>
      <i/>
      <sz val="8"/>
      <color rgb="FF000000"/>
      <name val="Verdana"/>
      <family val="2"/>
    </font>
    <font>
      <b/>
      <sz val="8"/>
      <color rgb="FF00CC00"/>
      <name val="Verdana"/>
      <family val="2"/>
    </font>
    <font>
      <b/>
      <sz val="8"/>
      <color rgb="FF33CC33"/>
      <name val="Verdana"/>
      <family val="2"/>
    </font>
    <font>
      <b/>
      <sz val="8"/>
      <color rgb="FFFF9900"/>
      <name val="Verdana"/>
      <family val="2"/>
    </font>
    <font>
      <b/>
      <sz val="8"/>
      <color rgb="FFFF0000"/>
      <name val="Verdana"/>
      <family val="2"/>
    </font>
    <font>
      <b/>
      <sz val="11"/>
      <color indexed="8"/>
      <name val="Calibri"/>
      <family val="2"/>
    </font>
    <font>
      <sz val="8"/>
      <name val="Helv"/>
    </font>
    <font>
      <sz val="10"/>
      <name val="Arial Cyr"/>
      <family val="2"/>
      <charset val="204"/>
    </font>
    <font>
      <sz val="11"/>
      <color theme="1"/>
      <name val="Calibri"/>
      <family val="2"/>
      <charset val="204"/>
      <scheme val="minor"/>
    </font>
    <font>
      <sz val="8"/>
      <color rgb="FF0070C0"/>
      <name val="Arial"/>
      <family val="2"/>
    </font>
    <font>
      <b/>
      <sz val="10"/>
      <color rgb="FF0070C0"/>
      <name val="Arial"/>
      <family val="2"/>
    </font>
    <font>
      <i/>
      <sz val="6"/>
      <color rgb="FFFF0000"/>
      <name val="Arial"/>
      <family val="2"/>
    </font>
    <font>
      <i/>
      <sz val="6"/>
      <color rgb="FFFF0000"/>
      <name val="Calibri"/>
      <family val="2"/>
      <scheme val="minor"/>
    </font>
    <font>
      <sz val="10"/>
      <name val="Helv"/>
      <family val="2"/>
    </font>
    <font>
      <sz val="9"/>
      <color indexed="9"/>
      <name val="Arial"/>
      <family val="2"/>
    </font>
    <font>
      <sz val="10"/>
      <color indexed="9"/>
      <name val="Arial"/>
      <family val="2"/>
    </font>
    <font>
      <sz val="10"/>
      <color indexed="20"/>
      <name val="Arial"/>
      <family val="2"/>
    </font>
    <font>
      <sz val="11"/>
      <color indexed="16"/>
      <name val="Calibri"/>
      <family val="2"/>
    </font>
    <font>
      <sz val="11"/>
      <color indexed="37"/>
      <name val="Calibri"/>
      <family val="2"/>
    </font>
    <font>
      <sz val="11"/>
      <color indexed="62"/>
      <name val="Calibri"/>
      <family val="2"/>
    </font>
    <font>
      <sz val="11"/>
      <color indexed="17"/>
      <name val="Calibri"/>
      <family val="2"/>
    </font>
    <font>
      <b/>
      <sz val="10"/>
      <color indexed="52"/>
      <name val="Arial"/>
      <family val="2"/>
    </font>
    <font>
      <b/>
      <sz val="11"/>
      <color indexed="17"/>
      <name val="Calibri"/>
      <family val="2"/>
    </font>
    <font>
      <sz val="11"/>
      <color indexed="52"/>
      <name val="Calibri"/>
      <family val="2"/>
    </font>
    <font>
      <b/>
      <sz val="10"/>
      <color indexed="9"/>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0"/>
      <name val="Times New Roman"/>
      <family val="2"/>
    </font>
    <font>
      <sz val="11"/>
      <color indexed="20"/>
      <name val="Calibri"/>
      <family val="2"/>
    </font>
    <font>
      <i/>
      <sz val="10"/>
      <color indexed="23"/>
      <name val="Arial"/>
      <family val="2"/>
    </font>
    <font>
      <i/>
      <sz val="10"/>
      <color rgb="FF7F7F7F"/>
      <name val="Arial"/>
      <family val="2"/>
    </font>
    <font>
      <sz val="11"/>
      <color indexed="10"/>
      <name val="Calibri"/>
      <family val="2"/>
    </font>
    <font>
      <sz val="10"/>
      <color indexed="17"/>
      <name val="Arial"/>
      <family val="2"/>
    </font>
    <font>
      <b/>
      <sz val="9"/>
      <color indexed="53"/>
      <name val="Tahoma"/>
      <family val="2"/>
    </font>
    <font>
      <b/>
      <sz val="15"/>
      <color indexed="56"/>
      <name val="Arial"/>
      <family val="2"/>
    </font>
    <font>
      <b/>
      <sz val="13"/>
      <color indexed="56"/>
      <name val="Arial"/>
      <family val="2"/>
    </font>
    <font>
      <b/>
      <sz val="11"/>
      <color indexed="56"/>
      <name val="Arial"/>
      <family val="2"/>
    </font>
    <font>
      <sz val="10"/>
      <color indexed="62"/>
      <name val="Arial"/>
      <family val="2"/>
    </font>
    <font>
      <sz val="11"/>
      <color indexed="48"/>
      <name val="Calibri"/>
      <family val="2"/>
    </font>
    <font>
      <b/>
      <sz val="9"/>
      <color indexed="9"/>
      <name val="Arial"/>
      <family val="2"/>
    </font>
    <font>
      <u/>
      <sz val="6.5"/>
      <color indexed="12"/>
      <name val="Arial"/>
      <family val="2"/>
    </font>
    <font>
      <sz val="10"/>
      <color indexed="52"/>
      <name val="Arial"/>
      <family val="2"/>
    </font>
    <font>
      <sz val="10"/>
      <color indexed="60"/>
      <name val="Arial"/>
      <family val="2"/>
    </font>
    <font>
      <b/>
      <sz val="10"/>
      <color indexed="63"/>
      <name val="Arial"/>
      <family val="2"/>
    </font>
    <font>
      <sz val="9"/>
      <color indexed="52"/>
      <name val="Arial"/>
      <family val="2"/>
    </font>
    <font>
      <sz val="8"/>
      <color indexed="62"/>
      <name val="Arial"/>
      <family val="2"/>
    </font>
    <font>
      <sz val="19"/>
      <color indexed="48"/>
      <name val="Arial"/>
      <family val="2"/>
    </font>
    <font>
      <sz val="19"/>
      <name val="Arial"/>
      <family val="2"/>
    </font>
    <font>
      <sz val="8"/>
      <color indexed="14"/>
      <name val="Arial"/>
      <family val="2"/>
    </font>
    <font>
      <sz val="11"/>
      <name val="Times New Roman"/>
      <family val="1"/>
    </font>
    <font>
      <sz val="9"/>
      <color indexed="20"/>
      <name val="Arial"/>
      <family val="2"/>
    </font>
    <font>
      <sz val="11"/>
      <color indexed="14"/>
      <name val="Calibri"/>
      <family val="2"/>
    </font>
  </fonts>
  <fills count="158">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rgb="FFFFFF00"/>
        <bgColor indexed="64"/>
      </patternFill>
    </fill>
    <fill>
      <patternFill patternType="solid">
        <fgColor indexed="9"/>
        <bgColor indexed="64"/>
      </patternFill>
    </fill>
    <fill>
      <patternFill patternType="solid">
        <fgColor rgb="FFFFFFFF"/>
        <bgColor rgb="FF000000"/>
      </patternFill>
    </fill>
    <fill>
      <patternFill patternType="solid">
        <fgColor theme="0" tint="-0.14999847407452621"/>
        <bgColor indexed="64"/>
      </patternFill>
    </fill>
    <fill>
      <patternFill patternType="solid">
        <fgColor indexed="42"/>
        <bgColor indexed="64"/>
      </patternFill>
    </fill>
    <fill>
      <patternFill patternType="solid">
        <fgColor rgb="FFF2F2F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12"/>
      </patternFill>
    </fill>
    <fill>
      <patternFill patternType="solid">
        <fgColor indexed="44"/>
      </patternFill>
    </fill>
    <fill>
      <patternFill patternType="solid">
        <fgColor indexed="9"/>
      </patternFill>
    </fill>
    <fill>
      <patternFill patternType="solid">
        <fgColor indexed="47"/>
      </patternFill>
    </fill>
    <fill>
      <patternFill patternType="solid">
        <fgColor indexed="22"/>
      </patternFill>
    </fill>
    <fill>
      <patternFill patternType="solid">
        <fgColor indexed="11"/>
      </patternFill>
    </fill>
    <fill>
      <patternFill patternType="solid">
        <fgColor indexed="52"/>
      </patternFill>
    </fill>
    <fill>
      <patternFill patternType="solid">
        <fgColor indexed="57"/>
      </patternFill>
    </fill>
    <fill>
      <patternFill patternType="solid">
        <fgColor indexed="46"/>
      </patternFill>
    </fill>
    <fill>
      <patternFill patternType="solid">
        <fgColor indexed="45"/>
      </patternFill>
    </fill>
    <fill>
      <patternFill patternType="solid">
        <fgColor indexed="15"/>
        <bgColor indexed="64"/>
      </patternFill>
    </fill>
    <fill>
      <patternFill patternType="solid">
        <fgColor indexed="26"/>
      </patternFill>
    </fill>
    <fill>
      <patternFill patternType="solid">
        <fgColor indexed="21"/>
      </patternFill>
    </fill>
    <fill>
      <patternFill patternType="solid">
        <fgColor indexed="22"/>
        <bgColor indexed="64"/>
      </patternFill>
    </fill>
    <fill>
      <patternFill patternType="solid">
        <fgColor indexed="31"/>
      </patternFill>
    </fill>
    <fill>
      <patternFill patternType="solid">
        <fgColor indexed="40"/>
        <bgColor indexed="64"/>
      </patternFill>
    </fill>
    <fill>
      <patternFill patternType="solid">
        <fgColor indexed="15"/>
      </patternFill>
    </fill>
    <fill>
      <patternFill patternType="solid">
        <fgColor indexed="19"/>
      </patternFill>
    </fill>
    <fill>
      <patternFill patternType="solid">
        <fgColor indexed="13"/>
      </patternFill>
    </fill>
    <fill>
      <patternFill patternType="solid">
        <fgColor indexed="50"/>
        <bgColor indexed="64"/>
      </patternFill>
    </fill>
    <fill>
      <patternFill patternType="solid">
        <fgColor indexed="55"/>
      </patternFill>
    </fill>
    <fill>
      <patternFill patternType="solid">
        <fgColor indexed="43"/>
      </patternFill>
    </fill>
    <fill>
      <patternFill patternType="solid">
        <fgColor indexed="26"/>
        <bgColor indexed="26"/>
      </patternFill>
    </fill>
    <fill>
      <patternFill patternType="solid">
        <fgColor indexed="26"/>
        <bgColor indexed="64"/>
      </patternFill>
    </fill>
    <fill>
      <patternFill patternType="solid">
        <fgColor indexed="43"/>
        <bgColor indexed="64"/>
      </patternFill>
    </fill>
    <fill>
      <patternFill patternType="solid">
        <fgColor indexed="11"/>
        <bgColor indexed="64"/>
      </patternFill>
    </fill>
    <fill>
      <patternFill patternType="solid">
        <fgColor indexed="54"/>
      </patternFill>
    </fill>
    <fill>
      <patternFill patternType="solid">
        <fgColor indexed="31"/>
        <bgColor indexed="64"/>
      </patternFill>
    </fill>
    <fill>
      <patternFill patternType="solid">
        <fgColor indexed="29"/>
      </patternFill>
    </fill>
    <fill>
      <patternFill patternType="solid">
        <fgColor indexed="10"/>
      </patternFill>
    </fill>
    <fill>
      <patternFill patternType="solid">
        <fgColor indexed="51"/>
      </patternFill>
    </fill>
    <fill>
      <patternFill patternType="solid">
        <fgColor indexed="53"/>
      </patternFill>
    </fill>
    <fill>
      <patternFill patternType="solid">
        <fgColor indexed="50"/>
      </patternFill>
    </fill>
    <fill>
      <patternFill patternType="lightUp">
        <fgColor indexed="48"/>
        <bgColor indexed="41"/>
      </patternFill>
    </fill>
    <fill>
      <patternFill patternType="lightUp">
        <fgColor indexed="22"/>
        <bgColor indexed="35"/>
      </patternFill>
    </fill>
    <fill>
      <patternFill patternType="solid">
        <fgColor indexed="54"/>
        <bgColor indexed="64"/>
      </patternFill>
    </fill>
    <fill>
      <patternFill patternType="solid">
        <fgColor indexed="40"/>
      </patternFill>
    </fill>
    <fill>
      <patternFill patternType="solid">
        <fgColor indexed="35"/>
        <bgColor indexed="64"/>
      </patternFill>
    </fill>
    <fill>
      <patternFill patternType="solid">
        <fgColor indexed="23"/>
        <bgColor indexed="64"/>
      </patternFill>
    </fill>
    <fill>
      <patternFill patternType="solid">
        <fgColor indexed="44"/>
        <bgColor indexed="64"/>
      </patternFill>
    </fill>
    <fill>
      <patternFill patternType="solid">
        <fgColor indexed="41"/>
        <bgColor indexed="64"/>
      </patternFill>
    </fill>
    <fill>
      <patternFill patternType="solid">
        <fgColor indexed="41"/>
      </patternFill>
    </fill>
    <fill>
      <patternFill patternType="solid">
        <fgColor rgb="FFDBE5F1"/>
        <bgColor rgb="FF000000"/>
      </patternFill>
    </fill>
    <fill>
      <patternFill patternType="solid">
        <fgColor rgb="FFC6F9C1"/>
        <bgColor rgb="FF000000"/>
      </patternFill>
    </fill>
    <fill>
      <patternFill patternType="solid">
        <fgColor rgb="FFABEDA5"/>
        <bgColor rgb="FF000000"/>
      </patternFill>
    </fill>
    <fill>
      <patternFill patternType="solid">
        <fgColor rgb="FF94D88F"/>
        <bgColor rgb="FF000000"/>
      </patternFill>
    </fill>
    <fill>
      <patternFill patternType="solid">
        <fgColor rgb="FFFFFDBF"/>
        <bgColor rgb="FF000000"/>
      </patternFill>
    </fill>
    <fill>
      <patternFill patternType="solid">
        <fgColor rgb="FFFFFB8C"/>
        <bgColor rgb="FF000000"/>
      </patternFill>
    </fill>
    <fill>
      <patternFill patternType="solid">
        <fgColor rgb="FFFFF843"/>
        <bgColor rgb="FF000000"/>
      </patternFill>
    </fill>
    <fill>
      <patternFill patternType="solid">
        <fgColor rgb="FFFFC7CE"/>
        <bgColor rgb="FF000000"/>
      </patternFill>
    </fill>
    <fill>
      <patternFill patternType="solid">
        <fgColor rgb="FFFF988C"/>
        <bgColor rgb="FF000000"/>
      </patternFill>
    </fill>
    <fill>
      <patternFill patternType="solid">
        <fgColor rgb="FFFF6758"/>
        <bgColor rgb="FF000000"/>
      </patternFill>
    </fill>
    <fill>
      <patternFill patternType="solid">
        <fgColor rgb="FFB7CFE8"/>
        <bgColor rgb="FF000000"/>
      </patternFill>
    </fill>
    <fill>
      <patternFill patternType="solid">
        <fgColor rgb="FFC3D6EB"/>
        <bgColor rgb="FF000000"/>
      </patternFill>
    </fill>
    <fill>
      <patternFill patternType="solid">
        <fgColor rgb="FFDBE5F2"/>
        <bgColor rgb="FF000000"/>
      </patternFill>
    </fill>
    <fill>
      <patternFill patternType="solid">
        <fgColor rgb="FFE9EFF7"/>
        <bgColor rgb="FF000000"/>
      </patternFill>
    </fill>
    <fill>
      <patternFill patternType="solid">
        <fgColor rgb="FFF1F5FB"/>
        <bgColor rgb="FF000000"/>
      </patternFill>
    </fill>
    <fill>
      <patternFill patternType="solid">
        <fgColor rgb="FFDBE5F1"/>
        <bgColor rgb="FFFFFFFF"/>
      </patternFill>
    </fill>
    <fill>
      <patternFill patternType="solid">
        <fgColor indexed="13"/>
        <bgColor indexed="64"/>
      </patternFill>
    </fill>
    <fill>
      <patternFill patternType="solid">
        <fgColor indexed="45"/>
        <bgColor indexed="64"/>
      </patternFill>
    </fill>
    <fill>
      <patternFill patternType="solid">
        <fgColor indexed="46"/>
        <bgColor indexed="64"/>
      </patternFill>
    </fill>
    <fill>
      <patternFill patternType="solid">
        <fgColor indexed="27"/>
        <bgColor indexed="64"/>
      </patternFill>
    </fill>
    <fill>
      <patternFill patternType="solid">
        <fgColor indexed="47"/>
        <bgColor indexed="64"/>
      </patternFill>
    </fill>
    <fill>
      <patternFill patternType="solid">
        <fgColor theme="4" tint="0.79985961485641044"/>
        <bgColor indexed="64"/>
      </patternFill>
    </fill>
    <fill>
      <patternFill patternType="solid">
        <fgColor theme="5" tint="0.79985961485641044"/>
        <bgColor indexed="64"/>
      </patternFill>
    </fill>
    <fill>
      <patternFill patternType="solid">
        <fgColor theme="6" tint="0.79985961485641044"/>
        <bgColor indexed="64"/>
      </patternFill>
    </fill>
    <fill>
      <patternFill patternType="solid">
        <fgColor theme="7" tint="0.79985961485641044"/>
        <bgColor indexed="64"/>
      </patternFill>
    </fill>
    <fill>
      <patternFill patternType="solid">
        <fgColor theme="8" tint="0.79985961485641044"/>
        <bgColor indexed="64"/>
      </patternFill>
    </fill>
    <fill>
      <patternFill patternType="solid">
        <fgColor theme="9" tint="0.79985961485641044"/>
        <bgColor indexed="64"/>
      </patternFill>
    </fill>
    <fill>
      <patternFill patternType="solid">
        <fgColor indexed="29"/>
        <bgColor indexed="64"/>
      </patternFill>
    </fill>
    <fill>
      <patternFill patternType="solid">
        <fgColor indexed="51"/>
        <bgColor indexed="64"/>
      </patternFill>
    </fill>
    <fill>
      <patternFill patternType="solid">
        <fgColor theme="4" tint="0.59974974822229687"/>
        <bgColor indexed="64"/>
      </patternFill>
    </fill>
    <fill>
      <patternFill patternType="solid">
        <fgColor theme="5" tint="0.59974974822229687"/>
        <bgColor indexed="64"/>
      </patternFill>
    </fill>
    <fill>
      <patternFill patternType="solid">
        <fgColor theme="6" tint="0.59974974822229687"/>
        <bgColor indexed="64"/>
      </patternFill>
    </fill>
    <fill>
      <patternFill patternType="solid">
        <fgColor theme="7" tint="0.59974974822229687"/>
        <bgColor indexed="64"/>
      </patternFill>
    </fill>
    <fill>
      <patternFill patternType="solid">
        <fgColor theme="8" tint="0.59974974822229687"/>
        <bgColor indexed="64"/>
      </patternFill>
    </fill>
    <fill>
      <patternFill patternType="solid">
        <fgColor theme="9" tint="0.59974974822229687"/>
        <bgColor indexed="64"/>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indexed="61"/>
        <bgColor indexed="64"/>
      </patternFill>
    </fill>
    <fill>
      <patternFill patternType="solid">
        <fgColor indexed="58"/>
        <bgColor indexed="64"/>
      </patternFill>
    </fill>
    <fill>
      <patternFill patternType="solid">
        <fgColor theme="4"/>
        <bgColor indexed="64"/>
      </patternFill>
    </fill>
    <fill>
      <patternFill patternType="solid">
        <fgColor indexed="62"/>
        <bgColor indexed="64"/>
      </patternFill>
    </fill>
    <fill>
      <patternFill patternType="solid">
        <fgColor indexed="48"/>
        <bgColor indexed="64"/>
      </patternFill>
    </fill>
    <fill>
      <patternFill patternType="solid">
        <fgColor theme="5"/>
        <bgColor indexed="64"/>
      </patternFill>
    </fill>
    <fill>
      <patternFill patternType="solid">
        <fgColor indexed="10"/>
        <bgColor indexed="64"/>
      </patternFill>
    </fill>
    <fill>
      <patternFill patternType="solid">
        <fgColor indexed="25"/>
        <bgColor indexed="64"/>
      </patternFill>
    </fill>
    <fill>
      <patternFill patternType="solid">
        <fgColor indexed="60"/>
        <bgColor indexed="64"/>
      </patternFill>
    </fill>
    <fill>
      <patternFill patternType="solid">
        <fgColor theme="6"/>
        <bgColor indexed="64"/>
      </patternFill>
    </fill>
    <fill>
      <patternFill patternType="solid">
        <fgColor indexed="57"/>
        <bgColor indexed="64"/>
      </patternFill>
    </fill>
    <fill>
      <patternFill patternType="solid">
        <fgColor indexed="55"/>
        <bgColor indexed="64"/>
      </patternFill>
    </fill>
    <fill>
      <patternFill patternType="solid">
        <fgColor theme="7"/>
        <bgColor indexed="64"/>
      </patternFill>
    </fill>
    <fill>
      <patternFill patternType="solid">
        <fgColor indexed="18"/>
        <bgColor indexed="64"/>
      </patternFill>
    </fill>
    <fill>
      <patternFill patternType="solid">
        <fgColor theme="8"/>
        <bgColor indexed="64"/>
      </patternFill>
    </fill>
    <fill>
      <patternFill patternType="solid">
        <fgColor theme="9"/>
        <bgColor indexed="64"/>
      </patternFill>
    </fill>
    <fill>
      <patternFill patternType="solid">
        <fgColor indexed="53"/>
        <bgColor indexed="64"/>
      </patternFill>
    </fill>
    <fill>
      <patternFill patternType="solid">
        <fgColor rgb="FFFFC7CE"/>
        <bgColor indexed="64"/>
      </patternFill>
    </fill>
    <fill>
      <patternFill patternType="solid">
        <fgColor rgb="FFA5A5A5"/>
        <bgColor indexed="64"/>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12"/>
        <bgColor indexed="64"/>
      </patternFill>
    </fill>
    <fill>
      <patternFill patternType="solid">
        <fgColor indexed="20"/>
        <bgColor indexed="64"/>
      </patternFill>
    </fill>
    <fill>
      <patternFill patternType="mediumGray">
        <fgColor indexed="45"/>
        <bgColor indexed="9"/>
      </patternFill>
    </fill>
    <fill>
      <patternFill patternType="lightGray">
        <fgColor indexed="45"/>
        <bgColor indexed="9"/>
      </patternFill>
    </fill>
  </fills>
  <borders count="139">
    <border>
      <left/>
      <right/>
      <top/>
      <bottom/>
      <diagonal/>
    </border>
    <border>
      <left/>
      <right/>
      <top/>
      <bottom style="medium">
        <color theme="1" tint="0.499984740745262"/>
      </bottom>
      <diagonal/>
    </border>
    <border>
      <left/>
      <right/>
      <top/>
      <bottom style="medium">
        <color theme="0" tint="-0.499984740745262"/>
      </bottom>
      <diagonal/>
    </border>
    <border>
      <left/>
      <right/>
      <top style="medium">
        <color theme="1" tint="0.499984740745262"/>
      </top>
      <bottom/>
      <diagonal/>
    </border>
    <border>
      <left/>
      <right/>
      <top style="medium">
        <color theme="0" tint="-0.499984740745262"/>
      </top>
      <bottom/>
      <diagonal/>
    </border>
    <border>
      <left/>
      <right/>
      <top style="medium">
        <color theme="0" tint="-0.499984740745262"/>
      </top>
      <bottom style="medium">
        <color theme="0" tint="-0.499984740745262"/>
      </bottom>
      <diagonal/>
    </border>
    <border>
      <left/>
      <right/>
      <top/>
      <bottom style="thin">
        <color indexed="64"/>
      </bottom>
      <diagonal/>
    </border>
    <border>
      <left/>
      <right/>
      <top style="thin">
        <color indexed="64"/>
      </top>
      <bottom style="thin">
        <color indexed="64"/>
      </bottom>
      <diagonal/>
    </border>
    <border>
      <left style="medium">
        <color theme="1" tint="0.499984740745262"/>
      </left>
      <right/>
      <top style="medium">
        <color theme="1" tint="0.499984740745262"/>
      </top>
      <bottom/>
      <diagonal/>
    </border>
    <border>
      <left/>
      <right style="medium">
        <color theme="0" tint="-0.499984740745262"/>
      </right>
      <top style="medium">
        <color theme="1" tint="0.499984740745262"/>
      </top>
      <bottom/>
      <diagonal/>
    </border>
    <border>
      <left style="medium">
        <color theme="1" tint="0.499984740745262"/>
      </left>
      <right/>
      <top/>
      <bottom/>
      <diagonal/>
    </border>
    <border>
      <left/>
      <right style="medium">
        <color theme="0" tint="-0.499984740745262"/>
      </right>
      <top/>
      <bottom/>
      <diagonal/>
    </border>
    <border>
      <left style="medium">
        <color rgb="FFFFFFFF"/>
      </left>
      <right style="medium">
        <color rgb="FFFFFFFF"/>
      </right>
      <top style="medium">
        <color rgb="FFFFFFFF"/>
      </top>
      <bottom style="medium">
        <color theme="0" tint="-0.499984740745262"/>
      </bottom>
      <diagonal/>
    </border>
    <border>
      <left style="medium">
        <color theme="1" tint="0.499984740745262"/>
      </left>
      <right/>
      <top/>
      <bottom style="medium">
        <color theme="1" tint="0.499984740745262"/>
      </bottom>
      <diagonal/>
    </border>
    <border>
      <left/>
      <right style="medium">
        <color theme="0" tint="-0.499984740745262"/>
      </right>
      <top/>
      <bottom style="medium">
        <color theme="1" tint="0.499984740745262"/>
      </bottom>
      <diagonal/>
    </border>
    <border>
      <left style="medium">
        <color theme="0" tint="-0.499984740745262"/>
      </left>
      <right/>
      <top/>
      <bottom/>
      <diagonal/>
    </border>
    <border>
      <left style="medium">
        <color theme="0" tint="-0.499984740745262"/>
      </left>
      <right/>
      <top/>
      <bottom style="medium">
        <color theme="0" tint="-0.499984740745262"/>
      </bottom>
      <diagonal/>
    </border>
    <border>
      <left/>
      <right style="medium">
        <color theme="0" tint="-0.499984740745262"/>
      </right>
      <top/>
      <bottom style="medium">
        <color theme="0" tint="-0.499984740745262"/>
      </bottom>
      <diagonal/>
    </border>
    <border>
      <left style="medium">
        <color rgb="FFFFFFFF"/>
      </left>
      <right style="medium">
        <color rgb="FFFFFFFF"/>
      </right>
      <top style="medium">
        <color rgb="FFFFFFFF"/>
      </top>
      <bottom style="medium">
        <color theme="1" tint="0.499984740745262"/>
      </bottom>
      <diagonal/>
    </border>
    <border>
      <left style="medium">
        <color theme="1" tint="0.499984740745262"/>
      </left>
      <right/>
      <top/>
      <bottom style="medium">
        <color theme="0" tint="-0.499984740745262"/>
      </bottom>
      <diagonal/>
    </border>
    <border>
      <left style="medium">
        <color theme="0" tint="-0.499984740745262"/>
      </left>
      <right/>
      <top style="medium">
        <color theme="0" tint="-0.499984740745262"/>
      </top>
      <bottom style="medium">
        <color theme="0" tint="-0.499984740745262"/>
      </bottom>
      <diagonal/>
    </border>
    <border>
      <left style="medium">
        <color theme="1" tint="0.499984740745262"/>
      </left>
      <right/>
      <top style="medium">
        <color theme="0" tint="-0.499984740745262"/>
      </top>
      <bottom style="medium">
        <color theme="0" tint="-0.499984740745262"/>
      </bottom>
      <diagonal/>
    </border>
    <border>
      <left/>
      <right style="medium">
        <color theme="0" tint="-0.499984740745262"/>
      </right>
      <top style="medium">
        <color theme="0" tint="-0.499984740745262"/>
      </top>
      <bottom style="medium">
        <color theme="0" tint="-0.499984740745262"/>
      </bottom>
      <diagonal/>
    </border>
    <border>
      <left style="medium">
        <color rgb="FFFFFFFF"/>
      </left>
      <right/>
      <top style="medium">
        <color rgb="FFFFFFFF"/>
      </top>
      <bottom style="medium">
        <color theme="0" tint="-0.499984740745262"/>
      </bottom>
      <diagonal/>
    </border>
    <border>
      <left/>
      <right style="medium">
        <color rgb="FFFFFFFF"/>
      </right>
      <top style="medium">
        <color rgb="FFFFFFFF"/>
      </top>
      <bottom style="medium">
        <color theme="0" tint="-0.499984740745262"/>
      </bottom>
      <diagonal/>
    </border>
    <border>
      <left style="medium">
        <color theme="0" tint="-0.499984740745262"/>
      </left>
      <right/>
      <top style="medium">
        <color theme="0" tint="-0.499984740745262"/>
      </top>
      <bottom/>
      <diagonal/>
    </border>
    <border>
      <left/>
      <right style="medium">
        <color theme="0" tint="-0.499984740745262"/>
      </right>
      <top style="medium">
        <color theme="0" tint="-0.499984740745262"/>
      </top>
      <bottom/>
      <diagonal/>
    </border>
    <border>
      <left style="medium">
        <color rgb="FFFFFFFF"/>
      </left>
      <right/>
      <top style="medium">
        <color rgb="FFFFFFFF"/>
      </top>
      <bottom style="medium">
        <color theme="1" tint="0.499984740745262"/>
      </bottom>
      <diagonal/>
    </border>
    <border>
      <left style="medium">
        <color theme="0" tint="-0.499984740745262"/>
      </left>
      <right/>
      <top/>
      <bottom style="medium">
        <color theme="1" tint="0.499984740745262"/>
      </bottom>
      <diagonal/>
    </border>
    <border>
      <left/>
      <right style="thin">
        <color auto="1"/>
      </right>
      <top style="thin">
        <color auto="1"/>
      </top>
      <bottom/>
      <diagonal/>
    </border>
    <border>
      <left/>
      <right style="thin">
        <color indexed="64"/>
      </right>
      <top/>
      <bottom/>
      <diagonal/>
    </border>
    <border>
      <left style="medium">
        <color theme="0" tint="-0.499984740745262"/>
      </left>
      <right/>
      <top style="medium">
        <color theme="1" tint="0.499984740745262"/>
      </top>
      <bottom/>
      <diagonal/>
    </border>
    <border>
      <left/>
      <right style="thin">
        <color indexed="64"/>
      </right>
      <top/>
      <bottom style="medium">
        <color theme="0" tint="-0.499984740745262"/>
      </bottom>
      <diagonal/>
    </border>
    <border>
      <left style="thin">
        <color indexed="64"/>
      </left>
      <right/>
      <top/>
      <bottom/>
      <diagonal/>
    </border>
    <border>
      <left/>
      <right style="thin">
        <color indexed="64"/>
      </right>
      <top style="medium">
        <color theme="0" tint="-0.499984740745262"/>
      </top>
      <bottom style="medium">
        <color theme="0" tint="-0.499984740745262"/>
      </bottom>
      <diagonal/>
    </border>
    <border>
      <left style="medium">
        <color rgb="FFFFFFFF"/>
      </left>
      <right style="medium">
        <color theme="0" tint="-0.499984740745262"/>
      </right>
      <top style="medium">
        <color rgb="FFFFFFFF"/>
      </top>
      <bottom style="medium">
        <color theme="1" tint="0.499984740745262"/>
      </bottom>
      <diagonal/>
    </border>
    <border>
      <left/>
      <right/>
      <top/>
      <bottom style="medium">
        <color theme="1" tint="0.34998626667073579"/>
      </bottom>
      <diagonal/>
    </border>
    <border>
      <left/>
      <right style="medium">
        <color theme="0" tint="-0.499984740745262"/>
      </right>
      <top style="medium">
        <color theme="1" tint="0.34998626667073579"/>
      </top>
      <bottom/>
      <diagonal/>
    </border>
    <border>
      <left/>
      <right style="medium">
        <color theme="0" tint="-0.499984740745262"/>
      </right>
      <top style="thin">
        <color auto="1"/>
      </top>
      <bottom/>
      <diagonal/>
    </border>
    <border>
      <left/>
      <right style="medium">
        <color theme="1" tint="0.499984740745262"/>
      </right>
      <top style="medium">
        <color theme="1" tint="0.499984740745262"/>
      </top>
      <bottom/>
      <diagonal/>
    </border>
    <border>
      <left/>
      <right style="medium">
        <color theme="1" tint="0.499984740745262"/>
      </right>
      <top/>
      <bottom/>
      <diagonal/>
    </border>
    <border>
      <left/>
      <right style="medium">
        <color theme="1" tint="0.499984740745262"/>
      </right>
      <top/>
      <bottom style="medium">
        <color theme="1" tint="0.499984740745262"/>
      </bottom>
      <diagonal/>
    </border>
    <border>
      <left/>
      <right style="medium">
        <color theme="1" tint="0.499984740745262"/>
      </right>
      <top/>
      <bottom style="medium">
        <color theme="0" tint="-0.499984740745262"/>
      </bottom>
      <diagonal/>
    </border>
    <border>
      <left/>
      <right style="medium">
        <color rgb="FFFFFFFF"/>
      </right>
      <top style="medium">
        <color rgb="FFFFFFFF"/>
      </top>
      <bottom style="medium">
        <color theme="1" tint="0.499984740745262"/>
      </bottom>
      <diagonal/>
    </border>
    <border>
      <left/>
      <right/>
      <top style="medium">
        <color rgb="FFFFFFFF"/>
      </top>
      <bottom style="medium">
        <color theme="1" tint="0.499984740745262"/>
      </bottom>
      <diagonal/>
    </border>
    <border>
      <left/>
      <right style="medium">
        <color rgb="FFFFFFFF"/>
      </right>
      <top/>
      <bottom style="medium">
        <color theme="1" tint="0.499984740745262"/>
      </bottom>
      <diagonal/>
    </border>
    <border>
      <left style="medium">
        <color rgb="FFFFFFFF"/>
      </left>
      <right style="medium">
        <color rgb="FFFFFFFF"/>
      </right>
      <top/>
      <bottom style="medium">
        <color theme="1" tint="0.499984740745262"/>
      </bottom>
      <diagonal/>
    </border>
    <border>
      <left/>
      <right/>
      <top/>
      <bottom style="medium">
        <color indexed="64"/>
      </bottom>
      <diagonal/>
    </border>
    <border>
      <left/>
      <right/>
      <top/>
      <bottom style="thin">
        <color theme="0" tint="-0.499984740745262"/>
      </bottom>
      <diagonal/>
    </border>
    <border>
      <left style="thin">
        <color auto="1"/>
      </left>
      <right/>
      <top style="thin">
        <color auto="1"/>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rgb="FFFFFFFF"/>
      </left>
      <right/>
      <top/>
      <bottom style="medium">
        <color theme="1" tint="0.499984740745262"/>
      </bottom>
      <diagonal/>
    </border>
    <border>
      <left style="medium">
        <color rgb="FFFFFFFF"/>
      </left>
      <right/>
      <top/>
      <bottom style="medium">
        <color theme="0" tint="-0.499984740745262"/>
      </bottom>
      <diagonal/>
    </border>
    <border>
      <left/>
      <right style="medium">
        <color rgb="FFFFFFFF"/>
      </right>
      <top/>
      <bottom style="medium">
        <color theme="0" tint="-0.499984740745262"/>
      </bottom>
      <diagonal/>
    </border>
    <border>
      <left/>
      <right/>
      <top style="medium">
        <color theme="0" tint="-0.499984740745262"/>
      </top>
      <bottom style="thin">
        <color auto="1"/>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style="medium">
        <color indexed="64"/>
      </top>
      <bottom style="medium">
        <color indexed="64"/>
      </bottom>
      <diagonal/>
    </border>
    <border>
      <left/>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top style="thin">
        <color theme="1"/>
      </top>
      <bottom/>
      <diagonal/>
    </border>
    <border>
      <left/>
      <right/>
      <top/>
      <bottom style="medium">
        <color rgb="FF808080"/>
      </bottom>
      <diagonal/>
    </border>
    <border>
      <left/>
      <right/>
      <top style="thin">
        <color auto="1"/>
      </top>
      <bottom/>
      <diagonal/>
    </border>
    <border>
      <left style="thin">
        <color indexed="64"/>
      </left>
      <right/>
      <top style="medium">
        <color theme="0" tint="-0.499984740745262"/>
      </top>
      <bottom style="medium">
        <color theme="0" tint="-0.499984740745262"/>
      </bottom>
      <diagonal/>
    </border>
    <border>
      <left style="thin">
        <color indexed="64"/>
      </left>
      <right/>
      <top style="medium">
        <color theme="0" tint="-0.499984740745262"/>
      </top>
      <bottom/>
      <diagonal/>
    </border>
    <border>
      <left style="thin">
        <color indexed="64"/>
      </left>
      <right/>
      <top/>
      <bottom style="medium">
        <color theme="0" tint="-0.499984740745262"/>
      </bottom>
      <diagonal/>
    </border>
    <border>
      <left style="medium">
        <color rgb="FFFFFFFF"/>
      </left>
      <right/>
      <top style="medium">
        <color rgb="FFFFFFFF"/>
      </top>
      <bottom/>
      <diagonal/>
    </border>
    <border>
      <left/>
      <right/>
      <top style="medium">
        <color rgb="FFFFFFFF"/>
      </top>
      <bottom/>
      <diagonal/>
    </border>
    <border>
      <left/>
      <right/>
      <top style="thin">
        <color indexed="22"/>
      </top>
      <bottom/>
      <diagonal/>
    </border>
    <border>
      <left style="medium">
        <color theme="0" tint="-0.499984740745262"/>
      </left>
      <right/>
      <top style="thin">
        <color auto="1"/>
      </top>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bottom style="medium">
        <color theme="1" tint="0.499984740745262"/>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thin">
        <color indexed="64"/>
      </top>
      <bottom style="thin">
        <color indexed="64"/>
      </bottom>
      <diagonal/>
    </border>
    <border>
      <left/>
      <right/>
      <top style="hair">
        <color indexed="64"/>
      </top>
      <bottom/>
      <diagonal/>
    </border>
    <border>
      <left style="double">
        <color indexed="63"/>
      </left>
      <right style="double">
        <color indexed="63"/>
      </right>
      <top style="double">
        <color indexed="63"/>
      </top>
      <bottom style="double">
        <color indexed="63"/>
      </bottom>
      <diagonal/>
    </border>
    <border>
      <left/>
      <right/>
      <top/>
      <bottom style="double">
        <color indexed="53"/>
      </bottom>
      <diagonal/>
    </border>
    <border>
      <left style="thin">
        <color indexed="63"/>
      </left>
      <right style="thin">
        <color indexed="63"/>
      </right>
      <top style="thin">
        <color indexed="63"/>
      </top>
      <bottom style="thin">
        <color indexed="63"/>
      </bottom>
      <diagonal/>
    </border>
    <border>
      <left/>
      <right/>
      <top/>
      <bottom style="thick">
        <color indexed="15"/>
      </bottom>
      <diagonal/>
    </border>
    <border>
      <left/>
      <right/>
      <top/>
      <bottom style="thick">
        <color indexed="11"/>
      </bottom>
      <diagonal/>
    </border>
    <border>
      <left/>
      <right/>
      <top/>
      <bottom style="medium">
        <color indexed="11"/>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thin">
        <color rgb="FF808080"/>
      </left>
      <right style="thin">
        <color rgb="FF808080"/>
      </right>
      <top style="thin">
        <color rgb="FF808080"/>
      </top>
      <bottom style="thin">
        <color rgb="FF808080"/>
      </bottom>
      <diagonal/>
    </border>
    <border>
      <left style="thin">
        <color rgb="FF000000"/>
      </left>
      <right style="thin">
        <color rgb="FF000000"/>
      </right>
      <top style="thin">
        <color rgb="FF000000"/>
      </top>
      <bottom style="thin">
        <color rgb="FF000000"/>
      </bottom>
      <diagonal/>
    </border>
    <border>
      <left style="hair">
        <color rgb="FFC0C0C0"/>
      </left>
      <right style="hair">
        <color rgb="FFC0C0C0"/>
      </right>
      <top style="thin">
        <color rgb="FF808080"/>
      </top>
      <bottom style="thin">
        <color rgb="FF808080"/>
      </bottom>
      <diagonal/>
    </border>
    <border>
      <left/>
      <right/>
      <top style="thin">
        <color indexed="15"/>
      </top>
      <bottom style="double">
        <color indexed="15"/>
      </bottom>
      <diagonal/>
    </border>
    <border>
      <left/>
      <right/>
      <top style="thin">
        <color indexed="62"/>
      </top>
      <bottom style="double">
        <color indexed="62"/>
      </bottom>
      <diagonal/>
    </border>
    <border>
      <left/>
      <right/>
      <top style="thin">
        <color indexed="22"/>
      </top>
      <bottom/>
      <diagonal/>
    </border>
    <border>
      <left/>
      <right/>
      <top style="thin">
        <color auto="1"/>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auto="1"/>
      </left>
      <right style="thin">
        <color auto="1"/>
      </right>
      <top style="thin">
        <color auto="1"/>
      </top>
      <bottom style="medium">
        <color theme="1" tint="0.499984740745262"/>
      </bottom>
      <diagonal/>
    </border>
    <border>
      <left style="thin">
        <color indexed="18"/>
      </left>
      <right style="thin">
        <color indexed="18"/>
      </right>
      <top style="thin">
        <color indexed="18"/>
      </top>
      <bottom style="thin">
        <color indexed="18"/>
      </bottom>
      <diagonal/>
    </border>
    <border>
      <left/>
      <right/>
      <top/>
      <bottom style="double">
        <color indexed="52"/>
      </bottom>
      <diagonal/>
    </border>
    <border>
      <left style="thin">
        <color auto="1"/>
      </left>
      <right style="thin">
        <color auto="1"/>
      </right>
      <top style="thin">
        <color auto="1"/>
      </top>
      <bottom style="thin">
        <color auto="1"/>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medium">
        <color auto="1"/>
      </bottom>
      <diagonal/>
    </border>
    <border>
      <left/>
      <right/>
      <top style="medium">
        <color auto="1"/>
      </top>
      <bottom/>
      <diagonal/>
    </border>
    <border>
      <left/>
      <right/>
      <top/>
      <bottom style="thick">
        <color indexed="48"/>
      </bottom>
      <diagonal/>
    </border>
    <border>
      <left/>
      <right/>
      <top/>
      <bottom style="thick">
        <color theme="4" tint="0.49967955565050204"/>
      </bottom>
      <diagonal/>
    </border>
    <border>
      <left/>
      <right/>
      <top/>
      <bottom style="thick">
        <color indexed="58"/>
      </bottom>
      <diagonal/>
    </border>
    <border>
      <left/>
      <right/>
      <top/>
      <bottom style="medium">
        <color indexed="24"/>
      </bottom>
      <diagonal/>
    </border>
    <border>
      <left/>
      <right/>
      <top/>
      <bottom style="medium">
        <color indexed="58"/>
      </bottom>
      <diagonal/>
    </border>
    <border>
      <left style="thin">
        <color auto="1"/>
      </left>
      <right/>
      <top style="thin">
        <color auto="1"/>
      </top>
      <bottom style="thin">
        <color auto="1"/>
      </bottom>
      <diagonal/>
    </border>
    <border>
      <left style="thin">
        <color auto="1"/>
      </left>
      <right style="thin">
        <color auto="1"/>
      </right>
      <top style="thin">
        <color auto="1"/>
      </top>
      <bottom/>
      <diagonal/>
    </border>
    <border>
      <left/>
      <right/>
      <top/>
      <bottom style="double">
        <color indexed="17"/>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auto="1"/>
      </top>
      <bottom style="thin">
        <color indexed="63"/>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64"/>
      </top>
      <bottom style="thin">
        <color indexed="64"/>
      </bottom>
      <diagonal/>
    </border>
    <border>
      <left/>
      <right style="thin">
        <color auto="1"/>
      </right>
      <top style="thin">
        <color auto="1"/>
      </top>
      <bottom style="thin">
        <color auto="1"/>
      </bottom>
      <diagonal/>
    </border>
    <border>
      <left/>
      <right/>
      <top style="thin">
        <color indexed="48"/>
      </top>
      <bottom style="double">
        <color indexed="48"/>
      </bottom>
      <diagonal/>
    </border>
    <border>
      <left style="thin">
        <color indexed="22"/>
      </left>
      <right style="thin">
        <color indexed="22"/>
      </right>
      <top style="thin">
        <color indexed="22"/>
      </top>
      <bottom style="thin">
        <color indexed="22"/>
      </bottom>
      <diagonal/>
    </border>
  </borders>
  <cellStyleXfs count="32956">
    <xf numFmtId="0" fontId="0" fillId="0" borderId="0"/>
    <xf numFmtId="0" fontId="51" fillId="0" borderId="0"/>
    <xf numFmtId="9" fontId="51" fillId="0" borderId="0" applyFont="0" applyFill="0" applyBorder="0" applyAlignment="0" applyProtection="0"/>
    <xf numFmtId="0" fontId="70" fillId="0" borderId="0">
      <alignment vertical="top"/>
    </xf>
    <xf numFmtId="0" fontId="70" fillId="0" borderId="0">
      <alignment vertical="top"/>
    </xf>
    <xf numFmtId="0" fontId="70" fillId="0" borderId="0">
      <alignment vertical="top"/>
    </xf>
    <xf numFmtId="9" fontId="81" fillId="0" borderId="0" applyFont="0" applyFill="0" applyBorder="0" applyAlignment="0" applyProtection="0"/>
    <xf numFmtId="0" fontId="70" fillId="0" borderId="0">
      <alignment vertical="top"/>
    </xf>
    <xf numFmtId="0" fontId="86" fillId="0" borderId="0"/>
    <xf numFmtId="0" fontId="81" fillId="0" borderId="0"/>
    <xf numFmtId="0" fontId="81" fillId="0" borderId="0"/>
    <xf numFmtId="0" fontId="70" fillId="0" borderId="0">
      <alignment vertical="top"/>
    </xf>
    <xf numFmtId="0" fontId="86" fillId="0" borderId="0">
      <alignment vertical="top"/>
    </xf>
    <xf numFmtId="9" fontId="81" fillId="0" borderId="0" applyFont="0" applyFill="0" applyBorder="0" applyAlignment="0" applyProtection="0"/>
    <xf numFmtId="43" fontId="51" fillId="0" borderId="0" applyFont="0" applyFill="0" applyBorder="0" applyAlignment="0" applyProtection="0"/>
    <xf numFmtId="0" fontId="86" fillId="0" borderId="0"/>
    <xf numFmtId="0" fontId="86" fillId="0" borderId="0"/>
    <xf numFmtId="0" fontId="70" fillId="0" borderId="0">
      <alignment vertical="top"/>
    </xf>
    <xf numFmtId="0" fontId="51" fillId="0" borderId="0"/>
    <xf numFmtId="0" fontId="81" fillId="0" borderId="0">
      <alignment vertical="top"/>
    </xf>
    <xf numFmtId="0" fontId="81" fillId="0" borderId="0">
      <alignment vertical="top"/>
    </xf>
    <xf numFmtId="0" fontId="51" fillId="0" borderId="0"/>
    <xf numFmtId="170" fontId="86" fillId="0" borderId="0" applyFont="0" applyFill="0" applyBorder="0" applyAlignment="0" applyProtection="0"/>
    <xf numFmtId="0" fontId="81" fillId="0" borderId="0">
      <alignment vertical="top"/>
    </xf>
    <xf numFmtId="0" fontId="154" fillId="0" borderId="0" applyNumberFormat="0" applyFill="0" applyBorder="0" applyAlignment="0" applyProtection="0"/>
    <xf numFmtId="0" fontId="86" fillId="0" borderId="0">
      <alignment vertical="center"/>
    </xf>
    <xf numFmtId="0" fontId="86" fillId="0" borderId="0">
      <alignment vertical="center"/>
    </xf>
    <xf numFmtId="3" fontId="86" fillId="8" borderId="53" applyFont="0">
      <alignment horizontal="right" vertical="center"/>
      <protection locked="0"/>
    </xf>
    <xf numFmtId="0" fontId="158" fillId="5" borderId="33" applyNumberFormat="0" applyFill="0" applyBorder="0" applyAlignment="0" applyProtection="0">
      <alignment horizontal="left"/>
    </xf>
    <xf numFmtId="0" fontId="56" fillId="5" borderId="52" applyFont="0" applyBorder="0">
      <alignment horizontal="center" wrapText="1"/>
    </xf>
    <xf numFmtId="0" fontId="161" fillId="0" borderId="0" applyNumberFormat="0" applyFill="0" applyBorder="0" applyAlignment="0" applyProtection="0">
      <alignment vertical="top"/>
      <protection locked="0"/>
    </xf>
    <xf numFmtId="0" fontId="45" fillId="0" borderId="0"/>
    <xf numFmtId="9" fontId="45" fillId="0" borderId="0" applyFont="0" applyFill="0" applyBorder="0" applyAlignment="0" applyProtection="0"/>
    <xf numFmtId="0" fontId="44" fillId="0" borderId="0"/>
    <xf numFmtId="0" fontId="43" fillId="0" borderId="0"/>
    <xf numFmtId="9" fontId="43" fillId="0" borderId="0" applyFont="0" applyFill="0" applyBorder="0" applyAlignment="0" applyProtection="0"/>
    <xf numFmtId="0" fontId="42" fillId="0" borderId="0"/>
    <xf numFmtId="9" fontId="42" fillId="0" borderId="0" applyFont="0" applyFill="0" applyBorder="0" applyAlignment="0" applyProtection="0"/>
    <xf numFmtId="0" fontId="41" fillId="0" borderId="0"/>
    <xf numFmtId="0" fontId="40" fillId="0" borderId="0"/>
    <xf numFmtId="43" fontId="40" fillId="0" borderId="0" applyFont="0" applyFill="0" applyBorder="0" applyAlignment="0" applyProtection="0"/>
    <xf numFmtId="9" fontId="40" fillId="0" borderId="0" applyFont="0" applyFill="0" applyBorder="0" applyAlignment="0" applyProtection="0"/>
    <xf numFmtId="0" fontId="39" fillId="0" borderId="0"/>
    <xf numFmtId="0" fontId="38" fillId="0" borderId="0"/>
    <xf numFmtId="9" fontId="38" fillId="0" borderId="0" applyFont="0" applyFill="0" applyBorder="0" applyAlignment="0" applyProtection="0"/>
    <xf numFmtId="0" fontId="37" fillId="0" borderId="0"/>
    <xf numFmtId="9" fontId="37" fillId="0" borderId="0" applyFont="0" applyFill="0" applyBorder="0" applyAlignment="0" applyProtection="0"/>
    <xf numFmtId="43" fontId="37" fillId="0" borderId="0" applyFont="0" applyFill="0" applyBorder="0" applyAlignment="0" applyProtection="0"/>
    <xf numFmtId="0" fontId="36" fillId="0" borderId="0"/>
    <xf numFmtId="9" fontId="36" fillId="0" borderId="0" applyFont="0" applyFill="0" applyBorder="0" applyAlignment="0" applyProtection="0"/>
    <xf numFmtId="0" fontId="35" fillId="0" borderId="0"/>
    <xf numFmtId="43" fontId="35" fillId="0" borderId="0" applyFont="0" applyFill="0" applyBorder="0" applyAlignment="0" applyProtection="0"/>
    <xf numFmtId="0" fontId="34" fillId="0" borderId="0"/>
    <xf numFmtId="0" fontId="86" fillId="0" borderId="0"/>
    <xf numFmtId="0" fontId="33" fillId="0" borderId="0"/>
    <xf numFmtId="9" fontId="33" fillId="0" borderId="0" applyFont="0" applyFill="0" applyBorder="0" applyAlignment="0" applyProtection="0"/>
    <xf numFmtId="0" fontId="32" fillId="0" borderId="0"/>
    <xf numFmtId="0" fontId="31" fillId="0" borderId="0"/>
    <xf numFmtId="0" fontId="30" fillId="0" borderId="0"/>
    <xf numFmtId="0" fontId="29" fillId="0" borderId="0"/>
    <xf numFmtId="0" fontId="28" fillId="0" borderId="0"/>
    <xf numFmtId="9" fontId="28" fillId="0" borderId="0" applyFont="0" applyFill="0" applyBorder="0" applyAlignment="0" applyProtection="0"/>
    <xf numFmtId="0" fontId="27" fillId="0" borderId="0"/>
    <xf numFmtId="0" fontId="26" fillId="0" borderId="0"/>
    <xf numFmtId="0" fontId="25" fillId="0" borderId="0"/>
    <xf numFmtId="0" fontId="25" fillId="0" borderId="0"/>
    <xf numFmtId="0" fontId="25" fillId="0" borderId="0"/>
    <xf numFmtId="0" fontId="24" fillId="0" borderId="0"/>
    <xf numFmtId="0" fontId="24" fillId="0" borderId="0"/>
    <xf numFmtId="9" fontId="46" fillId="0" borderId="0" applyFont="0" applyFill="0" applyBorder="0" applyAlignment="0" applyProtection="0"/>
    <xf numFmtId="0" fontId="24" fillId="0" borderId="0"/>
    <xf numFmtId="9" fontId="24" fillId="0" borderId="0" applyFont="0" applyFill="0" applyBorder="0" applyAlignment="0" applyProtection="0"/>
    <xf numFmtId="0" fontId="24" fillId="0" borderId="0"/>
    <xf numFmtId="0" fontId="23" fillId="0" borderId="0"/>
    <xf numFmtId="0" fontId="22" fillId="0" borderId="0"/>
    <xf numFmtId="0" fontId="21" fillId="0" borderId="0"/>
    <xf numFmtId="0" fontId="21" fillId="0" borderId="0"/>
    <xf numFmtId="9" fontId="21" fillId="0" borderId="0" applyFont="0" applyFill="0" applyBorder="0" applyAlignment="0" applyProtection="0"/>
    <xf numFmtId="43" fontId="21" fillId="0" borderId="0" applyFont="0" applyFill="0" applyBorder="0" applyAlignment="0" applyProtection="0"/>
    <xf numFmtId="0" fontId="20" fillId="0" borderId="0"/>
    <xf numFmtId="0" fontId="20" fillId="0" borderId="0"/>
    <xf numFmtId="0" fontId="20" fillId="0" borderId="0"/>
    <xf numFmtId="9" fontId="20" fillId="0" borderId="0" applyFont="0" applyFill="0" applyBorder="0" applyAlignment="0" applyProtection="0"/>
    <xf numFmtId="0" fontId="20" fillId="0" borderId="0"/>
    <xf numFmtId="0" fontId="19" fillId="0" borderId="0"/>
    <xf numFmtId="9" fontId="19" fillId="0" borderId="0" applyFont="0" applyFill="0" applyBorder="0" applyAlignment="0" applyProtection="0"/>
    <xf numFmtId="43" fontId="19" fillId="0" borderId="0" applyFont="0" applyFill="0" applyBorder="0" applyAlignment="0" applyProtection="0"/>
    <xf numFmtId="0" fontId="18" fillId="0" borderId="0"/>
    <xf numFmtId="0" fontId="18" fillId="0" borderId="0"/>
    <xf numFmtId="0" fontId="18" fillId="0" borderId="0"/>
    <xf numFmtId="9" fontId="18" fillId="0" borderId="0" applyFont="0" applyFill="0" applyBorder="0" applyAlignment="0" applyProtection="0"/>
    <xf numFmtId="0" fontId="17" fillId="0" borderId="0"/>
    <xf numFmtId="43" fontId="17" fillId="0" borderId="0" applyFont="0" applyFill="0" applyBorder="0" applyAlignment="0" applyProtection="0"/>
    <xf numFmtId="0" fontId="16" fillId="0" borderId="0"/>
    <xf numFmtId="9" fontId="16" fillId="0" borderId="0" applyFont="0" applyFill="0" applyBorder="0" applyAlignment="0" applyProtection="0"/>
    <xf numFmtId="0" fontId="16" fillId="0" borderId="0"/>
    <xf numFmtId="9" fontId="16" fillId="0" borderId="0" applyFont="0" applyFill="0" applyBorder="0" applyAlignment="0" applyProtection="0"/>
    <xf numFmtId="0" fontId="15" fillId="0" borderId="0"/>
    <xf numFmtId="0" fontId="15" fillId="0" borderId="0"/>
    <xf numFmtId="9"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4" fillId="0" borderId="0"/>
    <xf numFmtId="9" fontId="14" fillId="0" borderId="0" applyFont="0" applyFill="0" applyBorder="0" applyAlignment="0" applyProtection="0"/>
    <xf numFmtId="9" fontId="14" fillId="0" borderId="0" applyFont="0" applyFill="0" applyBorder="0" applyAlignment="0" applyProtection="0"/>
    <xf numFmtId="0" fontId="13" fillId="0" borderId="0"/>
    <xf numFmtId="0" fontId="12"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0" fontId="11" fillId="0" borderId="0"/>
    <xf numFmtId="9" fontId="11" fillId="0" borderId="0" applyFont="0" applyFill="0" applyBorder="0" applyAlignment="0" applyProtection="0"/>
    <xf numFmtId="43" fontId="11" fillId="0" borderId="0" applyFont="0" applyFill="0" applyBorder="0" applyAlignment="0" applyProtection="0"/>
    <xf numFmtId="0" fontId="10" fillId="0" borderId="0"/>
    <xf numFmtId="9" fontId="10" fillId="0" borderId="0" applyFont="0" applyFill="0" applyBorder="0" applyAlignment="0" applyProtection="0"/>
    <xf numFmtId="0" fontId="9" fillId="0" borderId="0"/>
    <xf numFmtId="9" fontId="9" fillId="0" borderId="0" applyFont="0" applyFill="0" applyBorder="0" applyAlignment="0" applyProtection="0"/>
    <xf numFmtId="0" fontId="9" fillId="0" borderId="0"/>
    <xf numFmtId="0" fontId="8" fillId="0" borderId="0"/>
    <xf numFmtId="0" fontId="7" fillId="0" borderId="0"/>
    <xf numFmtId="0" fontId="7" fillId="0" borderId="0"/>
    <xf numFmtId="0" fontId="7" fillId="0" borderId="0"/>
    <xf numFmtId="9" fontId="7" fillId="0" borderId="0" applyFont="0" applyFill="0" applyBorder="0" applyAlignment="0" applyProtection="0"/>
    <xf numFmtId="0" fontId="7" fillId="0" borderId="0"/>
    <xf numFmtId="0" fontId="6" fillId="0" borderId="0"/>
    <xf numFmtId="43" fontId="6" fillId="0" borderId="0" applyFont="0" applyFill="0" applyBorder="0" applyAlignment="0" applyProtection="0"/>
    <xf numFmtId="9" fontId="6"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4" fillId="0" borderId="0"/>
    <xf numFmtId="9" fontId="4" fillId="0" borderId="0" applyFont="0" applyFill="0" applyBorder="0" applyAlignment="0" applyProtection="0"/>
    <xf numFmtId="0" fontId="4"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2" fillId="0" borderId="0"/>
    <xf numFmtId="0" fontId="2" fillId="0" borderId="0"/>
    <xf numFmtId="0" fontId="86" fillId="0" borderId="0"/>
    <xf numFmtId="0" fontId="86" fillId="0" borderId="0">
      <alignment vertical="top"/>
    </xf>
    <xf numFmtId="0" fontId="86" fillId="0" borderId="0">
      <alignment vertical="top"/>
    </xf>
    <xf numFmtId="0" fontId="86" fillId="0" borderId="0">
      <alignment vertical="top"/>
    </xf>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18" borderId="0" applyNumberFormat="0" applyBorder="0" applyAlignment="0" applyProtection="0"/>
    <xf numFmtId="0" fontId="199" fillId="41" borderId="0" applyNumberFormat="0" applyBorder="0" applyAlignment="0" applyProtection="0"/>
    <xf numFmtId="0" fontId="199" fillId="41"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199" fillId="42" borderId="0" applyNumberFormat="0" applyBorder="0" applyAlignment="0" applyProtection="0"/>
    <xf numFmtId="0" fontId="199" fillId="4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199" fillId="42" borderId="0" applyNumberFormat="0" applyBorder="0" applyAlignment="0" applyProtection="0"/>
    <xf numFmtId="0" fontId="199" fillId="4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199" fillId="43" borderId="0" applyNumberFormat="0" applyBorder="0" applyAlignment="0" applyProtection="0"/>
    <xf numFmtId="0" fontId="199" fillId="43"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199" fillId="41" borderId="0" applyNumberFormat="0" applyBorder="0" applyAlignment="0" applyProtection="0"/>
    <xf numFmtId="0" fontId="199" fillId="41"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199" fillId="44" borderId="0" applyNumberFormat="0" applyBorder="0" applyAlignment="0" applyProtection="0"/>
    <xf numFmtId="0" fontId="199" fillId="44"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19" borderId="0" applyNumberFormat="0" applyBorder="0" applyAlignment="0" applyProtection="0"/>
    <xf numFmtId="0" fontId="199" fillId="41" borderId="0" applyNumberFormat="0" applyBorder="0" applyAlignment="0" applyProtection="0"/>
    <xf numFmtId="0" fontId="199"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199" fillId="42" borderId="0" applyNumberFormat="0" applyBorder="0" applyAlignment="0" applyProtection="0"/>
    <xf numFmtId="0" fontId="199" fillId="4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199" fillId="42" borderId="0" applyNumberFormat="0" applyBorder="0" applyAlignment="0" applyProtection="0"/>
    <xf numFmtId="0" fontId="199" fillId="42"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199" fillId="45" borderId="0" applyNumberFormat="0" applyBorder="0" applyAlignment="0" applyProtection="0"/>
    <xf numFmtId="0" fontId="199" fillId="45"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199" fillId="41" borderId="0" applyNumberFormat="0" applyBorder="0" applyAlignment="0" applyProtection="0"/>
    <xf numFmtId="0" fontId="199" fillId="41"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199" fillId="44" borderId="0" applyNumberFormat="0" applyBorder="0" applyAlignment="0" applyProtection="0"/>
    <xf numFmtId="0" fontId="199" fillId="44"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129" fillId="20" borderId="0" applyNumberFormat="0" applyBorder="0" applyAlignment="0" applyProtection="0"/>
    <xf numFmtId="0" fontId="129" fillId="24" borderId="0" applyNumberFormat="0" applyBorder="0" applyAlignment="0" applyProtection="0"/>
    <xf numFmtId="0" fontId="129" fillId="28" borderId="0" applyNumberFormat="0" applyBorder="0" applyAlignment="0" applyProtection="0"/>
    <xf numFmtId="0" fontId="129" fillId="32" borderId="0" applyNumberFormat="0" applyBorder="0" applyAlignment="0" applyProtection="0"/>
    <xf numFmtId="0" fontId="129" fillId="36" borderId="0" applyNumberFormat="0" applyBorder="0" applyAlignment="0" applyProtection="0"/>
    <xf numFmtId="0" fontId="129" fillId="40" borderId="0" applyNumberFormat="0" applyBorder="0" applyAlignment="0" applyProtection="0"/>
    <xf numFmtId="0" fontId="200" fillId="46" borderId="0" applyNumberFormat="0" applyBorder="0" applyAlignment="0" applyProtection="0"/>
    <xf numFmtId="0" fontId="200" fillId="47" borderId="0" applyNumberFormat="0" applyBorder="0" applyAlignment="0" applyProtection="0"/>
    <xf numFmtId="0" fontId="200" fillId="48" borderId="0" applyNumberFormat="0" applyBorder="0" applyAlignment="0" applyProtection="0"/>
    <xf numFmtId="0" fontId="200" fillId="49" borderId="0" applyNumberFormat="0" applyBorder="0" applyAlignment="0" applyProtection="0"/>
    <xf numFmtId="0" fontId="200" fillId="41" borderId="0" applyNumberFormat="0" applyBorder="0" applyAlignment="0" applyProtection="0"/>
    <xf numFmtId="0" fontId="200" fillId="50" borderId="0" applyNumberFormat="0" applyBorder="0" applyAlignment="0" applyProtection="0"/>
    <xf numFmtId="49" fontId="201" fillId="51" borderId="0" applyNumberFormat="0">
      <alignment horizontal="center"/>
    </xf>
    <xf numFmtId="180" fontId="86" fillId="0" borderId="0" applyFont="0" applyFill="0" applyBorder="0" applyAlignment="0" applyProtection="0"/>
    <xf numFmtId="0" fontId="129" fillId="17" borderId="0" applyNumberFormat="0" applyBorder="0" applyAlignment="0" applyProtection="0"/>
    <xf numFmtId="0" fontId="129" fillId="21" borderId="0" applyNumberFormat="0" applyBorder="0" applyAlignment="0" applyProtection="0"/>
    <xf numFmtId="0" fontId="129" fillId="25" borderId="0" applyNumberFormat="0" applyBorder="0" applyAlignment="0" applyProtection="0"/>
    <xf numFmtId="0" fontId="129" fillId="29" borderId="0" applyNumberFormat="0" applyBorder="0" applyAlignment="0" applyProtection="0"/>
    <xf numFmtId="0" fontId="129" fillId="33" borderId="0" applyNumberFormat="0" applyBorder="0" applyAlignment="0" applyProtection="0"/>
    <xf numFmtId="0" fontId="129" fillId="37" borderId="0" applyNumberFormat="0" applyBorder="0" applyAlignment="0" applyProtection="0"/>
    <xf numFmtId="0" fontId="202" fillId="0" borderId="0">
      <alignment horizontal="right"/>
    </xf>
    <xf numFmtId="0" fontId="2" fillId="16" borderId="88" applyNumberFormat="0" applyFont="0" applyAlignment="0" applyProtection="0"/>
    <xf numFmtId="0" fontId="86" fillId="52" borderId="90" applyNumberFormat="0" applyFont="0" applyAlignment="0" applyProtection="0"/>
    <xf numFmtId="0" fontId="2" fillId="16" borderId="88" applyNumberFormat="0" applyFont="0" applyAlignment="0" applyProtection="0"/>
    <xf numFmtId="0" fontId="86" fillId="52" borderId="90" applyNumberFormat="0" applyFont="0" applyAlignment="0" applyProtection="0"/>
    <xf numFmtId="0" fontId="2" fillId="16" borderId="88" applyNumberFormat="0" applyFont="0" applyAlignment="0" applyProtection="0"/>
    <xf numFmtId="0" fontId="2" fillId="16" borderId="88" applyNumberFormat="0" applyFont="0" applyAlignment="0" applyProtection="0"/>
    <xf numFmtId="0" fontId="2" fillId="16" borderId="88" applyNumberFormat="0" applyFont="0" applyAlignment="0" applyProtection="0"/>
    <xf numFmtId="0" fontId="2" fillId="16" borderId="88" applyNumberFormat="0" applyFont="0" applyAlignment="0" applyProtection="0"/>
    <xf numFmtId="0" fontId="203" fillId="43" borderId="91" applyNumberFormat="0" applyAlignment="0" applyProtection="0"/>
    <xf numFmtId="0" fontId="203" fillId="43" borderId="91" applyNumberFormat="0" applyAlignment="0" applyProtection="0"/>
    <xf numFmtId="3" fontId="204" fillId="5" borderId="92"/>
    <xf numFmtId="0" fontId="205" fillId="53" borderId="0" applyNumberFormat="0" applyBorder="0" applyAlignment="0" applyProtection="0"/>
    <xf numFmtId="0" fontId="206" fillId="45" borderId="91" applyNumberFormat="0" applyAlignment="0" applyProtection="0"/>
    <xf numFmtId="0" fontId="56" fillId="54"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86" fillId="0" borderId="0" applyFont="0" applyFill="0" applyBorder="0" applyAlignment="0" applyProtection="0"/>
    <xf numFmtId="0" fontId="59" fillId="0" borderId="0"/>
    <xf numFmtId="0" fontId="207" fillId="0" borderId="0">
      <alignment horizontal="left" vertical="center" indent="1"/>
    </xf>
    <xf numFmtId="181" fontId="208" fillId="0" borderId="0" applyFont="0" applyFill="0" applyBorder="0" applyAlignment="0" applyProtection="0"/>
    <xf numFmtId="14" fontId="209" fillId="0" borderId="0"/>
    <xf numFmtId="3" fontId="210" fillId="0" borderId="93"/>
    <xf numFmtId="4" fontId="86" fillId="0" borderId="0">
      <alignment horizontal="right" vertical="center"/>
    </xf>
    <xf numFmtId="0" fontId="211" fillId="55" borderId="0" applyNumberFormat="0" applyBorder="0" applyAlignment="0" applyProtection="0"/>
    <xf numFmtId="182" fontId="86" fillId="0" borderId="0" applyFont="0" applyFill="0" applyBorder="0" applyAlignment="0" applyProtection="0"/>
    <xf numFmtId="182" fontId="86" fillId="0" borderId="0" applyFont="0" applyFill="0" applyBorder="0" applyAlignment="0" applyProtection="0"/>
    <xf numFmtId="3" fontId="56" fillId="0" borderId="0"/>
    <xf numFmtId="3" fontId="212" fillId="56" borderId="92"/>
    <xf numFmtId="0" fontId="213" fillId="0" borderId="0" applyNumberFormat="0" applyFill="0" applyBorder="0" applyAlignment="0" applyProtection="0">
      <alignment vertical="top"/>
      <protection locked="0"/>
    </xf>
    <xf numFmtId="0" fontId="214" fillId="0" borderId="0" applyNumberFormat="0" applyFill="0" applyBorder="0" applyAlignment="0" applyProtection="0">
      <alignment vertical="top"/>
      <protection locked="0"/>
    </xf>
    <xf numFmtId="0" fontId="213" fillId="0" borderId="0" applyNumberFormat="0" applyFill="0" applyBorder="0" applyAlignment="0" applyProtection="0">
      <alignment vertical="top"/>
      <protection locked="0"/>
    </xf>
    <xf numFmtId="0" fontId="213" fillId="0" borderId="0" applyNumberFormat="0" applyFill="0" applyBorder="0" applyAlignment="0" applyProtection="0">
      <alignment vertical="top"/>
      <protection locked="0"/>
    </xf>
    <xf numFmtId="0" fontId="215" fillId="0" borderId="0" applyNumberFormat="0" applyFill="0" applyBorder="0" applyAlignment="0" applyProtection="0">
      <alignment vertical="top"/>
      <protection locked="0"/>
    </xf>
    <xf numFmtId="0" fontId="200" fillId="57" borderId="0" applyNumberFormat="0" applyBorder="0" applyAlignment="0" applyProtection="0"/>
    <xf numFmtId="0" fontId="200" fillId="58" borderId="0" applyNumberFormat="0" applyBorder="0" applyAlignment="0" applyProtection="0"/>
    <xf numFmtId="0" fontId="200" fillId="48" borderId="0" applyNumberFormat="0" applyBorder="0" applyAlignment="0" applyProtection="0"/>
    <xf numFmtId="0" fontId="200" fillId="49" borderId="0" applyNumberFormat="0" applyBorder="0" applyAlignment="0" applyProtection="0"/>
    <xf numFmtId="0" fontId="200" fillId="57" borderId="0" applyNumberFormat="0" applyBorder="0" applyAlignment="0" applyProtection="0"/>
    <xf numFmtId="0" fontId="200" fillId="50" borderId="0" applyNumberFormat="0" applyBorder="0" applyAlignment="0" applyProtection="0"/>
    <xf numFmtId="0" fontId="213" fillId="0" borderId="0" applyNumberFormat="0" applyFill="0" applyBorder="0" applyAlignment="0" applyProtection="0">
      <alignment vertical="top"/>
      <protection locked="0"/>
    </xf>
    <xf numFmtId="0" fontId="216" fillId="0" borderId="0" applyNumberFormat="0" applyFill="0" applyBorder="0" applyAlignment="0" applyProtection="0"/>
    <xf numFmtId="0" fontId="217" fillId="0" borderId="0">
      <alignment vertical="center"/>
    </xf>
    <xf numFmtId="0" fontId="218" fillId="0" borderId="0"/>
    <xf numFmtId="0" fontId="210" fillId="0" borderId="0"/>
    <xf numFmtId="0" fontId="2" fillId="16" borderId="88" applyNumberFormat="0" applyFont="0" applyAlignment="0" applyProtection="0"/>
    <xf numFmtId="0" fontId="2" fillId="16" borderId="88" applyNumberFormat="0" applyFont="0" applyAlignment="0" applyProtection="0"/>
    <xf numFmtId="0" fontId="2" fillId="16" borderId="88" applyNumberFormat="0" applyFont="0" applyAlignment="0" applyProtection="0"/>
    <xf numFmtId="0" fontId="190" fillId="11" borderId="0" applyNumberFormat="0" applyBorder="0" applyAlignment="0" applyProtection="0"/>
    <xf numFmtId="0" fontId="219" fillId="0" borderId="0" applyNumberFormat="0" applyFill="0" applyBorder="0" applyAlignment="0" applyProtection="0">
      <alignment vertical="top"/>
      <protection locked="0"/>
    </xf>
    <xf numFmtId="0" fontId="219" fillId="0" borderId="0" applyNumberFormat="0" applyFill="0" applyBorder="0" applyAlignment="0" applyProtection="0">
      <alignment vertical="top"/>
      <protection locked="0"/>
    </xf>
    <xf numFmtId="0" fontId="189" fillId="10" borderId="0" applyNumberFormat="0" applyBorder="0" applyAlignment="0" applyProtection="0"/>
    <xf numFmtId="0" fontId="220" fillId="59" borderId="91" applyNumberFormat="0" applyAlignment="0" applyProtection="0"/>
    <xf numFmtId="0" fontId="220" fillId="59" borderId="91" applyNumberFormat="0" applyAlignment="0" applyProtection="0"/>
    <xf numFmtId="9" fontId="221" fillId="0" borderId="0"/>
    <xf numFmtId="165" fontId="221" fillId="0" borderId="0"/>
    <xf numFmtId="10" fontId="221" fillId="0" borderId="0"/>
    <xf numFmtId="164" fontId="221" fillId="0" borderId="0"/>
    <xf numFmtId="4" fontId="221" fillId="0" borderId="0"/>
    <xf numFmtId="3" fontId="201" fillId="60" borderId="92" applyNumberFormat="0">
      <protection locked="0"/>
    </xf>
    <xf numFmtId="3" fontId="201" fillId="60" borderId="92" applyNumberFormat="0">
      <protection locked="0"/>
    </xf>
    <xf numFmtId="3" fontId="201" fillId="60" borderId="92" applyNumberFormat="0">
      <protection locked="0"/>
    </xf>
    <xf numFmtId="3" fontId="201" fillId="60" borderId="92" applyNumberFormat="0">
      <protection locked="0"/>
    </xf>
    <xf numFmtId="3" fontId="201" fillId="60" borderId="92" applyNumberFormat="0">
      <protection locked="0"/>
    </xf>
    <xf numFmtId="3" fontId="201" fillId="60" borderId="92" applyNumberFormat="0">
      <protection locked="0"/>
    </xf>
    <xf numFmtId="3" fontId="201" fillId="60" borderId="92" applyNumberFormat="0">
      <protection locked="0"/>
    </xf>
    <xf numFmtId="3" fontId="201" fillId="60" borderId="92" applyNumberFormat="0">
      <protection locked="0"/>
    </xf>
    <xf numFmtId="3" fontId="201" fillId="60" borderId="92" applyNumberFormat="0">
      <protection locked="0"/>
    </xf>
    <xf numFmtId="3" fontId="201" fillId="60" borderId="92" applyNumberFormat="0">
      <protection locked="0"/>
    </xf>
    <xf numFmtId="3" fontId="201" fillId="60" borderId="92" applyNumberFormat="0">
      <protection locked="0"/>
    </xf>
    <xf numFmtId="3" fontId="201" fillId="60" borderId="92" applyNumberFormat="0">
      <protection locked="0"/>
    </xf>
    <xf numFmtId="3" fontId="222" fillId="54" borderId="0">
      <protection locked="0"/>
    </xf>
    <xf numFmtId="4" fontId="223" fillId="54" borderId="0">
      <protection locked="0"/>
    </xf>
    <xf numFmtId="0" fontId="224" fillId="54" borderId="0"/>
    <xf numFmtId="1" fontId="223" fillId="54" borderId="0">
      <protection locked="0"/>
    </xf>
    <xf numFmtId="183" fontId="86" fillId="0" borderId="0" applyFont="0" applyFill="0" applyBorder="0" applyAlignment="0" applyProtection="0"/>
    <xf numFmtId="43" fontId="86" fillId="0" borderId="0" applyFont="0" applyFill="0" applyBorder="0" applyAlignment="0" applyProtection="0"/>
    <xf numFmtId="0" fontId="225" fillId="61" borderId="94" applyNumberFormat="0" applyAlignment="0" applyProtection="0"/>
    <xf numFmtId="0" fontId="194" fillId="14" borderId="84" applyNumberFormat="0" applyAlignment="0" applyProtection="0"/>
    <xf numFmtId="0" fontId="195" fillId="0" borderId="86" applyNumberFormat="0" applyFill="0" applyAlignment="0" applyProtection="0"/>
    <xf numFmtId="0" fontId="226" fillId="0" borderId="95" applyNumberFormat="0" applyFill="0" applyAlignment="0" applyProtection="0"/>
    <xf numFmtId="180" fontId="86" fillId="0" borderId="0" applyFont="0" applyFill="0" applyBorder="0" applyAlignment="0" applyProtection="0"/>
    <xf numFmtId="0" fontId="191" fillId="12" borderId="0" applyNumberFormat="0" applyBorder="0" applyAlignment="0" applyProtection="0"/>
    <xf numFmtId="0" fontId="227" fillId="62" borderId="0" applyNumberFormat="0" applyBorder="0" applyAlignment="0" applyProtection="0"/>
    <xf numFmtId="3" fontId="86" fillId="54" borderId="92">
      <alignment horizontal="right"/>
    </xf>
    <xf numFmtId="0" fontId="86" fillId="0" borderId="0">
      <alignment vertical="top"/>
    </xf>
    <xf numFmtId="0" fontId="86" fillId="0" borderId="0" applyNumberFormat="0" applyFont="0" applyFill="0" applyAlignment="0"/>
    <xf numFmtId="0" fontId="86" fillId="0" borderId="0"/>
    <xf numFmtId="0" fontId="86" fillId="0" borderId="0" applyNumberFormat="0" applyFont="0" applyFill="0" applyAlignment="0"/>
    <xf numFmtId="0" fontId="2" fillId="0" borderId="0"/>
    <xf numFmtId="0" fontId="2" fillId="0" borderId="0"/>
    <xf numFmtId="0" fontId="86" fillId="0" borderId="0" applyNumberFormat="0" applyFont="0" applyFill="0" applyAlignment="0"/>
    <xf numFmtId="0" fontId="86" fillId="0" borderId="0" applyNumberFormat="0" applyFont="0" applyFill="0" applyAlignment="0"/>
    <xf numFmtId="0" fontId="86" fillId="0" borderId="0" applyNumberFormat="0" applyFont="0" applyFill="0" applyAlignment="0"/>
    <xf numFmtId="0" fontId="86" fillId="0" borderId="0" applyNumberFormat="0" applyFont="0" applyFill="0" applyAlignment="0"/>
    <xf numFmtId="0" fontId="2" fillId="0" borderId="0"/>
    <xf numFmtId="0" fontId="2" fillId="0" borderId="0"/>
    <xf numFmtId="0" fontId="19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6" fillId="0" borderId="0"/>
    <xf numFmtId="0" fontId="2" fillId="0" borderId="0"/>
    <xf numFmtId="0" fontId="2" fillId="0" borderId="0"/>
    <xf numFmtId="0" fontId="86" fillId="0" borderId="0">
      <alignment vertical="top"/>
    </xf>
    <xf numFmtId="0" fontId="2" fillId="0" borderId="0"/>
    <xf numFmtId="0" fontId="2" fillId="0" borderId="0"/>
    <xf numFmtId="0" fontId="2" fillId="0" borderId="0"/>
    <xf numFmtId="0" fontId="86" fillId="0" borderId="0" applyNumberFormat="0" applyFont="0" applyFill="0" applyAlignment="0"/>
    <xf numFmtId="0" fontId="2" fillId="0" borderId="0"/>
    <xf numFmtId="0" fontId="2" fillId="0" borderId="0"/>
    <xf numFmtId="0" fontId="2" fillId="0" borderId="0"/>
    <xf numFmtId="0" fontId="2" fillId="0" borderId="0"/>
    <xf numFmtId="0" fontId="86" fillId="0" borderId="0" applyNumberFormat="0" applyFont="0" applyFill="0" applyAlignment="0"/>
    <xf numFmtId="0" fontId="199" fillId="0" borderId="0"/>
    <xf numFmtId="0" fontId="2" fillId="0" borderId="0"/>
    <xf numFmtId="0" fontId="86" fillId="0" borderId="0">
      <alignment vertical="top"/>
    </xf>
    <xf numFmtId="0" fontId="86" fillId="0" borderId="0"/>
    <xf numFmtId="0" fontId="2" fillId="0" borderId="0"/>
    <xf numFmtId="0" fontId="209" fillId="0" borderId="0"/>
    <xf numFmtId="0" fontId="61" fillId="0" borderId="0" applyNumberFormat="0" applyFont="0" applyFill="0" applyAlignment="0"/>
    <xf numFmtId="0" fontId="228" fillId="52" borderId="90" applyNumberFormat="0" applyFont="0" applyAlignment="0" applyProtection="0"/>
    <xf numFmtId="0" fontId="86" fillId="63" borderId="90" applyNumberFormat="0" applyFont="0" applyAlignment="0" applyProtection="0"/>
    <xf numFmtId="3" fontId="210" fillId="0" borderId="0"/>
    <xf numFmtId="0" fontId="186" fillId="0" borderId="81" applyNumberFormat="0" applyFill="0" applyAlignment="0" applyProtection="0"/>
    <xf numFmtId="0" fontId="187" fillId="0" borderId="82" applyNumberFormat="0" applyFill="0" applyAlignment="0" applyProtection="0"/>
    <xf numFmtId="0" fontId="188" fillId="0" borderId="83" applyNumberFormat="0" applyFill="0" applyAlignment="0" applyProtection="0"/>
    <xf numFmtId="0" fontId="188" fillId="0" borderId="0" applyNumberFormat="0" applyFill="0" applyBorder="0" applyAlignment="0" applyProtection="0"/>
    <xf numFmtId="0" fontId="185" fillId="0" borderId="0" applyNumberFormat="0" applyFill="0" applyBorder="0" applyAlignment="0" applyProtection="0"/>
    <xf numFmtId="0" fontId="229" fillId="45" borderId="96" applyNumberFormat="0" applyAlignment="0" applyProtection="0"/>
    <xf numFmtId="10" fontId="230" fillId="0" borderId="59" applyFont="0" applyFill="0" applyAlignment="0" applyProtection="0"/>
    <xf numFmtId="184" fontId="86" fillId="0" borderId="0" applyFont="0" applyFill="0" applyBorder="0" applyAlignment="0" applyProtection="0"/>
    <xf numFmtId="43" fontId="86" fillId="0" borderId="0" applyFont="0" applyFill="0" applyBorder="0" applyAlignment="0" applyProtection="0"/>
    <xf numFmtId="183" fontId="86" fillId="0" borderId="0" applyFont="0" applyFill="0" applyBorder="0" applyAlignment="0" applyProtection="0"/>
    <xf numFmtId="185" fontId="86"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12" fillId="0" borderId="93"/>
    <xf numFmtId="3" fontId="231" fillId="0" borderId="0"/>
    <xf numFmtId="4" fontId="231" fillId="0" borderId="0"/>
    <xf numFmtId="165" fontId="232" fillId="0" borderId="0"/>
    <xf numFmtId="3" fontId="204" fillId="5" borderId="0"/>
    <xf numFmtId="3" fontId="233" fillId="64" borderId="0"/>
    <xf numFmtId="0" fontId="234" fillId="0" borderId="97" applyNumberFormat="0" applyFill="0" applyAlignment="0" applyProtection="0"/>
    <xf numFmtId="0" fontId="235" fillId="0" borderId="98" applyNumberFormat="0" applyFill="0" applyAlignment="0" applyProtection="0"/>
    <xf numFmtId="0" fontId="236" fillId="0" borderId="99" applyNumberFormat="0" applyFill="0" applyAlignment="0" applyProtection="0"/>
    <xf numFmtId="0" fontId="236" fillId="0" borderId="0" applyNumberFormat="0" applyFill="0" applyBorder="0" applyAlignment="0" applyProtection="0"/>
    <xf numFmtId="0" fontId="237" fillId="0" borderId="0" applyNumberFormat="0" applyFill="0" applyBorder="0" applyAlignment="0" applyProtection="0"/>
    <xf numFmtId="4" fontId="238" fillId="62" borderId="100" applyNumberFormat="0" applyProtection="0">
      <alignment vertical="center"/>
    </xf>
    <xf numFmtId="4" fontId="238" fillId="62" borderId="100" applyNumberFormat="0" applyProtection="0">
      <alignment vertical="center"/>
    </xf>
    <xf numFmtId="4" fontId="239" fillId="65" borderId="100" applyNumberFormat="0" applyProtection="0">
      <alignment vertical="center"/>
    </xf>
    <xf numFmtId="4" fontId="239" fillId="65" borderId="100" applyNumberFormat="0" applyProtection="0">
      <alignment vertical="center"/>
    </xf>
    <xf numFmtId="4" fontId="238" fillId="65" borderId="100" applyNumberFormat="0" applyProtection="0">
      <alignment horizontal="left" vertical="center"/>
    </xf>
    <xf numFmtId="4" fontId="238" fillId="65" borderId="100" applyNumberFormat="0" applyProtection="0">
      <alignment horizontal="left" vertical="center"/>
    </xf>
    <xf numFmtId="0" fontId="238" fillId="65" borderId="100" applyNumberFormat="0" applyProtection="0">
      <alignment horizontal="left" vertical="top"/>
    </xf>
    <xf numFmtId="0" fontId="238" fillId="65" borderId="100" applyNumberFormat="0" applyProtection="0">
      <alignment horizontal="left" vertical="top"/>
    </xf>
    <xf numFmtId="0" fontId="86" fillId="66" borderId="0"/>
    <xf numFmtId="0" fontId="86" fillId="66" borderId="0"/>
    <xf numFmtId="0" fontId="86" fillId="66" borderId="0"/>
    <xf numFmtId="4" fontId="113" fillId="67" borderId="0" applyNumberFormat="0" applyProtection="0">
      <alignment horizontal="left" vertical="center"/>
    </xf>
    <xf numFmtId="4" fontId="113" fillId="67" borderId="0" applyNumberFormat="0" applyProtection="0">
      <alignment horizontal="left" vertical="center"/>
    </xf>
    <xf numFmtId="0" fontId="86" fillId="68" borderId="96" applyNumberFormat="0" applyProtection="0">
      <alignment horizontal="left" vertical="center" indent="1"/>
    </xf>
    <xf numFmtId="0" fontId="86" fillId="68" borderId="96" applyNumberFormat="0" applyProtection="0">
      <alignment horizontal="left" vertical="center" indent="1"/>
    </xf>
    <xf numFmtId="4" fontId="240" fillId="50" borderId="100" applyNumberFormat="0" applyProtection="0">
      <alignment horizontal="right" vertical="center"/>
    </xf>
    <xf numFmtId="4" fontId="240" fillId="50" borderId="100" applyNumberFormat="0" applyProtection="0">
      <alignment horizontal="right" vertical="center"/>
    </xf>
    <xf numFmtId="4" fontId="240" fillId="50" borderId="100" applyNumberFormat="0" applyProtection="0">
      <alignment horizontal="right" vertical="center"/>
    </xf>
    <xf numFmtId="4" fontId="240" fillId="50" borderId="100" applyNumberFormat="0" applyProtection="0">
      <alignment horizontal="right" vertical="center"/>
    </xf>
    <xf numFmtId="4" fontId="240" fillId="69" borderId="100" applyNumberFormat="0" applyProtection="0">
      <alignment horizontal="right" vertical="center"/>
    </xf>
    <xf numFmtId="4" fontId="240" fillId="69" borderId="100" applyNumberFormat="0" applyProtection="0">
      <alignment horizontal="right" vertical="center"/>
    </xf>
    <xf numFmtId="4" fontId="240" fillId="69" borderId="100" applyNumberFormat="0" applyProtection="0">
      <alignment horizontal="right" vertical="center"/>
    </xf>
    <xf numFmtId="4" fontId="240" fillId="69" borderId="100" applyNumberFormat="0" applyProtection="0">
      <alignment horizontal="right" vertical="center"/>
    </xf>
    <xf numFmtId="4" fontId="240" fillId="70" borderId="100" applyNumberFormat="0" applyProtection="0">
      <alignment horizontal="right" vertical="center"/>
    </xf>
    <xf numFmtId="4" fontId="240" fillId="70" borderId="100" applyNumberFormat="0" applyProtection="0">
      <alignment horizontal="right" vertical="center"/>
    </xf>
    <xf numFmtId="4" fontId="240" fillId="70" borderId="100" applyNumberFormat="0" applyProtection="0">
      <alignment horizontal="right" vertical="center"/>
    </xf>
    <xf numFmtId="4" fontId="240" fillId="70" borderId="100" applyNumberFormat="0" applyProtection="0">
      <alignment horizontal="right" vertical="center"/>
    </xf>
    <xf numFmtId="4" fontId="240" fillId="71" borderId="100" applyNumberFormat="0" applyProtection="0">
      <alignment horizontal="right" vertical="center"/>
    </xf>
    <xf numFmtId="4" fontId="240" fillId="71" borderId="100" applyNumberFormat="0" applyProtection="0">
      <alignment horizontal="right" vertical="center"/>
    </xf>
    <xf numFmtId="4" fontId="240" fillId="71" borderId="100" applyNumberFormat="0" applyProtection="0">
      <alignment horizontal="right" vertical="center"/>
    </xf>
    <xf numFmtId="4" fontId="240" fillId="71" borderId="100" applyNumberFormat="0" applyProtection="0">
      <alignment horizontal="right" vertical="center"/>
    </xf>
    <xf numFmtId="4" fontId="240" fillId="47" borderId="100" applyNumberFormat="0" applyProtection="0">
      <alignment horizontal="right" vertical="center"/>
    </xf>
    <xf numFmtId="4" fontId="240" fillId="47" borderId="100" applyNumberFormat="0" applyProtection="0">
      <alignment horizontal="right" vertical="center"/>
    </xf>
    <xf numFmtId="4" fontId="240" fillId="47" borderId="100" applyNumberFormat="0" applyProtection="0">
      <alignment horizontal="right" vertical="center"/>
    </xf>
    <xf numFmtId="4" fontId="240" fillId="47" borderId="100" applyNumberFormat="0" applyProtection="0">
      <alignment horizontal="right" vertical="center"/>
    </xf>
    <xf numFmtId="4" fontId="240" fillId="72" borderId="100" applyNumberFormat="0" applyProtection="0">
      <alignment horizontal="right" vertical="center"/>
    </xf>
    <xf numFmtId="4" fontId="240" fillId="72" borderId="100" applyNumberFormat="0" applyProtection="0">
      <alignment horizontal="right" vertical="center"/>
    </xf>
    <xf numFmtId="4" fontId="240" fillId="72" borderId="100" applyNumberFormat="0" applyProtection="0">
      <alignment horizontal="right" vertical="center"/>
    </xf>
    <xf numFmtId="4" fontId="240" fillId="72" borderId="100" applyNumberFormat="0" applyProtection="0">
      <alignment horizontal="right" vertical="center"/>
    </xf>
    <xf numFmtId="4" fontId="240" fillId="48" borderId="100" applyNumberFormat="0" applyProtection="0">
      <alignment horizontal="right" vertical="center"/>
    </xf>
    <xf numFmtId="4" fontId="240" fillId="48" borderId="100" applyNumberFormat="0" applyProtection="0">
      <alignment horizontal="right" vertical="center"/>
    </xf>
    <xf numFmtId="4" fontId="240" fillId="48" borderId="100" applyNumberFormat="0" applyProtection="0">
      <alignment horizontal="right" vertical="center"/>
    </xf>
    <xf numFmtId="4" fontId="240" fillId="48" borderId="100" applyNumberFormat="0" applyProtection="0">
      <alignment horizontal="right" vertical="center"/>
    </xf>
    <xf numFmtId="4" fontId="240" fillId="73" borderId="100" applyNumberFormat="0" applyProtection="0">
      <alignment horizontal="right" vertical="center"/>
    </xf>
    <xf numFmtId="4" fontId="240" fillId="73" borderId="100" applyNumberFormat="0" applyProtection="0">
      <alignment horizontal="right" vertical="center"/>
    </xf>
    <xf numFmtId="4" fontId="240" fillId="73" borderId="100" applyNumberFormat="0" applyProtection="0">
      <alignment horizontal="right" vertical="center"/>
    </xf>
    <xf numFmtId="4" fontId="240" fillId="73" borderId="100" applyNumberFormat="0" applyProtection="0">
      <alignment horizontal="right" vertical="center"/>
    </xf>
    <xf numFmtId="4" fontId="240" fillId="46" borderId="100" applyNumberFormat="0" applyProtection="0">
      <alignment horizontal="right" vertical="center"/>
    </xf>
    <xf numFmtId="4" fontId="240" fillId="46" borderId="100" applyNumberFormat="0" applyProtection="0">
      <alignment horizontal="right" vertical="center"/>
    </xf>
    <xf numFmtId="4" fontId="240" fillId="46" borderId="100" applyNumberFormat="0" applyProtection="0">
      <alignment horizontal="right" vertical="center"/>
    </xf>
    <xf numFmtId="4" fontId="240" fillId="46" borderId="100" applyNumberFormat="0" applyProtection="0">
      <alignment horizontal="right" vertical="center"/>
    </xf>
    <xf numFmtId="4" fontId="238" fillId="74" borderId="101" applyNumberFormat="0" applyProtection="0">
      <alignment horizontal="left" vertical="center"/>
    </xf>
    <xf numFmtId="4" fontId="238" fillId="74" borderId="101" applyNumberFormat="0" applyProtection="0">
      <alignment horizontal="left" vertical="center"/>
    </xf>
    <xf numFmtId="4" fontId="238" fillId="75" borderId="96" applyNumberFormat="0" applyProtection="0">
      <alignment horizontal="left" vertical="center" indent="1"/>
    </xf>
    <xf numFmtId="4" fontId="238" fillId="75" borderId="96" applyNumberFormat="0" applyProtection="0">
      <alignment horizontal="left" vertical="center" indent="1"/>
    </xf>
    <xf numFmtId="4" fontId="240" fillId="42" borderId="0" applyNumberFormat="0" applyProtection="0">
      <alignment horizontal="left" vertical="center"/>
    </xf>
    <xf numFmtId="4" fontId="240" fillId="42" borderId="0" applyNumberFormat="0" applyProtection="0">
      <alignment horizontal="left" vertical="center"/>
    </xf>
    <xf numFmtId="4" fontId="241" fillId="76" borderId="0" applyNumberFormat="0" applyProtection="0">
      <alignment horizontal="left" vertical="center"/>
    </xf>
    <xf numFmtId="4" fontId="241" fillId="76" borderId="0" applyNumberFormat="0" applyProtection="0">
      <alignment horizontal="left" vertical="center"/>
    </xf>
    <xf numFmtId="4" fontId="241" fillId="76" borderId="0" applyNumberFormat="0" applyProtection="0">
      <alignment horizontal="left" vertical="center"/>
    </xf>
    <xf numFmtId="4" fontId="240" fillId="77" borderId="100" applyNumberFormat="0" applyProtection="0">
      <alignment horizontal="right" vertical="center"/>
    </xf>
    <xf numFmtId="4" fontId="240" fillId="77" borderId="100" applyNumberFormat="0" applyProtection="0">
      <alignment horizontal="right" vertical="center"/>
    </xf>
    <xf numFmtId="4" fontId="240" fillId="77" borderId="100" applyNumberFormat="0" applyProtection="0">
      <alignment horizontal="right" vertical="center"/>
    </xf>
    <xf numFmtId="4" fontId="240" fillId="77" borderId="100" applyNumberFormat="0" applyProtection="0">
      <alignment horizontal="right" vertical="center"/>
    </xf>
    <xf numFmtId="4" fontId="240" fillId="42" borderId="0" applyNumberFormat="0" applyProtection="0">
      <alignment horizontal="left" vertical="center"/>
    </xf>
    <xf numFmtId="4" fontId="240" fillId="42" borderId="0" applyNumberFormat="0" applyProtection="0">
      <alignment horizontal="left" vertical="center"/>
    </xf>
    <xf numFmtId="4" fontId="240" fillId="78" borderId="96" applyNumberFormat="0" applyProtection="0">
      <alignment horizontal="left" vertical="center" indent="1"/>
    </xf>
    <xf numFmtId="4" fontId="240" fillId="42" borderId="0" applyNumberFormat="0" applyProtection="0">
      <alignment horizontal="left" vertical="center"/>
    </xf>
    <xf numFmtId="4" fontId="240" fillId="78" borderId="96" applyNumberFormat="0" applyProtection="0">
      <alignment horizontal="left" vertical="center" indent="1"/>
    </xf>
    <xf numFmtId="4" fontId="233" fillId="67" borderId="0" applyNumberFormat="0" applyProtection="0">
      <alignment horizontal="left" vertical="center"/>
    </xf>
    <xf numFmtId="4" fontId="233" fillId="67" borderId="0" applyNumberFormat="0" applyProtection="0">
      <alignment horizontal="left" vertical="center"/>
    </xf>
    <xf numFmtId="4" fontId="240" fillId="79" borderId="96" applyNumberFormat="0" applyProtection="0">
      <alignment horizontal="left" vertical="center" indent="1"/>
    </xf>
    <xf numFmtId="4" fontId="233" fillId="79" borderId="96" applyNumberFormat="0" applyProtection="0">
      <alignment horizontal="left" vertical="center" indent="1"/>
    </xf>
    <xf numFmtId="4" fontId="240" fillId="79" borderId="96" applyNumberFormat="0" applyProtection="0">
      <alignment horizontal="left" vertical="center" indent="1"/>
    </xf>
    <xf numFmtId="0" fontId="86" fillId="76" borderId="100" applyNumberFormat="0" applyProtection="0">
      <alignment horizontal="left" vertical="center"/>
    </xf>
    <xf numFmtId="0" fontId="86" fillId="76" borderId="100" applyNumberFormat="0" applyProtection="0">
      <alignment horizontal="left" vertical="center"/>
    </xf>
    <xf numFmtId="0" fontId="86" fillId="76" borderId="100" applyNumberFormat="0" applyProtection="0">
      <alignment horizontal="left" vertical="center"/>
    </xf>
    <xf numFmtId="0" fontId="86" fillId="76" borderId="100" applyNumberFormat="0" applyProtection="0">
      <alignment horizontal="left" vertical="center"/>
    </xf>
    <xf numFmtId="0" fontId="86" fillId="76" borderId="100" applyNumberFormat="0" applyProtection="0">
      <alignment horizontal="left" vertical="center"/>
    </xf>
    <xf numFmtId="0" fontId="86" fillId="76" borderId="100" applyNumberFormat="0" applyProtection="0">
      <alignment horizontal="left" vertical="center"/>
    </xf>
    <xf numFmtId="0" fontId="86" fillId="76" borderId="100" applyNumberFormat="0" applyProtection="0">
      <alignment horizontal="left" vertical="top"/>
    </xf>
    <xf numFmtId="0" fontId="86" fillId="76" borderId="100" applyNumberFormat="0" applyProtection="0">
      <alignment horizontal="left" vertical="top"/>
    </xf>
    <xf numFmtId="0" fontId="86" fillId="76" borderId="100" applyNumberFormat="0" applyProtection="0">
      <alignment horizontal="left" vertical="top"/>
    </xf>
    <xf numFmtId="0" fontId="86" fillId="76" borderId="100" applyNumberFormat="0" applyProtection="0">
      <alignment horizontal="left" vertical="top"/>
    </xf>
    <xf numFmtId="0" fontId="86" fillId="76" borderId="100" applyNumberFormat="0" applyProtection="0">
      <alignment horizontal="left" vertical="top"/>
    </xf>
    <xf numFmtId="0" fontId="86" fillId="76" borderId="100" applyNumberFormat="0" applyProtection="0">
      <alignment horizontal="left" vertical="top"/>
    </xf>
    <xf numFmtId="0" fontId="86" fillId="56" borderId="100" applyNumberFormat="0" applyProtection="0">
      <alignment horizontal="left" vertical="center"/>
    </xf>
    <xf numFmtId="0" fontId="86" fillId="56" borderId="100" applyNumberFormat="0" applyProtection="0">
      <alignment horizontal="left" vertical="center"/>
    </xf>
    <xf numFmtId="0" fontId="86" fillId="56" borderId="100" applyNumberFormat="0" applyProtection="0">
      <alignment horizontal="left" vertical="center"/>
    </xf>
    <xf numFmtId="0" fontId="86" fillId="56" borderId="100" applyNumberFormat="0" applyProtection="0">
      <alignment horizontal="left" vertical="center"/>
    </xf>
    <xf numFmtId="0" fontId="86" fillId="56" borderId="100" applyNumberFormat="0" applyProtection="0">
      <alignment horizontal="left" vertical="center"/>
    </xf>
    <xf numFmtId="0" fontId="86" fillId="56" borderId="100" applyNumberFormat="0" applyProtection="0">
      <alignment horizontal="left" vertical="center"/>
    </xf>
    <xf numFmtId="0" fontId="86" fillId="56" borderId="100" applyNumberFormat="0" applyProtection="0">
      <alignment horizontal="left" vertical="top"/>
    </xf>
    <xf numFmtId="0" fontId="86" fillId="56" borderId="100" applyNumberFormat="0" applyProtection="0">
      <alignment horizontal="left" vertical="top"/>
    </xf>
    <xf numFmtId="0" fontId="86" fillId="56" borderId="100" applyNumberFormat="0" applyProtection="0">
      <alignment horizontal="left" vertical="top"/>
    </xf>
    <xf numFmtId="0" fontId="86" fillId="56" borderId="100" applyNumberFormat="0" applyProtection="0">
      <alignment horizontal="left" vertical="top"/>
    </xf>
    <xf numFmtId="0" fontId="86" fillId="56" borderId="100" applyNumberFormat="0" applyProtection="0">
      <alignment horizontal="left" vertical="top"/>
    </xf>
    <xf numFmtId="0" fontId="86" fillId="56" borderId="100" applyNumberFormat="0" applyProtection="0">
      <alignment horizontal="left" vertical="top"/>
    </xf>
    <xf numFmtId="0" fontId="86" fillId="80" borderId="100" applyNumberFormat="0" applyProtection="0">
      <alignment horizontal="left" vertical="center"/>
    </xf>
    <xf numFmtId="0" fontId="86" fillId="80" borderId="100" applyNumberFormat="0" applyProtection="0">
      <alignment horizontal="left" vertical="center"/>
    </xf>
    <xf numFmtId="0" fontId="86" fillId="80" borderId="100" applyNumberFormat="0" applyProtection="0">
      <alignment horizontal="left" vertical="center"/>
    </xf>
    <xf numFmtId="0" fontId="86" fillId="80" borderId="100" applyNumberFormat="0" applyProtection="0">
      <alignment horizontal="left" vertical="center"/>
    </xf>
    <xf numFmtId="0" fontId="86" fillId="80" borderId="100" applyNumberFormat="0" applyProtection="0">
      <alignment horizontal="left" vertical="center"/>
    </xf>
    <xf numFmtId="0" fontId="86" fillId="80" borderId="100" applyNumberFormat="0" applyProtection="0">
      <alignment horizontal="left" vertical="center"/>
    </xf>
    <xf numFmtId="0" fontId="86" fillId="80" borderId="100" applyNumberFormat="0" applyProtection="0">
      <alignment horizontal="left" vertical="top"/>
    </xf>
    <xf numFmtId="0" fontId="86" fillId="80" borderId="100" applyNumberFormat="0" applyProtection="0">
      <alignment horizontal="left" vertical="top"/>
    </xf>
    <xf numFmtId="0" fontId="86" fillId="80" borderId="100" applyNumberFormat="0" applyProtection="0">
      <alignment horizontal="left" vertical="top"/>
    </xf>
    <xf numFmtId="0" fontId="86" fillId="80" borderId="100" applyNumberFormat="0" applyProtection="0">
      <alignment horizontal="left" vertical="top"/>
    </xf>
    <xf numFmtId="0" fontId="86" fillId="80" borderId="100" applyNumberFormat="0" applyProtection="0">
      <alignment horizontal="left" vertical="top"/>
    </xf>
    <xf numFmtId="0" fontId="86" fillId="80" borderId="100" applyNumberFormat="0" applyProtection="0">
      <alignment horizontal="left" vertical="top"/>
    </xf>
    <xf numFmtId="0" fontId="86" fillId="81" borderId="100" applyNumberFormat="0" applyProtection="0">
      <alignment horizontal="left" vertical="center"/>
    </xf>
    <xf numFmtId="0" fontId="86" fillId="81" borderId="100" applyNumberFormat="0" applyProtection="0">
      <alignment horizontal="left" vertical="center"/>
    </xf>
    <xf numFmtId="0" fontId="86" fillId="81" borderId="100" applyNumberFormat="0" applyProtection="0">
      <alignment horizontal="left" vertical="center"/>
    </xf>
    <xf numFmtId="0" fontId="86" fillId="81" borderId="100" applyNumberFormat="0" applyProtection="0">
      <alignment horizontal="left" vertical="center"/>
    </xf>
    <xf numFmtId="0" fontId="86" fillId="81" borderId="100" applyNumberFormat="0" applyProtection="0">
      <alignment horizontal="left" vertical="center"/>
    </xf>
    <xf numFmtId="0" fontId="86" fillId="81" borderId="100" applyNumberFormat="0" applyProtection="0">
      <alignment horizontal="left" vertical="center"/>
    </xf>
    <xf numFmtId="0" fontId="86" fillId="81" borderId="100" applyNumberFormat="0" applyProtection="0">
      <alignment horizontal="left" vertical="top"/>
    </xf>
    <xf numFmtId="0" fontId="86" fillId="81" borderId="100" applyNumberFormat="0" applyProtection="0">
      <alignment horizontal="left" vertical="top"/>
    </xf>
    <xf numFmtId="0" fontId="86" fillId="81" borderId="100" applyNumberFormat="0" applyProtection="0">
      <alignment horizontal="left" vertical="top"/>
    </xf>
    <xf numFmtId="0" fontId="86" fillId="81" borderId="100" applyNumberFormat="0" applyProtection="0">
      <alignment horizontal="left" vertical="top"/>
    </xf>
    <xf numFmtId="0" fontId="86" fillId="81" borderId="100" applyNumberFormat="0" applyProtection="0">
      <alignment horizontal="left" vertical="top"/>
    </xf>
    <xf numFmtId="0" fontId="86" fillId="81" borderId="100" applyNumberFormat="0" applyProtection="0">
      <alignment horizontal="left" vertical="top"/>
    </xf>
    <xf numFmtId="4" fontId="240" fillId="64" borderId="100" applyNumberFormat="0" applyProtection="0">
      <alignment vertical="center"/>
    </xf>
    <xf numFmtId="4" fontId="240" fillId="64" borderId="100" applyNumberFormat="0" applyProtection="0">
      <alignment vertical="center"/>
    </xf>
    <xf numFmtId="4" fontId="240" fillId="64" borderId="100" applyNumberFormat="0" applyProtection="0">
      <alignment vertical="center"/>
    </xf>
    <xf numFmtId="4" fontId="240" fillId="64" borderId="100" applyNumberFormat="0" applyProtection="0">
      <alignment vertical="center"/>
    </xf>
    <xf numFmtId="4" fontId="242" fillId="64" borderId="100" applyNumberFormat="0" applyProtection="0">
      <alignment vertical="center"/>
    </xf>
    <xf numFmtId="4" fontId="242" fillId="64" borderId="100" applyNumberFormat="0" applyProtection="0">
      <alignment vertical="center"/>
    </xf>
    <xf numFmtId="4" fontId="240" fillId="64" borderId="100" applyNumberFormat="0" applyProtection="0">
      <alignment horizontal="left" vertical="center"/>
    </xf>
    <xf numFmtId="4" fontId="240" fillId="64" borderId="100" applyNumberFormat="0" applyProtection="0">
      <alignment horizontal="left" vertical="center"/>
    </xf>
    <xf numFmtId="4" fontId="240" fillId="64" borderId="100" applyNumberFormat="0" applyProtection="0">
      <alignment horizontal="left" vertical="center"/>
    </xf>
    <xf numFmtId="4" fontId="240" fillId="64" borderId="100" applyNumberFormat="0" applyProtection="0">
      <alignment horizontal="left" vertical="center"/>
    </xf>
    <xf numFmtId="0" fontId="240" fillId="64" borderId="100" applyNumberFormat="0" applyProtection="0">
      <alignment horizontal="left" vertical="top"/>
    </xf>
    <xf numFmtId="0" fontId="240" fillId="64" borderId="100" applyNumberFormat="0" applyProtection="0">
      <alignment horizontal="left" vertical="top"/>
    </xf>
    <xf numFmtId="0" fontId="240" fillId="64" borderId="100" applyNumberFormat="0" applyProtection="0">
      <alignment horizontal="left" vertical="top"/>
    </xf>
    <xf numFmtId="0" fontId="240" fillId="64" borderId="100" applyNumberFormat="0" applyProtection="0">
      <alignment horizontal="left" vertical="top"/>
    </xf>
    <xf numFmtId="4" fontId="240" fillId="82" borderId="100" applyNumberFormat="0" applyProtection="0">
      <alignment horizontal="right" vertical="center"/>
    </xf>
    <xf numFmtId="4" fontId="240" fillId="82" borderId="100" applyNumberFormat="0" applyProtection="0">
      <alignment horizontal="right" vertical="center"/>
    </xf>
    <xf numFmtId="4" fontId="240" fillId="82" borderId="100" applyNumberFormat="0" applyProtection="0">
      <alignment horizontal="right" vertical="center"/>
    </xf>
    <xf numFmtId="4" fontId="240" fillId="78" borderId="96" applyNumberFormat="0" applyProtection="0">
      <alignment horizontal="right" vertical="center"/>
    </xf>
    <xf numFmtId="4" fontId="240" fillId="78" borderId="96" applyNumberFormat="0" applyProtection="0">
      <alignment horizontal="right" vertical="center"/>
    </xf>
    <xf numFmtId="4" fontId="240" fillId="78" borderId="96" applyNumberFormat="0" applyProtection="0">
      <alignment horizontal="right" vertical="center"/>
    </xf>
    <xf numFmtId="4" fontId="242" fillId="82" borderId="100" applyNumberFormat="0" applyProtection="0">
      <alignment horizontal="right" vertical="center"/>
    </xf>
    <xf numFmtId="4" fontId="242" fillId="82" borderId="100" applyNumberFormat="0" applyProtection="0">
      <alignment horizontal="right" vertical="center"/>
    </xf>
    <xf numFmtId="4" fontId="243" fillId="67" borderId="100" applyNumberFormat="0" applyProtection="0">
      <alignment horizontal="left" vertical="center"/>
    </xf>
    <xf numFmtId="4" fontId="243" fillId="67" borderId="100" applyNumberFormat="0" applyProtection="0">
      <alignment horizontal="left" vertical="center"/>
    </xf>
    <xf numFmtId="4" fontId="243" fillId="67" borderId="100" applyNumberFormat="0" applyProtection="0">
      <alignment horizontal="left" vertical="center"/>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240" fillId="56" borderId="100" applyNumberFormat="0" applyProtection="0">
      <alignment horizontal="left" vertical="top"/>
    </xf>
    <xf numFmtId="0" fontId="240" fillId="56" borderId="100" applyNumberFormat="0" applyProtection="0">
      <alignment horizontal="left" vertical="top"/>
    </xf>
    <xf numFmtId="0" fontId="240" fillId="56" borderId="100" applyNumberFormat="0" applyProtection="0">
      <alignment horizontal="left" vertical="top"/>
    </xf>
    <xf numFmtId="0" fontId="240" fillId="56" borderId="100" applyNumberFormat="0" applyProtection="0">
      <alignment horizontal="left" vertical="top"/>
    </xf>
    <xf numFmtId="4" fontId="244" fillId="43" borderId="0" applyNumberFormat="0" applyProtection="0">
      <alignment horizontal="left" vertical="center"/>
    </xf>
    <xf numFmtId="4" fontId="244" fillId="43" borderId="0" applyNumberFormat="0" applyProtection="0">
      <alignment horizontal="left" vertical="center"/>
    </xf>
    <xf numFmtId="0" fontId="245" fillId="0" borderId="0"/>
    <xf numFmtId="4" fontId="246" fillId="82" borderId="100" applyNumberFormat="0" applyProtection="0">
      <alignment horizontal="right" vertical="center"/>
    </xf>
    <xf numFmtId="4" fontId="246" fillId="82" borderId="100" applyNumberFormat="0" applyProtection="0">
      <alignment horizontal="right" vertical="center"/>
    </xf>
    <xf numFmtId="0" fontId="76" fillId="0" borderId="102" applyNumberFormat="0" applyFont="0" applyFill="0" applyAlignment="0" applyProtection="0"/>
    <xf numFmtId="186" fontId="247" fillId="0" borderId="103" applyNumberFormat="0" applyProtection="0">
      <alignment horizontal="right" vertical="center"/>
    </xf>
    <xf numFmtId="186" fontId="248" fillId="0" borderId="104" applyNumberFormat="0" applyProtection="0">
      <alignment horizontal="right" vertical="center"/>
    </xf>
    <xf numFmtId="0" fontId="248" fillId="83" borderId="102" applyNumberFormat="0" applyAlignment="0" applyProtection="0">
      <alignment horizontal="left" vertical="center" indent="1"/>
    </xf>
    <xf numFmtId="0" fontId="249" fillId="6" borderId="104" applyNumberFormat="0" applyAlignment="0" applyProtection="0">
      <alignment horizontal="left" vertical="center" indent="1"/>
    </xf>
    <xf numFmtId="0" fontId="249" fillId="6" borderId="104" applyNumberFormat="0" applyAlignment="0" applyProtection="0">
      <alignment horizontal="left" vertical="center" indent="1"/>
    </xf>
    <xf numFmtId="0" fontId="250" fillId="0" borderId="105" applyNumberFormat="0" applyFill="0" applyBorder="0" applyAlignment="0" applyProtection="0"/>
    <xf numFmtId="0" fontId="251" fillId="0" borderId="105" applyBorder="0" applyAlignment="0" applyProtection="0"/>
    <xf numFmtId="186" fontId="252" fillId="84" borderId="106" applyNumberFormat="0" applyBorder="0" applyAlignment="0" applyProtection="0">
      <alignment horizontal="right" vertical="center" indent="1"/>
    </xf>
    <xf numFmtId="186" fontId="253" fillId="85" borderId="106" applyNumberFormat="0" applyBorder="0" applyAlignment="0" applyProtection="0">
      <alignment horizontal="right" vertical="center" indent="1"/>
    </xf>
    <xf numFmtId="186" fontId="253" fillId="86" borderId="106" applyNumberFormat="0" applyBorder="0" applyAlignment="0" applyProtection="0">
      <alignment horizontal="right" vertical="center" indent="1"/>
    </xf>
    <xf numFmtId="186" fontId="254" fillId="87" borderId="106" applyNumberFormat="0" applyBorder="0" applyAlignment="0" applyProtection="0">
      <alignment horizontal="right" vertical="center" indent="1"/>
    </xf>
    <xf numFmtId="186" fontId="254" fillId="88" borderId="106" applyNumberFormat="0" applyBorder="0" applyAlignment="0" applyProtection="0">
      <alignment horizontal="right" vertical="center" indent="1"/>
    </xf>
    <xf numFmtId="186" fontId="254" fillId="89" borderId="106" applyNumberFormat="0" applyBorder="0" applyAlignment="0" applyProtection="0">
      <alignment horizontal="right" vertical="center" indent="1"/>
    </xf>
    <xf numFmtId="186" fontId="255" fillId="90" borderId="106" applyNumberFormat="0" applyBorder="0" applyAlignment="0" applyProtection="0">
      <alignment horizontal="right" vertical="center" indent="1"/>
    </xf>
    <xf numFmtId="186" fontId="255" fillId="91" borderId="106" applyNumberFormat="0" applyBorder="0" applyAlignment="0" applyProtection="0">
      <alignment horizontal="right" vertical="center" indent="1"/>
    </xf>
    <xf numFmtId="186" fontId="255" fillId="92" borderId="106" applyNumberFormat="0" applyBorder="0" applyAlignment="0" applyProtection="0">
      <alignment horizontal="right" vertical="center" indent="1"/>
    </xf>
    <xf numFmtId="0" fontId="249" fillId="93" borderId="102" applyNumberFormat="0" applyAlignment="0" applyProtection="0">
      <alignment horizontal="left" vertical="center" indent="1"/>
    </xf>
    <xf numFmtId="0" fontId="249" fillId="94" borderId="102" applyNumberFormat="0" applyAlignment="0" applyProtection="0">
      <alignment horizontal="left" vertical="center" indent="1"/>
    </xf>
    <xf numFmtId="0" fontId="249" fillId="95" borderId="102" applyNumberFormat="0" applyAlignment="0" applyProtection="0">
      <alignment horizontal="left" vertical="center" indent="1"/>
    </xf>
    <xf numFmtId="0" fontId="249" fillId="96" borderId="102" applyNumberFormat="0" applyAlignment="0" applyProtection="0">
      <alignment horizontal="left" vertical="center" indent="1"/>
    </xf>
    <xf numFmtId="0" fontId="249" fillId="97" borderId="104" applyNumberFormat="0" applyAlignment="0" applyProtection="0">
      <alignment horizontal="left" vertical="center" indent="1"/>
    </xf>
    <xf numFmtId="186" fontId="247" fillId="96" borderId="103" applyNumberFormat="0" applyBorder="0" applyProtection="0">
      <alignment horizontal="right" vertical="center"/>
    </xf>
    <xf numFmtId="186" fontId="248" fillId="96" borderId="104" applyNumberFormat="0" applyBorder="0" applyProtection="0">
      <alignment horizontal="right" vertical="center"/>
    </xf>
    <xf numFmtId="186" fontId="247" fillId="98" borderId="102" applyNumberFormat="0" applyAlignment="0" applyProtection="0">
      <alignment horizontal="left" vertical="center" indent="1"/>
    </xf>
    <xf numFmtId="0" fontId="248" fillId="83" borderId="104" applyNumberFormat="0" applyAlignment="0" applyProtection="0">
      <alignment horizontal="left" vertical="center" indent="1"/>
    </xf>
    <xf numFmtId="0" fontId="249" fillId="97" borderId="104" applyNumberFormat="0" applyAlignment="0" applyProtection="0">
      <alignment horizontal="left" vertical="center" indent="1"/>
    </xf>
    <xf numFmtId="186" fontId="248" fillId="97" borderId="104" applyNumberFormat="0" applyProtection="0">
      <alignment horizontal="right" vertical="center"/>
    </xf>
    <xf numFmtId="0" fontId="197" fillId="0" borderId="0" applyNumberFormat="0" applyFill="0" applyBorder="0" applyAlignment="0" applyProtection="0"/>
    <xf numFmtId="0" fontId="237" fillId="0" borderId="0" applyNumberFormat="0" applyFill="0" applyBorder="0" applyAlignment="0" applyProtection="0"/>
    <xf numFmtId="0" fontId="86" fillId="0" borderId="0"/>
    <xf numFmtId="165" fontId="210" fillId="0" borderId="0"/>
    <xf numFmtId="0" fontId="71" fillId="0" borderId="0">
      <alignment vertical="top"/>
    </xf>
    <xf numFmtId="165" fontId="218" fillId="0" borderId="0"/>
    <xf numFmtId="3" fontId="56" fillId="81" borderId="92" applyAlignment="0">
      <alignment horizontal="center"/>
    </xf>
    <xf numFmtId="0" fontId="198" fillId="0" borderId="89" applyNumberFormat="0" applyFill="0" applyAlignment="0" applyProtection="0"/>
    <xf numFmtId="0" fontId="198" fillId="0" borderId="89" applyNumberFormat="0" applyFill="0" applyAlignment="0" applyProtection="0"/>
    <xf numFmtId="0" fontId="256" fillId="0" borderId="107" applyNumberFormat="0" applyFill="0" applyAlignment="0" applyProtection="0"/>
    <xf numFmtId="0" fontId="256" fillId="0" borderId="107" applyNumberFormat="0" applyFill="0" applyAlignment="0" applyProtection="0"/>
    <xf numFmtId="165" fontId="218" fillId="0" borderId="0"/>
    <xf numFmtId="3" fontId="218" fillId="0" borderId="93"/>
    <xf numFmtId="3" fontId="218" fillId="0" borderId="0"/>
    <xf numFmtId="0" fontId="218" fillId="0" borderId="0"/>
    <xf numFmtId="0" fontId="201" fillId="99" borderId="0" applyAlignment="0" applyProtection="0"/>
    <xf numFmtId="0" fontId="192" fillId="13" borderId="84" applyNumberFormat="0" applyAlignment="0" applyProtection="0"/>
    <xf numFmtId="0" fontId="196" fillId="15" borderId="87" applyNumberFormat="0" applyAlignment="0" applyProtection="0"/>
    <xf numFmtId="0" fontId="256" fillId="0" borderId="108" applyNumberFormat="0" applyFill="0" applyAlignment="0" applyProtection="0"/>
    <xf numFmtId="0" fontId="193" fillId="14" borderId="85" applyNumberFormat="0" applyAlignment="0" applyProtection="0"/>
    <xf numFmtId="41" fontId="86" fillId="0" borderId="0" applyFont="0" applyFill="0" applyBorder="0" applyAlignment="0" applyProtection="0"/>
    <xf numFmtId="40" fontId="209" fillId="0" borderId="0" applyFont="0" applyFill="0" applyBorder="0" applyAlignment="0" applyProtection="0"/>
    <xf numFmtId="40" fontId="209" fillId="0" borderId="0" applyFont="0" applyFill="0" applyBorder="0" applyAlignment="0" applyProtection="0"/>
    <xf numFmtId="40" fontId="209" fillId="0" borderId="0" applyFont="0" applyFill="0" applyBorder="0" applyAlignment="0" applyProtection="0"/>
    <xf numFmtId="43" fontId="86" fillId="0" borderId="0" applyFont="0" applyFill="0" applyBorder="0" applyAlignment="0" applyProtection="0"/>
    <xf numFmtId="40" fontId="209" fillId="0" borderId="0" applyFont="0" applyFill="0" applyBorder="0" applyAlignment="0" applyProtection="0"/>
    <xf numFmtId="40" fontId="209" fillId="0" borderId="0" applyFont="0" applyFill="0" applyBorder="0" applyAlignment="0" applyProtection="0"/>
    <xf numFmtId="40" fontId="209" fillId="0" borderId="0" applyFont="0" applyFill="0" applyBorder="0" applyAlignment="0" applyProtection="0"/>
    <xf numFmtId="40" fontId="209" fillId="0" borderId="0" applyFont="0" applyFill="0" applyBorder="0" applyAlignment="0" applyProtection="0"/>
    <xf numFmtId="40" fontId="209" fillId="0" borderId="0" applyFont="0" applyFill="0" applyBorder="0" applyAlignment="0" applyProtection="0"/>
    <xf numFmtId="40" fontId="209" fillId="0" borderId="0" applyFont="0" applyFill="0" applyBorder="0" applyAlignment="0" applyProtection="0"/>
    <xf numFmtId="40" fontId="209" fillId="0" borderId="0" applyFont="0" applyFill="0" applyBorder="0" applyAlignment="0" applyProtection="0"/>
    <xf numFmtId="40" fontId="209" fillId="0" borderId="0" applyFont="0" applyFill="0" applyBorder="0" applyAlignment="0" applyProtection="0"/>
    <xf numFmtId="20" fontId="209" fillId="0" borderId="0"/>
    <xf numFmtId="0" fontId="59" fillId="0" borderId="0"/>
    <xf numFmtId="0" fontId="229" fillId="43" borderId="96" applyNumberFormat="0" applyAlignment="0" applyProtection="0"/>
    <xf numFmtId="0" fontId="229" fillId="43" borderId="96" applyNumberFormat="0" applyAlignment="0" applyProtection="0"/>
    <xf numFmtId="42" fontId="86" fillId="0" borderId="0" applyFont="0" applyFill="0" applyBorder="0" applyAlignment="0" applyProtection="0"/>
    <xf numFmtId="0" fontId="226" fillId="0" borderId="0" applyNumberFormat="0" applyFill="0" applyBorder="0" applyAlignment="0" applyProtection="0"/>
    <xf numFmtId="0" fontId="125" fillId="0" borderId="0" applyNumberFormat="0" applyFill="0" applyBorder="0" applyAlignment="0" applyProtection="0"/>
    <xf numFmtId="168" fontId="257" fillId="0" borderId="0"/>
    <xf numFmtId="38" fontId="86" fillId="0" borderId="0">
      <alignment horizontal="right" vertical="center"/>
    </xf>
    <xf numFmtId="0" fontId="258" fillId="0" borderId="0"/>
    <xf numFmtId="0" fontId="259" fillId="0" borderId="0"/>
    <xf numFmtId="0" fontId="86" fillId="0" borderId="0"/>
    <xf numFmtId="0" fontId="2" fillId="0" borderId="0"/>
    <xf numFmtId="0" fontId="258" fillId="0" borderId="0"/>
    <xf numFmtId="187" fontId="259" fillId="0" borderId="0" applyFont="0" applyFill="0" applyBorder="0" applyAlignment="0" applyProtection="0"/>
    <xf numFmtId="0" fontId="2" fillId="0" borderId="0"/>
    <xf numFmtId="9" fontId="2" fillId="0" borderId="0" applyFont="0" applyFill="0" applyBorder="0" applyAlignment="0" applyProtection="0"/>
    <xf numFmtId="0" fontId="1" fillId="0" borderId="0"/>
    <xf numFmtId="0" fontId="264" fillId="0" borderId="0"/>
    <xf numFmtId="0" fontId="264" fillId="0" borderId="0"/>
    <xf numFmtId="0" fontId="264" fillId="0" borderId="0"/>
    <xf numFmtId="0" fontId="264" fillId="0" borderId="0"/>
    <xf numFmtId="0" fontId="264" fillId="0" borderId="0"/>
    <xf numFmtId="0" fontId="264" fillId="0" borderId="0"/>
    <xf numFmtId="0" fontId="264" fillId="0" borderId="0"/>
    <xf numFmtId="0" fontId="264" fillId="0" borderId="0"/>
    <xf numFmtId="0" fontId="264" fillId="0" borderId="0"/>
    <xf numFmtId="0" fontId="264" fillId="0" borderId="0"/>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86" fillId="0" borderId="0">
      <alignment vertical="center"/>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86"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243" fillId="68" borderId="0" applyNumberFormat="0" applyBorder="0" applyAlignment="0" applyProtection="0"/>
    <xf numFmtId="0" fontId="243" fillId="68" borderId="0" applyNumberFormat="0" applyBorder="0" applyAlignment="0" applyProtection="0"/>
    <xf numFmtId="0" fontId="243" fillId="68" borderId="0" applyNumberFormat="0" applyBorder="0" applyAlignment="0" applyProtection="0"/>
    <xf numFmtId="0" fontId="243" fillId="68" borderId="0" applyNumberFormat="0" applyBorder="0" applyAlignment="0" applyProtection="0"/>
    <xf numFmtId="0" fontId="243" fillId="68" borderId="0" applyNumberFormat="0" applyBorder="0" applyAlignment="0" applyProtection="0"/>
    <xf numFmtId="0" fontId="243" fillId="68" borderId="0" applyNumberFormat="0" applyBorder="0" applyAlignment="0" applyProtection="0"/>
    <xf numFmtId="0" fontId="243" fillId="68" borderId="0" applyNumberFormat="0" applyBorder="0" applyAlignment="0" applyProtection="0"/>
    <xf numFmtId="0" fontId="243" fillId="68" borderId="0" applyNumberFormat="0" applyBorder="0" applyAlignment="0" applyProtection="0"/>
    <xf numFmtId="0" fontId="243" fillId="68" borderId="0" applyNumberFormat="0" applyBorder="0" applyAlignment="0" applyProtection="0"/>
    <xf numFmtId="0" fontId="243" fillId="68" borderId="0" applyNumberFormat="0" applyBorder="0" applyAlignment="0" applyProtection="0"/>
    <xf numFmtId="0" fontId="243" fillId="68" borderId="0" applyNumberFormat="0" applyBorder="0" applyAlignment="0" applyProtection="0"/>
    <xf numFmtId="0" fontId="243" fillId="100" borderId="0" applyNumberFormat="0" applyBorder="0" applyAlignment="0" applyProtection="0"/>
    <xf numFmtId="0" fontId="243" fillId="100" borderId="0" applyNumberFormat="0" applyBorder="0" applyAlignment="0" applyProtection="0"/>
    <xf numFmtId="0" fontId="243" fillId="100" borderId="0" applyNumberFormat="0" applyBorder="0" applyAlignment="0" applyProtection="0"/>
    <xf numFmtId="0" fontId="243" fillId="100" borderId="0" applyNumberFormat="0" applyBorder="0" applyAlignment="0" applyProtection="0"/>
    <xf numFmtId="0" fontId="243" fillId="100" borderId="0" applyNumberFormat="0" applyBorder="0" applyAlignment="0" applyProtection="0"/>
    <xf numFmtId="0" fontId="243" fillId="100" borderId="0" applyNumberFormat="0" applyBorder="0" applyAlignment="0" applyProtection="0"/>
    <xf numFmtId="0" fontId="243" fillId="100" borderId="0" applyNumberFormat="0" applyBorder="0" applyAlignment="0" applyProtection="0"/>
    <xf numFmtId="0" fontId="243" fillId="100" borderId="0" applyNumberFormat="0" applyBorder="0" applyAlignment="0" applyProtection="0"/>
    <xf numFmtId="0" fontId="243" fillId="100" borderId="0" applyNumberFormat="0" applyBorder="0" applyAlignment="0" applyProtection="0"/>
    <xf numFmtId="0" fontId="243" fillId="100" borderId="0" applyNumberFormat="0" applyBorder="0" applyAlignment="0" applyProtection="0"/>
    <xf numFmtId="0" fontId="243" fillId="100" borderId="0" applyNumberFormat="0" applyBorder="0" applyAlignment="0" applyProtection="0"/>
    <xf numFmtId="0" fontId="243" fillId="8" borderId="0" applyNumberFormat="0" applyBorder="0" applyAlignment="0" applyProtection="0"/>
    <xf numFmtId="0" fontId="243" fillId="8" borderId="0" applyNumberFormat="0" applyBorder="0" applyAlignment="0" applyProtection="0"/>
    <xf numFmtId="0" fontId="243" fillId="8" borderId="0" applyNumberFormat="0" applyBorder="0" applyAlignment="0" applyProtection="0"/>
    <xf numFmtId="0" fontId="243" fillId="8" borderId="0" applyNumberFormat="0" applyBorder="0" applyAlignment="0" applyProtection="0"/>
    <xf numFmtId="0" fontId="243" fillId="8" borderId="0" applyNumberFormat="0" applyBorder="0" applyAlignment="0" applyProtection="0"/>
    <xf numFmtId="0" fontId="243" fillId="8" borderId="0" applyNumberFormat="0" applyBorder="0" applyAlignment="0" applyProtection="0"/>
    <xf numFmtId="0" fontId="243" fillId="8" borderId="0" applyNumberFormat="0" applyBorder="0" applyAlignment="0" applyProtection="0"/>
    <xf numFmtId="0" fontId="243" fillId="8" borderId="0" applyNumberFormat="0" applyBorder="0" applyAlignment="0" applyProtection="0"/>
    <xf numFmtId="0" fontId="243" fillId="8" borderId="0" applyNumberFormat="0" applyBorder="0" applyAlignment="0" applyProtection="0"/>
    <xf numFmtId="0" fontId="243" fillId="8" borderId="0" applyNumberFormat="0" applyBorder="0" applyAlignment="0" applyProtection="0"/>
    <xf numFmtId="0" fontId="243" fillId="8" borderId="0" applyNumberFormat="0" applyBorder="0" applyAlignment="0" applyProtection="0"/>
    <xf numFmtId="0" fontId="243" fillId="101" borderId="0" applyNumberFormat="0" applyBorder="0" applyAlignment="0" applyProtection="0"/>
    <xf numFmtId="0" fontId="243" fillId="101" borderId="0" applyNumberFormat="0" applyBorder="0" applyAlignment="0" applyProtection="0"/>
    <xf numFmtId="0" fontId="243" fillId="101" borderId="0" applyNumberFormat="0" applyBorder="0" applyAlignment="0" applyProtection="0"/>
    <xf numFmtId="0" fontId="243" fillId="101" borderId="0" applyNumberFormat="0" applyBorder="0" applyAlignment="0" applyProtection="0"/>
    <xf numFmtId="0" fontId="243" fillId="101" borderId="0" applyNumberFormat="0" applyBorder="0" applyAlignment="0" applyProtection="0"/>
    <xf numFmtId="0" fontId="243" fillId="101" borderId="0" applyNumberFormat="0" applyBorder="0" applyAlignment="0" applyProtection="0"/>
    <xf numFmtId="0" fontId="243" fillId="101" borderId="0" applyNumberFormat="0" applyBorder="0" applyAlignment="0" applyProtection="0"/>
    <xf numFmtId="0" fontId="243" fillId="101" borderId="0" applyNumberFormat="0" applyBorder="0" applyAlignment="0" applyProtection="0"/>
    <xf numFmtId="0" fontId="243" fillId="101" borderId="0" applyNumberFormat="0" applyBorder="0" applyAlignment="0" applyProtection="0"/>
    <xf numFmtId="0" fontId="243" fillId="101" borderId="0" applyNumberFormat="0" applyBorder="0" applyAlignment="0" applyProtection="0"/>
    <xf numFmtId="0" fontId="243" fillId="101" borderId="0" applyNumberFormat="0" applyBorder="0" applyAlignment="0" applyProtection="0"/>
    <xf numFmtId="0" fontId="243" fillId="102" borderId="0" applyNumberFormat="0" applyBorder="0" applyAlignment="0" applyProtection="0"/>
    <xf numFmtId="0" fontId="243" fillId="102" borderId="0" applyNumberFormat="0" applyBorder="0" applyAlignment="0" applyProtection="0"/>
    <xf numFmtId="0" fontId="243" fillId="102" borderId="0" applyNumberFormat="0" applyBorder="0" applyAlignment="0" applyProtection="0"/>
    <xf numFmtId="0" fontId="243" fillId="102" borderId="0" applyNumberFormat="0" applyBorder="0" applyAlignment="0" applyProtection="0"/>
    <xf numFmtId="0" fontId="243" fillId="102" borderId="0" applyNumberFormat="0" applyBorder="0" applyAlignment="0" applyProtection="0"/>
    <xf numFmtId="0" fontId="243" fillId="102" borderId="0" applyNumberFormat="0" applyBorder="0" applyAlignment="0" applyProtection="0"/>
    <xf numFmtId="0" fontId="243" fillId="102" borderId="0" applyNumberFormat="0" applyBorder="0" applyAlignment="0" applyProtection="0"/>
    <xf numFmtId="0" fontId="243" fillId="102" borderId="0" applyNumberFormat="0" applyBorder="0" applyAlignment="0" applyProtection="0"/>
    <xf numFmtId="0" fontId="243" fillId="102" borderId="0" applyNumberFormat="0" applyBorder="0" applyAlignment="0" applyProtection="0"/>
    <xf numFmtId="0" fontId="243" fillId="102" borderId="0" applyNumberFormat="0" applyBorder="0" applyAlignment="0" applyProtection="0"/>
    <xf numFmtId="0" fontId="243" fillId="102" borderId="0" applyNumberFormat="0" applyBorder="0" applyAlignment="0" applyProtection="0"/>
    <xf numFmtId="0" fontId="243" fillId="103" borderId="0" applyNumberFormat="0" applyBorder="0" applyAlignment="0" applyProtection="0"/>
    <xf numFmtId="0" fontId="243" fillId="103" borderId="0" applyNumberFormat="0" applyBorder="0" applyAlignment="0" applyProtection="0"/>
    <xf numFmtId="0" fontId="243" fillId="103" borderId="0" applyNumberFormat="0" applyBorder="0" applyAlignment="0" applyProtection="0"/>
    <xf numFmtId="0" fontId="243" fillId="103" borderId="0" applyNumberFormat="0" applyBorder="0" applyAlignment="0" applyProtection="0"/>
    <xf numFmtId="0" fontId="243" fillId="103" borderId="0" applyNumberFormat="0" applyBorder="0" applyAlignment="0" applyProtection="0"/>
    <xf numFmtId="0" fontId="243" fillId="103" borderId="0" applyNumberFormat="0" applyBorder="0" applyAlignment="0" applyProtection="0"/>
    <xf numFmtId="0" fontId="243" fillId="103" borderId="0" applyNumberFormat="0" applyBorder="0" applyAlignment="0" applyProtection="0"/>
    <xf numFmtId="0" fontId="243" fillId="103" borderId="0" applyNumberFormat="0" applyBorder="0" applyAlignment="0" applyProtection="0"/>
    <xf numFmtId="0" fontId="243" fillId="103" borderId="0" applyNumberFormat="0" applyBorder="0" applyAlignment="0" applyProtection="0"/>
    <xf numFmtId="0" fontId="243" fillId="103" borderId="0" applyNumberFormat="0" applyBorder="0" applyAlignment="0" applyProtection="0"/>
    <xf numFmtId="0" fontId="243" fillId="103" borderId="0" applyNumberFormat="0" applyBorder="0" applyAlignment="0" applyProtection="0"/>
    <xf numFmtId="0" fontId="199" fillId="68" borderId="0" applyNumberFormat="0" applyBorder="0" applyAlignment="0" applyProtection="0"/>
    <xf numFmtId="0" fontId="199" fillId="68" borderId="0" applyNumberFormat="0" applyBorder="0" applyAlignment="0" applyProtection="0"/>
    <xf numFmtId="0" fontId="199" fillId="68" borderId="0" applyNumberFormat="0" applyBorder="0" applyAlignment="0" applyProtection="0"/>
    <xf numFmtId="0" fontId="199" fillId="68" borderId="0" applyNumberFormat="0" applyBorder="0" applyAlignment="0" applyProtection="0"/>
    <xf numFmtId="0" fontId="199" fillId="68" borderId="0" applyNumberFormat="0" applyBorder="0" applyAlignment="0" applyProtection="0"/>
    <xf numFmtId="0" fontId="199" fillId="68" borderId="0" applyNumberFormat="0" applyBorder="0" applyAlignment="0" applyProtection="0"/>
    <xf numFmtId="0" fontId="199" fillId="68" borderId="0" applyNumberFormat="0" applyBorder="0" applyAlignment="0" applyProtection="0"/>
    <xf numFmtId="0" fontId="199" fillId="68" borderId="0" applyNumberFormat="0" applyBorder="0" applyAlignment="0" applyProtection="0"/>
    <xf numFmtId="0" fontId="199" fillId="68" borderId="0" applyNumberFormat="0" applyBorder="0" applyAlignment="0" applyProtection="0"/>
    <xf numFmtId="0" fontId="199" fillId="68" borderId="0" applyNumberFormat="0" applyBorder="0" applyAlignment="0" applyProtection="0"/>
    <xf numFmtId="0" fontId="199" fillId="68" borderId="0" applyNumberFormat="0" applyBorder="0" applyAlignment="0" applyProtection="0"/>
    <xf numFmtId="0" fontId="199" fillId="68" borderId="0" applyNumberFormat="0" applyBorder="0" applyAlignment="0" applyProtection="0"/>
    <xf numFmtId="0" fontId="199" fillId="68" borderId="0" applyNumberFormat="0" applyBorder="0" applyAlignment="0" applyProtection="0"/>
    <xf numFmtId="0" fontId="199" fillId="68" borderId="0" applyNumberFormat="0" applyBorder="0" applyAlignment="0" applyProtection="0"/>
    <xf numFmtId="0" fontId="199" fillId="68" borderId="0" applyNumberFormat="0" applyBorder="0" applyAlignment="0" applyProtection="0"/>
    <xf numFmtId="0" fontId="199" fillId="68" borderId="0" applyNumberFormat="0" applyBorder="0" applyAlignment="0" applyProtection="0"/>
    <xf numFmtId="0" fontId="199" fillId="68" borderId="0" applyNumberFormat="0" applyBorder="0" applyAlignment="0" applyProtection="0"/>
    <xf numFmtId="0" fontId="199" fillId="68" borderId="0" applyNumberFormat="0" applyBorder="0" applyAlignment="0" applyProtection="0"/>
    <xf numFmtId="0" fontId="199" fillId="68" borderId="0" applyNumberFormat="0" applyBorder="0" applyAlignment="0" applyProtection="0"/>
    <xf numFmtId="0" fontId="199" fillId="68" borderId="0" applyNumberFormat="0" applyBorder="0" applyAlignment="0" applyProtection="0"/>
    <xf numFmtId="0" fontId="199" fillId="68" borderId="0" applyNumberFormat="0" applyBorder="0" applyAlignment="0" applyProtection="0"/>
    <xf numFmtId="0" fontId="199" fillId="68" borderId="0" applyNumberFormat="0" applyBorder="0" applyAlignment="0" applyProtection="0"/>
    <xf numFmtId="0" fontId="199" fillId="68" borderId="0" applyNumberFormat="0" applyBorder="0" applyAlignment="0" applyProtection="0"/>
    <xf numFmtId="0" fontId="199" fillId="68" borderId="0" applyNumberFormat="0" applyBorder="0" applyAlignment="0" applyProtection="0"/>
    <xf numFmtId="0" fontId="199" fillId="68" borderId="0" applyNumberFormat="0" applyBorder="0" applyAlignment="0" applyProtection="0"/>
    <xf numFmtId="0" fontId="199" fillId="68" borderId="0" applyNumberFormat="0" applyBorder="0" applyAlignment="0" applyProtection="0"/>
    <xf numFmtId="0" fontId="199" fillId="68" borderId="0" applyNumberFormat="0" applyBorder="0" applyAlignment="0" applyProtection="0"/>
    <xf numFmtId="0" fontId="199" fillId="68" borderId="0" applyNumberFormat="0" applyBorder="0" applyAlignment="0" applyProtection="0"/>
    <xf numFmtId="0" fontId="199" fillId="68" borderId="0" applyNumberFormat="0" applyBorder="0" applyAlignment="0" applyProtection="0"/>
    <xf numFmtId="0" fontId="199" fillId="68" borderId="0" applyNumberFormat="0" applyBorder="0" applyAlignment="0" applyProtection="0"/>
    <xf numFmtId="0" fontId="199" fillId="68" borderId="0" applyNumberFormat="0" applyBorder="0" applyAlignment="0" applyProtection="0"/>
    <xf numFmtId="0" fontId="199" fillId="68" borderId="0" applyNumberFormat="0" applyBorder="0" applyAlignment="0" applyProtection="0"/>
    <xf numFmtId="0" fontId="199" fillId="68" borderId="0" applyNumberFormat="0" applyBorder="0" applyAlignment="0" applyProtection="0"/>
    <xf numFmtId="0" fontId="199" fillId="68" borderId="0" applyNumberFormat="0" applyBorder="0" applyAlignment="0" applyProtection="0"/>
    <xf numFmtId="0" fontId="199" fillId="68" borderId="0" applyNumberFormat="0" applyBorder="0" applyAlignment="0" applyProtection="0"/>
    <xf numFmtId="0" fontId="199" fillId="68" borderId="0" applyNumberFormat="0" applyBorder="0" applyAlignment="0" applyProtection="0"/>
    <xf numFmtId="0" fontId="199" fillId="68" borderId="0" applyNumberFormat="0" applyBorder="0" applyAlignment="0" applyProtection="0"/>
    <xf numFmtId="0" fontId="199" fillId="68" borderId="0" applyNumberFormat="0" applyBorder="0" applyAlignment="0" applyProtection="0"/>
    <xf numFmtId="0" fontId="199" fillId="68" borderId="0" applyNumberFormat="0" applyBorder="0" applyAlignment="0" applyProtection="0"/>
    <xf numFmtId="0" fontId="199" fillId="68" borderId="0" applyNumberFormat="0" applyBorder="0" applyAlignment="0" applyProtection="0"/>
    <xf numFmtId="0" fontId="199" fillId="68" borderId="0" applyNumberFormat="0" applyBorder="0" applyAlignment="0" applyProtection="0"/>
    <xf numFmtId="0" fontId="199" fillId="68" borderId="0" applyNumberFormat="0" applyBorder="0" applyAlignment="0" applyProtection="0"/>
    <xf numFmtId="0" fontId="199" fillId="68" borderId="0" applyNumberFormat="0" applyBorder="0" applyAlignment="0" applyProtection="0"/>
    <xf numFmtId="0" fontId="199" fillId="68" borderId="0" applyNumberFormat="0" applyBorder="0" applyAlignment="0" applyProtection="0"/>
    <xf numFmtId="0" fontId="199" fillId="68" borderId="0" applyNumberFormat="0" applyBorder="0" applyAlignment="0" applyProtection="0"/>
    <xf numFmtId="0" fontId="199" fillId="100" borderId="0" applyNumberFormat="0" applyBorder="0" applyAlignment="0" applyProtection="0"/>
    <xf numFmtId="0" fontId="199" fillId="100" borderId="0" applyNumberFormat="0" applyBorder="0" applyAlignment="0" applyProtection="0"/>
    <xf numFmtId="0" fontId="199" fillId="100" borderId="0" applyNumberFormat="0" applyBorder="0" applyAlignment="0" applyProtection="0"/>
    <xf numFmtId="0" fontId="199" fillId="100" borderId="0" applyNumberFormat="0" applyBorder="0" applyAlignment="0" applyProtection="0"/>
    <xf numFmtId="0" fontId="199" fillId="100" borderId="0" applyNumberFormat="0" applyBorder="0" applyAlignment="0" applyProtection="0"/>
    <xf numFmtId="0" fontId="199" fillId="100" borderId="0" applyNumberFormat="0" applyBorder="0" applyAlignment="0" applyProtection="0"/>
    <xf numFmtId="0" fontId="199" fillId="100" borderId="0" applyNumberFormat="0" applyBorder="0" applyAlignment="0" applyProtection="0"/>
    <xf numFmtId="0" fontId="199" fillId="100" borderId="0" applyNumberFormat="0" applyBorder="0" applyAlignment="0" applyProtection="0"/>
    <xf numFmtId="0" fontId="199" fillId="100" borderId="0" applyNumberFormat="0" applyBorder="0" applyAlignment="0" applyProtection="0"/>
    <xf numFmtId="0" fontId="199" fillId="100" borderId="0" applyNumberFormat="0" applyBorder="0" applyAlignment="0" applyProtection="0"/>
    <xf numFmtId="0" fontId="199" fillId="100" borderId="0" applyNumberFormat="0" applyBorder="0" applyAlignment="0" applyProtection="0"/>
    <xf numFmtId="0" fontId="199" fillId="100" borderId="0" applyNumberFormat="0" applyBorder="0" applyAlignment="0" applyProtection="0"/>
    <xf numFmtId="0" fontId="199" fillId="100" borderId="0" applyNumberFormat="0" applyBorder="0" applyAlignment="0" applyProtection="0"/>
    <xf numFmtId="0" fontId="199" fillId="100" borderId="0" applyNumberFormat="0" applyBorder="0" applyAlignment="0" applyProtection="0"/>
    <xf numFmtId="0" fontId="199" fillId="100" borderId="0" applyNumberFormat="0" applyBorder="0" applyAlignment="0" applyProtection="0"/>
    <xf numFmtId="0" fontId="199" fillId="100" borderId="0" applyNumberFormat="0" applyBorder="0" applyAlignment="0" applyProtection="0"/>
    <xf numFmtId="0" fontId="199" fillId="100" borderId="0" applyNumberFormat="0" applyBorder="0" applyAlignment="0" applyProtection="0"/>
    <xf numFmtId="0" fontId="199" fillId="100" borderId="0" applyNumberFormat="0" applyBorder="0" applyAlignment="0" applyProtection="0"/>
    <xf numFmtId="0" fontId="199" fillId="100" borderId="0" applyNumberFormat="0" applyBorder="0" applyAlignment="0" applyProtection="0"/>
    <xf numFmtId="0" fontId="199" fillId="100" borderId="0" applyNumberFormat="0" applyBorder="0" applyAlignment="0" applyProtection="0"/>
    <xf numFmtId="0" fontId="199" fillId="100" borderId="0" applyNumberFormat="0" applyBorder="0" applyAlignment="0" applyProtection="0"/>
    <xf numFmtId="0" fontId="199" fillId="100" borderId="0" applyNumberFormat="0" applyBorder="0" applyAlignment="0" applyProtection="0"/>
    <xf numFmtId="0" fontId="199" fillId="100" borderId="0" applyNumberFormat="0" applyBorder="0" applyAlignment="0" applyProtection="0"/>
    <xf numFmtId="0" fontId="199" fillId="100" borderId="0" applyNumberFormat="0" applyBorder="0" applyAlignment="0" applyProtection="0"/>
    <xf numFmtId="0" fontId="199" fillId="100" borderId="0" applyNumberFormat="0" applyBorder="0" applyAlignment="0" applyProtection="0"/>
    <xf numFmtId="0" fontId="199" fillId="100" borderId="0" applyNumberFormat="0" applyBorder="0" applyAlignment="0" applyProtection="0"/>
    <xf numFmtId="0" fontId="199" fillId="100" borderId="0" applyNumberFormat="0" applyBorder="0" applyAlignment="0" applyProtection="0"/>
    <xf numFmtId="0" fontId="199" fillId="100" borderId="0" applyNumberFormat="0" applyBorder="0" applyAlignment="0" applyProtection="0"/>
    <xf numFmtId="0" fontId="199" fillId="100" borderId="0" applyNumberFormat="0" applyBorder="0" applyAlignment="0" applyProtection="0"/>
    <xf numFmtId="0" fontId="199" fillId="100" borderId="0" applyNumberFormat="0" applyBorder="0" applyAlignment="0" applyProtection="0"/>
    <xf numFmtId="0" fontId="199" fillId="100" borderId="0" applyNumberFormat="0" applyBorder="0" applyAlignment="0" applyProtection="0"/>
    <xf numFmtId="0" fontId="199" fillId="100" borderId="0" applyNumberFormat="0" applyBorder="0" applyAlignment="0" applyProtection="0"/>
    <xf numFmtId="0" fontId="199" fillId="100" borderId="0" applyNumberFormat="0" applyBorder="0" applyAlignment="0" applyProtection="0"/>
    <xf numFmtId="0" fontId="199" fillId="100" borderId="0" applyNumberFormat="0" applyBorder="0" applyAlignment="0" applyProtection="0"/>
    <xf numFmtId="0" fontId="199" fillId="100" borderId="0" applyNumberFormat="0" applyBorder="0" applyAlignment="0" applyProtection="0"/>
    <xf numFmtId="0" fontId="199" fillId="100" borderId="0" applyNumberFormat="0" applyBorder="0" applyAlignment="0" applyProtection="0"/>
    <xf numFmtId="0" fontId="199" fillId="100" borderId="0" applyNumberFormat="0" applyBorder="0" applyAlignment="0" applyProtection="0"/>
    <xf numFmtId="0" fontId="199" fillId="100" borderId="0" applyNumberFormat="0" applyBorder="0" applyAlignment="0" applyProtection="0"/>
    <xf numFmtId="0" fontId="199" fillId="100" borderId="0" applyNumberFormat="0" applyBorder="0" applyAlignment="0" applyProtection="0"/>
    <xf numFmtId="0" fontId="199" fillId="100" borderId="0" applyNumberFormat="0" applyBorder="0" applyAlignment="0" applyProtection="0"/>
    <xf numFmtId="0" fontId="199" fillId="100" borderId="0" applyNumberFormat="0" applyBorder="0" applyAlignment="0" applyProtection="0"/>
    <xf numFmtId="0" fontId="199" fillId="100" borderId="0" applyNumberFormat="0" applyBorder="0" applyAlignment="0" applyProtection="0"/>
    <xf numFmtId="0" fontId="199" fillId="100" borderId="0" applyNumberFormat="0" applyBorder="0" applyAlignment="0" applyProtection="0"/>
    <xf numFmtId="0" fontId="199" fillId="100" borderId="0" applyNumberFormat="0" applyBorder="0" applyAlignment="0" applyProtection="0"/>
    <xf numFmtId="0" fontId="199" fillId="100" borderId="0" applyNumberFormat="0" applyBorder="0" applyAlignment="0" applyProtection="0"/>
    <xf numFmtId="0" fontId="199" fillId="8" borderId="0" applyNumberFormat="0" applyBorder="0" applyAlignment="0" applyProtection="0"/>
    <xf numFmtId="0" fontId="199" fillId="8" borderId="0" applyNumberFormat="0" applyBorder="0" applyAlignment="0" applyProtection="0"/>
    <xf numFmtId="0" fontId="199" fillId="8" borderId="0" applyNumberFormat="0" applyBorder="0" applyAlignment="0" applyProtection="0"/>
    <xf numFmtId="0" fontId="199" fillId="8" borderId="0" applyNumberFormat="0" applyBorder="0" applyAlignment="0" applyProtection="0"/>
    <xf numFmtId="0" fontId="199" fillId="8" borderId="0" applyNumberFormat="0" applyBorder="0" applyAlignment="0" applyProtection="0"/>
    <xf numFmtId="0" fontId="199" fillId="8" borderId="0" applyNumberFormat="0" applyBorder="0" applyAlignment="0" applyProtection="0"/>
    <xf numFmtId="0" fontId="199" fillId="8" borderId="0" applyNumberFormat="0" applyBorder="0" applyAlignment="0" applyProtection="0"/>
    <xf numFmtId="0" fontId="199" fillId="8" borderId="0" applyNumberFormat="0" applyBorder="0" applyAlignment="0" applyProtection="0"/>
    <xf numFmtId="0" fontId="199" fillId="8" borderId="0" applyNumberFormat="0" applyBorder="0" applyAlignment="0" applyProtection="0"/>
    <xf numFmtId="0" fontId="199" fillId="8" borderId="0" applyNumberFormat="0" applyBorder="0" applyAlignment="0" applyProtection="0"/>
    <xf numFmtId="0" fontId="199" fillId="8" borderId="0" applyNumberFormat="0" applyBorder="0" applyAlignment="0" applyProtection="0"/>
    <xf numFmtId="0" fontId="199" fillId="8" borderId="0" applyNumberFormat="0" applyBorder="0" applyAlignment="0" applyProtection="0"/>
    <xf numFmtId="0" fontId="199" fillId="8" borderId="0" applyNumberFormat="0" applyBorder="0" applyAlignment="0" applyProtection="0"/>
    <xf numFmtId="0" fontId="199" fillId="8" borderId="0" applyNumberFormat="0" applyBorder="0" applyAlignment="0" applyProtection="0"/>
    <xf numFmtId="0" fontId="199" fillId="8" borderId="0" applyNumberFormat="0" applyBorder="0" applyAlignment="0" applyProtection="0"/>
    <xf numFmtId="0" fontId="199" fillId="8" borderId="0" applyNumberFormat="0" applyBorder="0" applyAlignment="0" applyProtection="0"/>
    <xf numFmtId="0" fontId="199" fillId="8" borderId="0" applyNumberFormat="0" applyBorder="0" applyAlignment="0" applyProtection="0"/>
    <xf numFmtId="0" fontId="199" fillId="8" borderId="0" applyNumberFormat="0" applyBorder="0" applyAlignment="0" applyProtection="0"/>
    <xf numFmtId="0" fontId="199" fillId="8" borderId="0" applyNumberFormat="0" applyBorder="0" applyAlignment="0" applyProtection="0"/>
    <xf numFmtId="0" fontId="199" fillId="8" borderId="0" applyNumberFormat="0" applyBorder="0" applyAlignment="0" applyProtection="0"/>
    <xf numFmtId="0" fontId="199" fillId="8" borderId="0" applyNumberFormat="0" applyBorder="0" applyAlignment="0" applyProtection="0"/>
    <xf numFmtId="0" fontId="199" fillId="8" borderId="0" applyNumberFormat="0" applyBorder="0" applyAlignment="0" applyProtection="0"/>
    <xf numFmtId="0" fontId="199" fillId="8" borderId="0" applyNumberFormat="0" applyBorder="0" applyAlignment="0" applyProtection="0"/>
    <xf numFmtId="0" fontId="199" fillId="8" borderId="0" applyNumberFormat="0" applyBorder="0" applyAlignment="0" applyProtection="0"/>
    <xf numFmtId="0" fontId="199" fillId="8" borderId="0" applyNumberFormat="0" applyBorder="0" applyAlignment="0" applyProtection="0"/>
    <xf numFmtId="0" fontId="199" fillId="8" borderId="0" applyNumberFormat="0" applyBorder="0" applyAlignment="0" applyProtection="0"/>
    <xf numFmtId="0" fontId="199" fillId="8" borderId="0" applyNumberFormat="0" applyBorder="0" applyAlignment="0" applyProtection="0"/>
    <xf numFmtId="0" fontId="199" fillId="8" borderId="0" applyNumberFormat="0" applyBorder="0" applyAlignment="0" applyProtection="0"/>
    <xf numFmtId="0" fontId="199" fillId="8" borderId="0" applyNumberFormat="0" applyBorder="0" applyAlignment="0" applyProtection="0"/>
    <xf numFmtId="0" fontId="199" fillId="8" borderId="0" applyNumberFormat="0" applyBorder="0" applyAlignment="0" applyProtection="0"/>
    <xf numFmtId="0" fontId="199" fillId="8" borderId="0" applyNumberFormat="0" applyBorder="0" applyAlignment="0" applyProtection="0"/>
    <xf numFmtId="0" fontId="199" fillId="8" borderId="0" applyNumberFormat="0" applyBorder="0" applyAlignment="0" applyProtection="0"/>
    <xf numFmtId="0" fontId="199" fillId="8" borderId="0" applyNumberFormat="0" applyBorder="0" applyAlignment="0" applyProtection="0"/>
    <xf numFmtId="0" fontId="199" fillId="8" borderId="0" applyNumberFormat="0" applyBorder="0" applyAlignment="0" applyProtection="0"/>
    <xf numFmtId="0" fontId="199" fillId="8" borderId="0" applyNumberFormat="0" applyBorder="0" applyAlignment="0" applyProtection="0"/>
    <xf numFmtId="0" fontId="199" fillId="8" borderId="0" applyNumberFormat="0" applyBorder="0" applyAlignment="0" applyProtection="0"/>
    <xf numFmtId="0" fontId="199" fillId="8" borderId="0" applyNumberFormat="0" applyBorder="0" applyAlignment="0" applyProtection="0"/>
    <xf numFmtId="0" fontId="199" fillId="8" borderId="0" applyNumberFormat="0" applyBorder="0" applyAlignment="0" applyProtection="0"/>
    <xf numFmtId="0" fontId="199" fillId="8" borderId="0" applyNumberFormat="0" applyBorder="0" applyAlignment="0" applyProtection="0"/>
    <xf numFmtId="0" fontId="199" fillId="8" borderId="0" applyNumberFormat="0" applyBorder="0" applyAlignment="0" applyProtection="0"/>
    <xf numFmtId="0" fontId="199" fillId="8" borderId="0" applyNumberFormat="0" applyBorder="0" applyAlignment="0" applyProtection="0"/>
    <xf numFmtId="0" fontId="199" fillId="8" borderId="0" applyNumberFormat="0" applyBorder="0" applyAlignment="0" applyProtection="0"/>
    <xf numFmtId="0" fontId="199" fillId="8" borderId="0" applyNumberFormat="0" applyBorder="0" applyAlignment="0" applyProtection="0"/>
    <xf numFmtId="0" fontId="199" fillId="8" borderId="0" applyNumberFormat="0" applyBorder="0" applyAlignment="0" applyProtection="0"/>
    <xf numFmtId="0" fontId="199" fillId="8" borderId="0" applyNumberFormat="0" applyBorder="0" applyAlignment="0" applyProtection="0"/>
    <xf numFmtId="0" fontId="199" fillId="101" borderId="0" applyNumberFormat="0" applyBorder="0" applyAlignment="0" applyProtection="0"/>
    <xf numFmtId="0" fontId="199" fillId="101" borderId="0" applyNumberFormat="0" applyBorder="0" applyAlignment="0" applyProtection="0"/>
    <xf numFmtId="0" fontId="199" fillId="101" borderId="0" applyNumberFormat="0" applyBorder="0" applyAlignment="0" applyProtection="0"/>
    <xf numFmtId="0" fontId="199" fillId="101" borderId="0" applyNumberFormat="0" applyBorder="0" applyAlignment="0" applyProtection="0"/>
    <xf numFmtId="0" fontId="199" fillId="101" borderId="0" applyNumberFormat="0" applyBorder="0" applyAlignment="0" applyProtection="0"/>
    <xf numFmtId="0" fontId="199" fillId="101" borderId="0" applyNumberFormat="0" applyBorder="0" applyAlignment="0" applyProtection="0"/>
    <xf numFmtId="0" fontId="199" fillId="101" borderId="0" applyNumberFormat="0" applyBorder="0" applyAlignment="0" applyProtection="0"/>
    <xf numFmtId="0" fontId="199" fillId="101" borderId="0" applyNumberFormat="0" applyBorder="0" applyAlignment="0" applyProtection="0"/>
    <xf numFmtId="0" fontId="199" fillId="101" borderId="0" applyNumberFormat="0" applyBorder="0" applyAlignment="0" applyProtection="0"/>
    <xf numFmtId="0" fontId="199" fillId="101" borderId="0" applyNumberFormat="0" applyBorder="0" applyAlignment="0" applyProtection="0"/>
    <xf numFmtId="0" fontId="199" fillId="101" borderId="0" applyNumberFormat="0" applyBorder="0" applyAlignment="0" applyProtection="0"/>
    <xf numFmtId="0" fontId="199" fillId="101" borderId="0" applyNumberFormat="0" applyBorder="0" applyAlignment="0" applyProtection="0"/>
    <xf numFmtId="0" fontId="199" fillId="101" borderId="0" applyNumberFormat="0" applyBorder="0" applyAlignment="0" applyProtection="0"/>
    <xf numFmtId="0" fontId="199" fillId="101" borderId="0" applyNumberFormat="0" applyBorder="0" applyAlignment="0" applyProtection="0"/>
    <xf numFmtId="0" fontId="199" fillId="101" borderId="0" applyNumberFormat="0" applyBorder="0" applyAlignment="0" applyProtection="0"/>
    <xf numFmtId="0" fontId="199" fillId="101" borderId="0" applyNumberFormat="0" applyBorder="0" applyAlignment="0" applyProtection="0"/>
    <xf numFmtId="0" fontId="199" fillId="101" borderId="0" applyNumberFormat="0" applyBorder="0" applyAlignment="0" applyProtection="0"/>
    <xf numFmtId="0" fontId="199" fillId="101" borderId="0" applyNumberFormat="0" applyBorder="0" applyAlignment="0" applyProtection="0"/>
    <xf numFmtId="0" fontId="199" fillId="101" borderId="0" applyNumberFormat="0" applyBorder="0" applyAlignment="0" applyProtection="0"/>
    <xf numFmtId="0" fontId="199" fillId="101" borderId="0" applyNumberFormat="0" applyBorder="0" applyAlignment="0" applyProtection="0"/>
    <xf numFmtId="0" fontId="199" fillId="101" borderId="0" applyNumberFormat="0" applyBorder="0" applyAlignment="0" applyProtection="0"/>
    <xf numFmtId="0" fontId="199" fillId="101" borderId="0" applyNumberFormat="0" applyBorder="0" applyAlignment="0" applyProtection="0"/>
    <xf numFmtId="0" fontId="199" fillId="101" borderId="0" applyNumberFormat="0" applyBorder="0" applyAlignment="0" applyProtection="0"/>
    <xf numFmtId="0" fontId="199" fillId="101" borderId="0" applyNumberFormat="0" applyBorder="0" applyAlignment="0" applyProtection="0"/>
    <xf numFmtId="0" fontId="199" fillId="101" borderId="0" applyNumberFormat="0" applyBorder="0" applyAlignment="0" applyProtection="0"/>
    <xf numFmtId="0" fontId="199" fillId="101" borderId="0" applyNumberFormat="0" applyBorder="0" applyAlignment="0" applyProtection="0"/>
    <xf numFmtId="0" fontId="199" fillId="101" borderId="0" applyNumberFormat="0" applyBorder="0" applyAlignment="0" applyProtection="0"/>
    <xf numFmtId="0" fontId="199" fillId="101" borderId="0" applyNumberFormat="0" applyBorder="0" applyAlignment="0" applyProtection="0"/>
    <xf numFmtId="0" fontId="199" fillId="101" borderId="0" applyNumberFormat="0" applyBorder="0" applyAlignment="0" applyProtection="0"/>
    <xf numFmtId="0" fontId="199" fillId="101" borderId="0" applyNumberFormat="0" applyBorder="0" applyAlignment="0" applyProtection="0"/>
    <xf numFmtId="0" fontId="199" fillId="101" borderId="0" applyNumberFormat="0" applyBorder="0" applyAlignment="0" applyProtection="0"/>
    <xf numFmtId="0" fontId="199" fillId="101" borderId="0" applyNumberFormat="0" applyBorder="0" applyAlignment="0" applyProtection="0"/>
    <xf numFmtId="0" fontId="199" fillId="101" borderId="0" applyNumberFormat="0" applyBorder="0" applyAlignment="0" applyProtection="0"/>
    <xf numFmtId="0" fontId="199" fillId="101" borderId="0" applyNumberFormat="0" applyBorder="0" applyAlignment="0" applyProtection="0"/>
    <xf numFmtId="0" fontId="199" fillId="101" borderId="0" applyNumberFormat="0" applyBorder="0" applyAlignment="0" applyProtection="0"/>
    <xf numFmtId="0" fontId="199" fillId="101" borderId="0" applyNumberFormat="0" applyBorder="0" applyAlignment="0" applyProtection="0"/>
    <xf numFmtId="0" fontId="199" fillId="101" borderId="0" applyNumberFormat="0" applyBorder="0" applyAlignment="0" applyProtection="0"/>
    <xf numFmtId="0" fontId="199" fillId="101" borderId="0" applyNumberFormat="0" applyBorder="0" applyAlignment="0" applyProtection="0"/>
    <xf numFmtId="0" fontId="199" fillId="101" borderId="0" applyNumberFormat="0" applyBorder="0" applyAlignment="0" applyProtection="0"/>
    <xf numFmtId="0" fontId="199" fillId="101" borderId="0" applyNumberFormat="0" applyBorder="0" applyAlignment="0" applyProtection="0"/>
    <xf numFmtId="0" fontId="199" fillId="101" borderId="0" applyNumberFormat="0" applyBorder="0" applyAlignment="0" applyProtection="0"/>
    <xf numFmtId="0" fontId="199" fillId="101" borderId="0" applyNumberFormat="0" applyBorder="0" applyAlignment="0" applyProtection="0"/>
    <xf numFmtId="0" fontId="199" fillId="101" borderId="0" applyNumberFormat="0" applyBorder="0" applyAlignment="0" applyProtection="0"/>
    <xf numFmtId="0" fontId="199" fillId="101" borderId="0" applyNumberFormat="0" applyBorder="0" applyAlignment="0" applyProtection="0"/>
    <xf numFmtId="0" fontId="199" fillId="101" borderId="0" applyNumberFormat="0" applyBorder="0" applyAlignment="0" applyProtection="0"/>
    <xf numFmtId="0" fontId="199" fillId="102" borderId="0" applyNumberFormat="0" applyBorder="0" applyAlignment="0" applyProtection="0"/>
    <xf numFmtId="0" fontId="199" fillId="102" borderId="0" applyNumberFormat="0" applyBorder="0" applyAlignment="0" applyProtection="0"/>
    <xf numFmtId="0" fontId="199" fillId="102" borderId="0" applyNumberFormat="0" applyBorder="0" applyAlignment="0" applyProtection="0"/>
    <xf numFmtId="0" fontId="199" fillId="102" borderId="0" applyNumberFormat="0" applyBorder="0" applyAlignment="0" applyProtection="0"/>
    <xf numFmtId="0" fontId="199" fillId="102" borderId="0" applyNumberFormat="0" applyBorder="0" applyAlignment="0" applyProtection="0"/>
    <xf numFmtId="0" fontId="199" fillId="102" borderId="0" applyNumberFormat="0" applyBorder="0" applyAlignment="0" applyProtection="0"/>
    <xf numFmtId="0" fontId="199" fillId="102" borderId="0" applyNumberFormat="0" applyBorder="0" applyAlignment="0" applyProtection="0"/>
    <xf numFmtId="0" fontId="199" fillId="102" borderId="0" applyNumberFormat="0" applyBorder="0" applyAlignment="0" applyProtection="0"/>
    <xf numFmtId="0" fontId="199" fillId="102" borderId="0" applyNumberFormat="0" applyBorder="0" applyAlignment="0" applyProtection="0"/>
    <xf numFmtId="0" fontId="199" fillId="102" borderId="0" applyNumberFormat="0" applyBorder="0" applyAlignment="0" applyProtection="0"/>
    <xf numFmtId="0" fontId="199" fillId="102" borderId="0" applyNumberFormat="0" applyBorder="0" applyAlignment="0" applyProtection="0"/>
    <xf numFmtId="0" fontId="199" fillId="102" borderId="0" applyNumberFormat="0" applyBorder="0" applyAlignment="0" applyProtection="0"/>
    <xf numFmtId="0" fontId="199" fillId="102" borderId="0" applyNumberFormat="0" applyBorder="0" applyAlignment="0" applyProtection="0"/>
    <xf numFmtId="0" fontId="199" fillId="102" borderId="0" applyNumberFormat="0" applyBorder="0" applyAlignment="0" applyProtection="0"/>
    <xf numFmtId="0" fontId="199" fillId="102" borderId="0" applyNumberFormat="0" applyBorder="0" applyAlignment="0" applyProtection="0"/>
    <xf numFmtId="0" fontId="199" fillId="102" borderId="0" applyNumberFormat="0" applyBorder="0" applyAlignment="0" applyProtection="0"/>
    <xf numFmtId="0" fontId="199" fillId="102" borderId="0" applyNumberFormat="0" applyBorder="0" applyAlignment="0" applyProtection="0"/>
    <xf numFmtId="0" fontId="199" fillId="102" borderId="0" applyNumberFormat="0" applyBorder="0" applyAlignment="0" applyProtection="0"/>
    <xf numFmtId="0" fontId="199" fillId="102" borderId="0" applyNumberFormat="0" applyBorder="0" applyAlignment="0" applyProtection="0"/>
    <xf numFmtId="0" fontId="199" fillId="102" borderId="0" applyNumberFormat="0" applyBorder="0" applyAlignment="0" applyProtection="0"/>
    <xf numFmtId="0" fontId="199" fillId="102" borderId="0" applyNumberFormat="0" applyBorder="0" applyAlignment="0" applyProtection="0"/>
    <xf numFmtId="0" fontId="199" fillId="102" borderId="0" applyNumberFormat="0" applyBorder="0" applyAlignment="0" applyProtection="0"/>
    <xf numFmtId="0" fontId="199" fillId="102" borderId="0" applyNumberFormat="0" applyBorder="0" applyAlignment="0" applyProtection="0"/>
    <xf numFmtId="0" fontId="199" fillId="102" borderId="0" applyNumberFormat="0" applyBorder="0" applyAlignment="0" applyProtection="0"/>
    <xf numFmtId="0" fontId="199" fillId="102" borderId="0" applyNumberFormat="0" applyBorder="0" applyAlignment="0" applyProtection="0"/>
    <xf numFmtId="0" fontId="199" fillId="102" borderId="0" applyNumberFormat="0" applyBorder="0" applyAlignment="0" applyProtection="0"/>
    <xf numFmtId="0" fontId="199" fillId="102" borderId="0" applyNumberFormat="0" applyBorder="0" applyAlignment="0" applyProtection="0"/>
    <xf numFmtId="0" fontId="199" fillId="102" borderId="0" applyNumberFormat="0" applyBorder="0" applyAlignment="0" applyProtection="0"/>
    <xf numFmtId="0" fontId="199" fillId="102" borderId="0" applyNumberFormat="0" applyBorder="0" applyAlignment="0" applyProtection="0"/>
    <xf numFmtId="0" fontId="199" fillId="102" borderId="0" applyNumberFormat="0" applyBorder="0" applyAlignment="0" applyProtection="0"/>
    <xf numFmtId="0" fontId="199" fillId="102" borderId="0" applyNumberFormat="0" applyBorder="0" applyAlignment="0" applyProtection="0"/>
    <xf numFmtId="0" fontId="199" fillId="102" borderId="0" applyNumberFormat="0" applyBorder="0" applyAlignment="0" applyProtection="0"/>
    <xf numFmtId="0" fontId="199" fillId="102" borderId="0" applyNumberFormat="0" applyBorder="0" applyAlignment="0" applyProtection="0"/>
    <xf numFmtId="0" fontId="199" fillId="102" borderId="0" applyNumberFormat="0" applyBorder="0" applyAlignment="0" applyProtection="0"/>
    <xf numFmtId="0" fontId="199" fillId="102" borderId="0" applyNumberFormat="0" applyBorder="0" applyAlignment="0" applyProtection="0"/>
    <xf numFmtId="0" fontId="199" fillId="102" borderId="0" applyNumberFormat="0" applyBorder="0" applyAlignment="0" applyProtection="0"/>
    <xf numFmtId="0" fontId="199" fillId="102" borderId="0" applyNumberFormat="0" applyBorder="0" applyAlignment="0" applyProtection="0"/>
    <xf numFmtId="0" fontId="199" fillId="102" borderId="0" applyNumberFormat="0" applyBorder="0" applyAlignment="0" applyProtection="0"/>
    <xf numFmtId="0" fontId="199" fillId="102" borderId="0" applyNumberFormat="0" applyBorder="0" applyAlignment="0" applyProtection="0"/>
    <xf numFmtId="0" fontId="199" fillId="102" borderId="0" applyNumberFormat="0" applyBorder="0" applyAlignment="0" applyProtection="0"/>
    <xf numFmtId="0" fontId="199" fillId="102" borderId="0" applyNumberFormat="0" applyBorder="0" applyAlignment="0" applyProtection="0"/>
    <xf numFmtId="0" fontId="199" fillId="102" borderId="0" applyNumberFormat="0" applyBorder="0" applyAlignment="0" applyProtection="0"/>
    <xf numFmtId="0" fontId="199" fillId="102" borderId="0" applyNumberFormat="0" applyBorder="0" applyAlignment="0" applyProtection="0"/>
    <xf numFmtId="0" fontId="199" fillId="102" borderId="0" applyNumberFormat="0" applyBorder="0" applyAlignment="0" applyProtection="0"/>
    <xf numFmtId="0" fontId="199" fillId="102" borderId="0" applyNumberFormat="0" applyBorder="0" applyAlignment="0" applyProtection="0"/>
    <xf numFmtId="0" fontId="199" fillId="103" borderId="0" applyNumberFormat="0" applyBorder="0" applyAlignment="0" applyProtection="0"/>
    <xf numFmtId="0" fontId="199" fillId="103" borderId="0" applyNumberFormat="0" applyBorder="0" applyAlignment="0" applyProtection="0"/>
    <xf numFmtId="0" fontId="199" fillId="103" borderId="0" applyNumberFormat="0" applyBorder="0" applyAlignment="0" applyProtection="0"/>
    <xf numFmtId="0" fontId="199" fillId="103" borderId="0" applyNumberFormat="0" applyBorder="0" applyAlignment="0" applyProtection="0"/>
    <xf numFmtId="0" fontId="199" fillId="103" borderId="0" applyNumberFormat="0" applyBorder="0" applyAlignment="0" applyProtection="0"/>
    <xf numFmtId="0" fontId="199" fillId="103" borderId="0" applyNumberFormat="0" applyBorder="0" applyAlignment="0" applyProtection="0"/>
    <xf numFmtId="0" fontId="199" fillId="103" borderId="0" applyNumberFormat="0" applyBorder="0" applyAlignment="0" applyProtection="0"/>
    <xf numFmtId="0" fontId="199" fillId="103" borderId="0" applyNumberFormat="0" applyBorder="0" applyAlignment="0" applyProtection="0"/>
    <xf numFmtId="0" fontId="199" fillId="103" borderId="0" applyNumberFormat="0" applyBorder="0" applyAlignment="0" applyProtection="0"/>
    <xf numFmtId="0" fontId="199" fillId="103" borderId="0" applyNumberFormat="0" applyBorder="0" applyAlignment="0" applyProtection="0"/>
    <xf numFmtId="0" fontId="199" fillId="103" borderId="0" applyNumberFormat="0" applyBorder="0" applyAlignment="0" applyProtection="0"/>
    <xf numFmtId="0" fontId="199" fillId="103" borderId="0" applyNumberFormat="0" applyBorder="0" applyAlignment="0" applyProtection="0"/>
    <xf numFmtId="0" fontId="199" fillId="103" borderId="0" applyNumberFormat="0" applyBorder="0" applyAlignment="0" applyProtection="0"/>
    <xf numFmtId="0" fontId="199" fillId="103" borderId="0" applyNumberFormat="0" applyBorder="0" applyAlignment="0" applyProtection="0"/>
    <xf numFmtId="0" fontId="199" fillId="103" borderId="0" applyNumberFormat="0" applyBorder="0" applyAlignment="0" applyProtection="0"/>
    <xf numFmtId="0" fontId="199" fillId="103" borderId="0" applyNumberFormat="0" applyBorder="0" applyAlignment="0" applyProtection="0"/>
    <xf numFmtId="0" fontId="199" fillId="103" borderId="0" applyNumberFormat="0" applyBorder="0" applyAlignment="0" applyProtection="0"/>
    <xf numFmtId="0" fontId="199" fillId="103" borderId="0" applyNumberFormat="0" applyBorder="0" applyAlignment="0" applyProtection="0"/>
    <xf numFmtId="0" fontId="199" fillId="103" borderId="0" applyNumberFormat="0" applyBorder="0" applyAlignment="0" applyProtection="0"/>
    <xf numFmtId="0" fontId="199" fillId="103" borderId="0" applyNumberFormat="0" applyBorder="0" applyAlignment="0" applyProtection="0"/>
    <xf numFmtId="0" fontId="199" fillId="103" borderId="0" applyNumberFormat="0" applyBorder="0" applyAlignment="0" applyProtection="0"/>
    <xf numFmtId="0" fontId="199" fillId="103" borderId="0" applyNumberFormat="0" applyBorder="0" applyAlignment="0" applyProtection="0"/>
    <xf numFmtId="0" fontId="199" fillId="103" borderId="0" applyNumberFormat="0" applyBorder="0" applyAlignment="0" applyProtection="0"/>
    <xf numFmtId="0" fontId="199" fillId="103" borderId="0" applyNumberFormat="0" applyBorder="0" applyAlignment="0" applyProtection="0"/>
    <xf numFmtId="0" fontId="199" fillId="103" borderId="0" applyNumberFormat="0" applyBorder="0" applyAlignment="0" applyProtection="0"/>
    <xf numFmtId="0" fontId="199" fillId="103" borderId="0" applyNumberFormat="0" applyBorder="0" applyAlignment="0" applyProtection="0"/>
    <xf numFmtId="0" fontId="199" fillId="103" borderId="0" applyNumberFormat="0" applyBorder="0" applyAlignment="0" applyProtection="0"/>
    <xf numFmtId="0" fontId="199" fillId="103" borderId="0" applyNumberFormat="0" applyBorder="0" applyAlignment="0" applyProtection="0"/>
    <xf numFmtId="0" fontId="199" fillId="103" borderId="0" applyNumberFormat="0" applyBorder="0" applyAlignment="0" applyProtection="0"/>
    <xf numFmtId="0" fontId="199" fillId="103" borderId="0" applyNumberFormat="0" applyBorder="0" applyAlignment="0" applyProtection="0"/>
    <xf numFmtId="0" fontId="199" fillId="103" borderId="0" applyNumberFormat="0" applyBorder="0" applyAlignment="0" applyProtection="0"/>
    <xf numFmtId="0" fontId="199" fillId="103" borderId="0" applyNumberFormat="0" applyBorder="0" applyAlignment="0" applyProtection="0"/>
    <xf numFmtId="0" fontId="199" fillId="103" borderId="0" applyNumberFormat="0" applyBorder="0" applyAlignment="0" applyProtection="0"/>
    <xf numFmtId="0" fontId="199" fillId="103" borderId="0" applyNumberFormat="0" applyBorder="0" applyAlignment="0" applyProtection="0"/>
    <xf numFmtId="0" fontId="199" fillId="103" borderId="0" applyNumberFormat="0" applyBorder="0" applyAlignment="0" applyProtection="0"/>
    <xf numFmtId="0" fontId="199" fillId="103" borderId="0" applyNumberFormat="0" applyBorder="0" applyAlignment="0" applyProtection="0"/>
    <xf numFmtId="0" fontId="199" fillId="103" borderId="0" applyNumberFormat="0" applyBorder="0" applyAlignment="0" applyProtection="0"/>
    <xf numFmtId="0" fontId="199" fillId="103" borderId="0" applyNumberFormat="0" applyBorder="0" applyAlignment="0" applyProtection="0"/>
    <xf numFmtId="0" fontId="199" fillId="103" borderId="0" applyNumberFormat="0" applyBorder="0" applyAlignment="0" applyProtection="0"/>
    <xf numFmtId="0" fontId="199" fillId="103" borderId="0" applyNumberFormat="0" applyBorder="0" applyAlignment="0" applyProtection="0"/>
    <xf numFmtId="0" fontId="199" fillId="103" borderId="0" applyNumberFormat="0" applyBorder="0" applyAlignment="0" applyProtection="0"/>
    <xf numFmtId="0" fontId="199" fillId="103" borderId="0" applyNumberFormat="0" applyBorder="0" applyAlignment="0" applyProtection="0"/>
    <xf numFmtId="0" fontId="199" fillId="103" borderId="0" applyNumberFormat="0" applyBorder="0" applyAlignment="0" applyProtection="0"/>
    <xf numFmtId="0" fontId="199" fillId="103" borderId="0" applyNumberFormat="0" applyBorder="0" applyAlignment="0" applyProtection="0"/>
    <xf numFmtId="0" fontId="199" fillId="103" borderId="0" applyNumberFormat="0" applyBorder="0" applyAlignment="0" applyProtection="0"/>
    <xf numFmtId="0" fontId="240" fillId="68" borderId="0" applyNumberFormat="0" applyBorder="0" applyAlignment="0" applyProtection="0"/>
    <xf numFmtId="0" fontId="240" fillId="68" borderId="0" applyNumberFormat="0" applyBorder="0" applyAlignment="0" applyProtection="0"/>
    <xf numFmtId="0" fontId="240" fillId="68" borderId="0" applyNumberFormat="0" applyBorder="0" applyAlignment="0" applyProtection="0"/>
    <xf numFmtId="0" fontId="240" fillId="68" borderId="0" applyNumberFormat="0" applyBorder="0" applyAlignment="0" applyProtection="0"/>
    <xf numFmtId="0" fontId="240" fillId="68" borderId="0" applyNumberFormat="0" applyBorder="0" applyAlignment="0" applyProtection="0"/>
    <xf numFmtId="0" fontId="240" fillId="68" borderId="0" applyNumberFormat="0" applyBorder="0" applyAlignment="0" applyProtection="0"/>
    <xf numFmtId="0" fontId="240" fillId="68" borderId="0" applyNumberFormat="0" applyBorder="0" applyAlignment="0" applyProtection="0"/>
    <xf numFmtId="0" fontId="240" fillId="68" borderId="0" applyNumberFormat="0" applyBorder="0" applyAlignment="0" applyProtection="0"/>
    <xf numFmtId="0" fontId="240" fillId="68" borderId="0" applyNumberFormat="0" applyBorder="0" applyAlignment="0" applyProtection="0"/>
    <xf numFmtId="0" fontId="240" fillId="68" borderId="0" applyNumberFormat="0" applyBorder="0" applyAlignment="0" applyProtection="0"/>
    <xf numFmtId="0" fontId="240" fillId="68" borderId="0" applyNumberFormat="0" applyBorder="0" applyAlignment="0" applyProtection="0"/>
    <xf numFmtId="0" fontId="240" fillId="68" borderId="0" applyNumberFormat="0" applyBorder="0" applyAlignment="0" applyProtection="0"/>
    <xf numFmtId="0" fontId="240" fillId="68" borderId="0" applyNumberFormat="0" applyBorder="0" applyAlignment="0" applyProtection="0"/>
    <xf numFmtId="0" fontId="240" fillId="68" borderId="0" applyNumberFormat="0" applyBorder="0" applyAlignment="0" applyProtection="0"/>
    <xf numFmtId="0" fontId="240" fillId="68" borderId="0" applyNumberFormat="0" applyBorder="0" applyAlignment="0" applyProtection="0"/>
    <xf numFmtId="0" fontId="240" fillId="68" borderId="0" applyNumberFormat="0" applyBorder="0" applyAlignment="0" applyProtection="0"/>
    <xf numFmtId="0" fontId="240" fillId="68" borderId="0" applyNumberFormat="0" applyBorder="0" applyAlignment="0" applyProtection="0"/>
    <xf numFmtId="0" fontId="240" fillId="68" borderId="0" applyNumberFormat="0" applyBorder="0" applyAlignment="0" applyProtection="0"/>
    <xf numFmtId="0" fontId="240" fillId="68" borderId="0" applyNumberFormat="0" applyBorder="0" applyAlignment="0" applyProtection="0"/>
    <xf numFmtId="0" fontId="240" fillId="68" borderId="0" applyNumberFormat="0" applyBorder="0" applyAlignment="0" applyProtection="0"/>
    <xf numFmtId="0" fontId="240" fillId="68" borderId="0" applyNumberFormat="0" applyBorder="0" applyAlignment="0" applyProtection="0"/>
    <xf numFmtId="0" fontId="240" fillId="68" borderId="0" applyNumberFormat="0" applyBorder="0" applyAlignment="0" applyProtection="0"/>
    <xf numFmtId="0" fontId="1" fillId="104" borderId="0" applyNumberFormat="0" applyBorder="0" applyAlignment="0" applyProtection="0"/>
    <xf numFmtId="0" fontId="1" fillId="104" borderId="0" applyNumberFormat="0" applyBorder="0" applyAlignment="0" applyProtection="0"/>
    <xf numFmtId="0" fontId="1" fillId="104" borderId="0" applyNumberFormat="0" applyBorder="0" applyAlignment="0" applyProtection="0"/>
    <xf numFmtId="0" fontId="1" fillId="104" borderId="0" applyNumberFormat="0" applyBorder="0" applyAlignment="0" applyProtection="0"/>
    <xf numFmtId="0" fontId="1" fillId="104" borderId="0" applyNumberFormat="0" applyBorder="0" applyAlignment="0" applyProtection="0"/>
    <xf numFmtId="0" fontId="1" fillId="104" borderId="0" applyNumberFormat="0" applyBorder="0" applyAlignment="0" applyProtection="0"/>
    <xf numFmtId="0" fontId="1" fillId="104" borderId="0" applyNumberFormat="0" applyBorder="0" applyAlignment="0" applyProtection="0"/>
    <xf numFmtId="0" fontId="1" fillId="104" borderId="0" applyNumberFormat="0" applyBorder="0" applyAlignment="0" applyProtection="0"/>
    <xf numFmtId="0" fontId="1" fillId="104" borderId="0" applyNumberFormat="0" applyBorder="0" applyAlignment="0" applyProtection="0"/>
    <xf numFmtId="0" fontId="1" fillId="104" borderId="0" applyNumberFormat="0" applyBorder="0" applyAlignment="0" applyProtection="0"/>
    <xf numFmtId="0" fontId="1" fillId="104" borderId="0" applyNumberFormat="0" applyBorder="0" applyAlignment="0" applyProtection="0"/>
    <xf numFmtId="0" fontId="1" fillId="104" borderId="0" applyNumberFormat="0" applyBorder="0" applyAlignment="0" applyProtection="0"/>
    <xf numFmtId="0" fontId="1" fillId="104" borderId="0" applyNumberFormat="0" applyBorder="0" applyAlignment="0" applyProtection="0"/>
    <xf numFmtId="0" fontId="1" fillId="104" borderId="0" applyNumberFormat="0" applyBorder="0" applyAlignment="0" applyProtection="0"/>
    <xf numFmtId="0" fontId="1" fillId="104" borderId="0" applyNumberFormat="0" applyBorder="0" applyAlignment="0" applyProtection="0"/>
    <xf numFmtId="0" fontId="1" fillId="104" borderId="0" applyNumberFormat="0" applyBorder="0" applyAlignment="0" applyProtection="0"/>
    <xf numFmtId="0" fontId="1" fillId="104" borderId="0" applyNumberFormat="0" applyBorder="0" applyAlignment="0" applyProtection="0"/>
    <xf numFmtId="0" fontId="1" fillId="104" borderId="0" applyNumberFormat="0" applyBorder="0" applyAlignment="0" applyProtection="0"/>
    <xf numFmtId="0" fontId="1" fillId="104" borderId="0" applyNumberFormat="0" applyBorder="0" applyAlignment="0" applyProtection="0"/>
    <xf numFmtId="0" fontId="1" fillId="104" borderId="0" applyNumberFormat="0" applyBorder="0" applyAlignment="0" applyProtection="0"/>
    <xf numFmtId="0" fontId="1" fillId="104" borderId="0" applyNumberFormat="0" applyBorder="0" applyAlignment="0" applyProtection="0"/>
    <xf numFmtId="0" fontId="1" fillId="104" borderId="0" applyNumberFormat="0" applyBorder="0" applyAlignment="0" applyProtection="0"/>
    <xf numFmtId="0" fontId="1" fillId="104" borderId="0" applyNumberFormat="0" applyBorder="0" applyAlignment="0" applyProtection="0"/>
    <xf numFmtId="0" fontId="1" fillId="104" borderId="0" applyNumberFormat="0" applyBorder="0" applyAlignment="0" applyProtection="0"/>
    <xf numFmtId="0" fontId="1" fillId="104" borderId="0" applyNumberFormat="0" applyBorder="0" applyAlignment="0" applyProtection="0"/>
    <xf numFmtId="0" fontId="1" fillId="104" borderId="0" applyNumberFormat="0" applyBorder="0" applyAlignment="0" applyProtection="0"/>
    <xf numFmtId="0" fontId="1" fillId="104" borderId="0" applyNumberFormat="0" applyBorder="0" applyAlignment="0" applyProtection="0"/>
    <xf numFmtId="0" fontId="1" fillId="104" borderId="0" applyNumberFormat="0" applyBorder="0" applyAlignment="0" applyProtection="0"/>
    <xf numFmtId="0" fontId="1" fillId="104" borderId="0" applyNumberFormat="0" applyBorder="0" applyAlignment="0" applyProtection="0"/>
    <xf numFmtId="0" fontId="1" fillId="104" borderId="0" applyNumberFormat="0" applyBorder="0" applyAlignment="0" applyProtection="0"/>
    <xf numFmtId="0" fontId="1" fillId="104" borderId="0" applyNumberFormat="0" applyBorder="0" applyAlignment="0" applyProtection="0"/>
    <xf numFmtId="0" fontId="1" fillId="104" borderId="0" applyNumberFormat="0" applyBorder="0" applyAlignment="0" applyProtection="0"/>
    <xf numFmtId="0" fontId="1" fillId="104" borderId="0" applyNumberFormat="0" applyBorder="0" applyAlignment="0" applyProtection="0"/>
    <xf numFmtId="0" fontId="1" fillId="104" borderId="0" applyNumberFormat="0" applyBorder="0" applyAlignment="0" applyProtection="0"/>
    <xf numFmtId="0" fontId="1" fillId="104" borderId="0" applyNumberFormat="0" applyBorder="0" applyAlignment="0" applyProtection="0"/>
    <xf numFmtId="0" fontId="1" fillId="104" borderId="0" applyNumberFormat="0" applyBorder="0" applyAlignment="0" applyProtection="0"/>
    <xf numFmtId="0" fontId="1" fillId="104" borderId="0" applyNumberFormat="0" applyBorder="0" applyAlignment="0" applyProtection="0"/>
    <xf numFmtId="0" fontId="1" fillId="104" borderId="0" applyNumberFormat="0" applyBorder="0" applyAlignment="0" applyProtection="0"/>
    <xf numFmtId="0" fontId="1" fillId="104" borderId="0" applyNumberFormat="0" applyBorder="0" applyAlignment="0" applyProtection="0"/>
    <xf numFmtId="0" fontId="1" fillId="104" borderId="0" applyNumberFormat="0" applyBorder="0" applyAlignment="0" applyProtection="0"/>
    <xf numFmtId="0" fontId="1" fillId="104" borderId="0" applyNumberFormat="0" applyBorder="0" applyAlignment="0" applyProtection="0"/>
    <xf numFmtId="0" fontId="1" fillId="104" borderId="0" applyNumberFormat="0" applyBorder="0" applyAlignment="0" applyProtection="0"/>
    <xf numFmtId="0" fontId="1" fillId="104" borderId="0" applyNumberFormat="0" applyBorder="0" applyAlignment="0" applyProtection="0"/>
    <xf numFmtId="0" fontId="1" fillId="104" borderId="0" applyNumberFormat="0" applyBorder="0" applyAlignment="0" applyProtection="0"/>
    <xf numFmtId="0" fontId="1" fillId="104" borderId="0" applyNumberFormat="0" applyBorder="0" applyAlignment="0" applyProtection="0"/>
    <xf numFmtId="0" fontId="1" fillId="104" borderId="0" applyNumberFormat="0" applyBorder="0" applyAlignment="0" applyProtection="0"/>
    <xf numFmtId="0" fontId="1" fillId="104" borderId="0" applyNumberFormat="0" applyBorder="0" applyAlignment="0" applyProtection="0"/>
    <xf numFmtId="0" fontId="1" fillId="104" borderId="0" applyNumberFormat="0" applyBorder="0" applyAlignment="0" applyProtection="0"/>
    <xf numFmtId="0" fontId="1" fillId="104" borderId="0" applyNumberFormat="0" applyBorder="0" applyAlignment="0" applyProtection="0"/>
    <xf numFmtId="0" fontId="1" fillId="104" borderId="0" applyNumberFormat="0" applyBorder="0" applyAlignment="0" applyProtection="0"/>
    <xf numFmtId="0" fontId="1" fillId="104" borderId="0" applyNumberFormat="0" applyBorder="0" applyAlignment="0" applyProtection="0"/>
    <xf numFmtId="0" fontId="1" fillId="104" borderId="0" applyNumberFormat="0" applyBorder="0" applyAlignment="0" applyProtection="0"/>
    <xf numFmtId="0" fontId="1" fillId="104" borderId="0" applyNumberFormat="0" applyBorder="0" applyAlignment="0" applyProtection="0"/>
    <xf numFmtId="0" fontId="1" fillId="104" borderId="0" applyNumberFormat="0" applyBorder="0" applyAlignment="0" applyProtection="0"/>
    <xf numFmtId="0" fontId="1" fillId="104" borderId="0" applyNumberFormat="0" applyBorder="0" applyAlignment="0" applyProtection="0"/>
    <xf numFmtId="0" fontId="1" fillId="104" borderId="0" applyNumberFormat="0" applyBorder="0" applyAlignment="0" applyProtection="0"/>
    <xf numFmtId="0" fontId="1" fillId="104" borderId="0" applyNumberFormat="0" applyBorder="0" applyAlignment="0" applyProtection="0"/>
    <xf numFmtId="0" fontId="1" fillId="104" borderId="0" applyNumberFormat="0" applyBorder="0" applyAlignment="0" applyProtection="0"/>
    <xf numFmtId="0" fontId="1" fillId="104" borderId="0" applyNumberFormat="0" applyBorder="0" applyAlignment="0" applyProtection="0"/>
    <xf numFmtId="0" fontId="1" fillId="104" borderId="0" applyNumberFormat="0" applyBorder="0" applyAlignment="0" applyProtection="0"/>
    <xf numFmtId="0" fontId="1" fillId="104" borderId="0" applyNumberFormat="0" applyBorder="0" applyAlignment="0" applyProtection="0"/>
    <xf numFmtId="0" fontId="1" fillId="104" borderId="0" applyNumberFormat="0" applyBorder="0" applyAlignment="0" applyProtection="0"/>
    <xf numFmtId="0" fontId="1" fillId="104" borderId="0" applyNumberFormat="0" applyBorder="0" applyAlignment="0" applyProtection="0"/>
    <xf numFmtId="0" fontId="1" fillId="104" borderId="0" applyNumberFormat="0" applyBorder="0" applyAlignment="0" applyProtection="0"/>
    <xf numFmtId="0" fontId="1" fillId="104" borderId="0" applyNumberFormat="0" applyBorder="0" applyAlignment="0" applyProtection="0"/>
    <xf numFmtId="0" fontId="1" fillId="104" borderId="0" applyNumberFormat="0" applyBorder="0" applyAlignment="0" applyProtection="0"/>
    <xf numFmtId="0" fontId="1" fillId="104" borderId="0" applyNumberFormat="0" applyBorder="0" applyAlignment="0" applyProtection="0"/>
    <xf numFmtId="0" fontId="1" fillId="104" borderId="0" applyNumberFormat="0" applyBorder="0" applyAlignment="0" applyProtection="0"/>
    <xf numFmtId="0" fontId="1" fillId="104" borderId="0" applyNumberFormat="0" applyBorder="0" applyAlignment="0" applyProtection="0"/>
    <xf numFmtId="0" fontId="1" fillId="104" borderId="0" applyNumberFormat="0" applyBorder="0" applyAlignment="0" applyProtection="0"/>
    <xf numFmtId="0" fontId="1" fillId="104" borderId="0" applyNumberFormat="0" applyBorder="0" applyAlignment="0" applyProtection="0"/>
    <xf numFmtId="0" fontId="1" fillId="104" borderId="0" applyNumberFormat="0" applyBorder="0" applyAlignment="0" applyProtection="0"/>
    <xf numFmtId="0" fontId="1" fillId="104" borderId="0" applyNumberFormat="0" applyBorder="0" applyAlignment="0" applyProtection="0"/>
    <xf numFmtId="0" fontId="1" fillId="104" borderId="0" applyNumberFormat="0" applyBorder="0" applyAlignment="0" applyProtection="0"/>
    <xf numFmtId="0" fontId="1" fillId="104" borderId="0" applyNumberFormat="0" applyBorder="0" applyAlignment="0" applyProtection="0"/>
    <xf numFmtId="0" fontId="1" fillId="104" borderId="0" applyNumberFormat="0" applyBorder="0" applyAlignment="0" applyProtection="0"/>
    <xf numFmtId="0" fontId="1" fillId="104" borderId="0" applyNumberFormat="0" applyBorder="0" applyAlignment="0" applyProtection="0"/>
    <xf numFmtId="0" fontId="1" fillId="104" borderId="0" applyNumberFormat="0" applyBorder="0" applyAlignment="0" applyProtection="0"/>
    <xf numFmtId="0" fontId="1" fillId="104" borderId="0" applyNumberFormat="0" applyBorder="0" applyAlignment="0" applyProtection="0"/>
    <xf numFmtId="0" fontId="1" fillId="104" borderId="0" applyNumberFormat="0" applyBorder="0" applyAlignment="0" applyProtection="0"/>
    <xf numFmtId="0" fontId="1" fillId="104" borderId="0" applyNumberFormat="0" applyBorder="0" applyAlignment="0" applyProtection="0"/>
    <xf numFmtId="0" fontId="1" fillId="104" borderId="0" applyNumberFormat="0" applyBorder="0" applyAlignment="0" applyProtection="0"/>
    <xf numFmtId="0" fontId="1" fillId="104" borderId="0" applyNumberFormat="0" applyBorder="0" applyAlignment="0" applyProtection="0"/>
    <xf numFmtId="0" fontId="1" fillId="104" borderId="0" applyNumberFormat="0" applyBorder="0" applyAlignment="0" applyProtection="0"/>
    <xf numFmtId="0" fontId="1" fillId="104" borderId="0" applyNumberFormat="0" applyBorder="0" applyAlignment="0" applyProtection="0"/>
    <xf numFmtId="0" fontId="1" fillId="104" borderId="0" applyNumberFormat="0" applyBorder="0" applyAlignment="0" applyProtection="0"/>
    <xf numFmtId="0" fontId="1" fillId="104" borderId="0" applyNumberFormat="0" applyBorder="0" applyAlignment="0" applyProtection="0"/>
    <xf numFmtId="0" fontId="1" fillId="104" borderId="0" applyNumberFormat="0" applyBorder="0" applyAlignment="0" applyProtection="0"/>
    <xf numFmtId="0" fontId="1" fillId="104" borderId="0" applyNumberFormat="0" applyBorder="0" applyAlignment="0" applyProtection="0"/>
    <xf numFmtId="0" fontId="1" fillId="104" borderId="0" applyNumberFormat="0" applyBorder="0" applyAlignment="0" applyProtection="0"/>
    <xf numFmtId="0" fontId="1" fillId="104" borderId="0" applyNumberFormat="0" applyBorder="0" applyAlignment="0" applyProtection="0"/>
    <xf numFmtId="0" fontId="1" fillId="104" borderId="0" applyNumberFormat="0" applyBorder="0" applyAlignment="0" applyProtection="0"/>
    <xf numFmtId="0" fontId="1" fillId="104" borderId="0" applyNumberFormat="0" applyBorder="0" applyAlignment="0" applyProtection="0"/>
    <xf numFmtId="0" fontId="1" fillId="104" borderId="0" applyNumberFormat="0" applyBorder="0" applyAlignment="0" applyProtection="0"/>
    <xf numFmtId="0" fontId="1" fillId="104" borderId="0" applyNumberFormat="0" applyBorder="0" applyAlignment="0" applyProtection="0"/>
    <xf numFmtId="0" fontId="1" fillId="104" borderId="0" applyNumberFormat="0" applyBorder="0" applyAlignment="0" applyProtection="0"/>
    <xf numFmtId="0" fontId="1" fillId="104" borderId="0" applyNumberFormat="0" applyBorder="0" applyAlignment="0" applyProtection="0"/>
    <xf numFmtId="0" fontId="1" fillId="104" borderId="0" applyNumberFormat="0" applyBorder="0" applyAlignment="0" applyProtection="0"/>
    <xf numFmtId="0" fontId="1" fillId="104" borderId="0" applyNumberFormat="0" applyBorder="0" applyAlignment="0" applyProtection="0"/>
    <xf numFmtId="0" fontId="1" fillId="104" borderId="0" applyNumberFormat="0" applyBorder="0" applyAlignment="0" applyProtection="0"/>
    <xf numFmtId="0" fontId="1" fillId="104" borderId="0" applyNumberFormat="0" applyBorder="0" applyAlignment="0" applyProtection="0"/>
    <xf numFmtId="0" fontId="1" fillId="104" borderId="0" applyNumberFormat="0" applyBorder="0" applyAlignment="0" applyProtection="0"/>
    <xf numFmtId="0" fontId="1" fillId="104" borderId="0" applyNumberFormat="0" applyBorder="0" applyAlignment="0" applyProtection="0"/>
    <xf numFmtId="0" fontId="1" fillId="104" borderId="0" applyNumberFormat="0" applyBorder="0" applyAlignment="0" applyProtection="0"/>
    <xf numFmtId="0" fontId="1" fillId="104" borderId="0" applyNumberFormat="0" applyBorder="0" applyAlignment="0" applyProtection="0"/>
    <xf numFmtId="0" fontId="1" fillId="104" borderId="0" applyNumberFormat="0" applyBorder="0" applyAlignment="0" applyProtection="0"/>
    <xf numFmtId="0" fontId="1" fillId="104" borderId="0" applyNumberFormat="0" applyBorder="0" applyAlignment="0" applyProtection="0"/>
    <xf numFmtId="0" fontId="1" fillId="104" borderId="0" applyNumberFormat="0" applyBorder="0" applyAlignment="0" applyProtection="0"/>
    <xf numFmtId="0" fontId="1" fillId="104" borderId="0" applyNumberFormat="0" applyBorder="0" applyAlignment="0" applyProtection="0"/>
    <xf numFmtId="0" fontId="1" fillId="104" borderId="0" applyNumberFormat="0" applyBorder="0" applyAlignment="0" applyProtection="0"/>
    <xf numFmtId="0" fontId="1" fillId="104" borderId="0" applyNumberFormat="0" applyBorder="0" applyAlignment="0" applyProtection="0"/>
    <xf numFmtId="0" fontId="1" fillId="104" borderId="0" applyNumberFormat="0" applyBorder="0" applyAlignment="0" applyProtection="0"/>
    <xf numFmtId="0" fontId="1" fillId="104" borderId="0" applyNumberFormat="0" applyBorder="0" applyAlignment="0" applyProtection="0"/>
    <xf numFmtId="0" fontId="1" fillId="104" borderId="0" applyNumberFormat="0" applyBorder="0" applyAlignment="0" applyProtection="0"/>
    <xf numFmtId="0" fontId="1" fillId="104" borderId="0" applyNumberFormat="0" applyBorder="0" applyAlignment="0" applyProtection="0"/>
    <xf numFmtId="0" fontId="1" fillId="104" borderId="0" applyNumberFormat="0" applyBorder="0" applyAlignment="0" applyProtection="0"/>
    <xf numFmtId="0" fontId="1" fillId="104" borderId="0" applyNumberFormat="0" applyBorder="0" applyAlignment="0" applyProtection="0"/>
    <xf numFmtId="0" fontId="1" fillId="104" borderId="0" applyNumberFormat="0" applyBorder="0" applyAlignment="0" applyProtection="0"/>
    <xf numFmtId="0" fontId="1" fillId="104" borderId="0" applyNumberFormat="0" applyBorder="0" applyAlignment="0" applyProtection="0"/>
    <xf numFmtId="0" fontId="1" fillId="104" borderId="0" applyNumberFormat="0" applyBorder="0" applyAlignment="0" applyProtection="0"/>
    <xf numFmtId="0" fontId="1" fillId="104" borderId="0" applyNumberFormat="0" applyBorder="0" applyAlignment="0" applyProtection="0"/>
    <xf numFmtId="0" fontId="1" fillId="104" borderId="0" applyNumberFormat="0" applyBorder="0" applyAlignment="0" applyProtection="0"/>
    <xf numFmtId="0" fontId="1" fillId="104" borderId="0" applyNumberFormat="0" applyBorder="0" applyAlignment="0" applyProtection="0"/>
    <xf numFmtId="0" fontId="1" fillId="104" borderId="0" applyNumberFormat="0" applyBorder="0" applyAlignment="0" applyProtection="0"/>
    <xf numFmtId="0" fontId="1" fillId="104" borderId="0" applyNumberFormat="0" applyBorder="0" applyAlignment="0" applyProtection="0"/>
    <xf numFmtId="0" fontId="1" fillId="104" borderId="0" applyNumberFormat="0" applyBorder="0" applyAlignment="0" applyProtection="0"/>
    <xf numFmtId="0" fontId="1" fillId="104" borderId="0" applyNumberFormat="0" applyBorder="0" applyAlignment="0" applyProtection="0"/>
    <xf numFmtId="0" fontId="1" fillId="104" borderId="0" applyNumberFormat="0" applyBorder="0" applyAlignment="0" applyProtection="0"/>
    <xf numFmtId="0" fontId="1" fillId="104" borderId="0" applyNumberFormat="0" applyBorder="0" applyAlignment="0" applyProtection="0"/>
    <xf numFmtId="0" fontId="1" fillId="104" borderId="0" applyNumberFormat="0" applyBorder="0" applyAlignment="0" applyProtection="0"/>
    <xf numFmtId="0" fontId="1" fillId="104" borderId="0" applyNumberFormat="0" applyBorder="0" applyAlignment="0" applyProtection="0"/>
    <xf numFmtId="0" fontId="1" fillId="104" borderId="0" applyNumberFormat="0" applyBorder="0" applyAlignment="0" applyProtection="0"/>
    <xf numFmtId="0" fontId="1" fillId="104" borderId="0" applyNumberFormat="0" applyBorder="0" applyAlignment="0" applyProtection="0"/>
    <xf numFmtId="0" fontId="1" fillId="104" borderId="0" applyNumberFormat="0" applyBorder="0" applyAlignment="0" applyProtection="0"/>
    <xf numFmtId="0" fontId="1" fillId="104" borderId="0" applyNumberFormat="0" applyBorder="0" applyAlignment="0" applyProtection="0"/>
    <xf numFmtId="0" fontId="1" fillId="104" borderId="0" applyNumberFormat="0" applyBorder="0" applyAlignment="0" applyProtection="0"/>
    <xf numFmtId="0" fontId="1" fillId="104" borderId="0" applyNumberFormat="0" applyBorder="0" applyAlignment="0" applyProtection="0"/>
    <xf numFmtId="0" fontId="1" fillId="104" borderId="0" applyNumberFormat="0" applyBorder="0" applyAlignment="0" applyProtection="0"/>
    <xf numFmtId="0" fontId="1" fillId="104" borderId="0" applyNumberFormat="0" applyBorder="0" applyAlignment="0" applyProtection="0"/>
    <xf numFmtId="0" fontId="1" fillId="104" borderId="0" applyNumberFormat="0" applyBorder="0" applyAlignment="0" applyProtection="0"/>
    <xf numFmtId="0" fontId="1" fillId="104" borderId="0" applyNumberFormat="0" applyBorder="0" applyAlignment="0" applyProtection="0"/>
    <xf numFmtId="0" fontId="1" fillId="104" borderId="0" applyNumberFormat="0" applyBorder="0" applyAlignment="0" applyProtection="0"/>
    <xf numFmtId="0" fontId="1" fillId="104" borderId="0" applyNumberFormat="0" applyBorder="0" applyAlignment="0" applyProtection="0"/>
    <xf numFmtId="0" fontId="1" fillId="104" borderId="0" applyNumberFormat="0" applyBorder="0" applyAlignment="0" applyProtection="0"/>
    <xf numFmtId="0" fontId="1" fillId="104" borderId="0" applyNumberFormat="0" applyBorder="0" applyAlignment="0" applyProtection="0"/>
    <xf numFmtId="0" fontId="1" fillId="104" borderId="0" applyNumberFormat="0" applyBorder="0" applyAlignment="0" applyProtection="0"/>
    <xf numFmtId="0" fontId="1" fillId="104" borderId="0" applyNumberFormat="0" applyBorder="0" applyAlignment="0" applyProtection="0"/>
    <xf numFmtId="0" fontId="1" fillId="104" borderId="0" applyNumberFormat="0" applyBorder="0" applyAlignment="0" applyProtection="0"/>
    <xf numFmtId="0" fontId="1" fillId="104" borderId="0" applyNumberFormat="0" applyBorder="0" applyAlignment="0" applyProtection="0"/>
    <xf numFmtId="0" fontId="1" fillId="104" borderId="0" applyNumberFormat="0" applyBorder="0" applyAlignment="0" applyProtection="0"/>
    <xf numFmtId="0" fontId="1" fillId="104" borderId="0" applyNumberFormat="0" applyBorder="0" applyAlignment="0" applyProtection="0"/>
    <xf numFmtId="0" fontId="1" fillId="104" borderId="0" applyNumberFormat="0" applyBorder="0" applyAlignment="0" applyProtection="0"/>
    <xf numFmtId="0" fontId="1" fillId="104" borderId="0" applyNumberFormat="0" applyBorder="0" applyAlignment="0" applyProtection="0"/>
    <xf numFmtId="0" fontId="1" fillId="104" borderId="0" applyNumberFormat="0" applyBorder="0" applyAlignment="0" applyProtection="0"/>
    <xf numFmtId="0" fontId="1" fillId="104" borderId="0" applyNumberFormat="0" applyBorder="0" applyAlignment="0" applyProtection="0"/>
    <xf numFmtId="0" fontId="1" fillId="104" borderId="0" applyNumberFormat="0" applyBorder="0" applyAlignment="0" applyProtection="0"/>
    <xf numFmtId="0" fontId="1" fillId="104" borderId="0" applyNumberFormat="0" applyBorder="0" applyAlignment="0" applyProtection="0"/>
    <xf numFmtId="0" fontId="1" fillId="104" borderId="0" applyNumberFormat="0" applyBorder="0" applyAlignment="0" applyProtection="0"/>
    <xf numFmtId="0" fontId="1" fillId="104" borderId="0" applyNumberFormat="0" applyBorder="0" applyAlignment="0" applyProtection="0"/>
    <xf numFmtId="0" fontId="1" fillId="104" borderId="0" applyNumberFormat="0" applyBorder="0" applyAlignment="0" applyProtection="0"/>
    <xf numFmtId="0" fontId="1" fillId="104" borderId="0" applyNumberFormat="0" applyBorder="0" applyAlignment="0" applyProtection="0"/>
    <xf numFmtId="0" fontId="1" fillId="104" borderId="0" applyNumberFormat="0" applyBorder="0" applyAlignment="0" applyProtection="0"/>
    <xf numFmtId="0" fontId="1" fillId="104" borderId="0" applyNumberFormat="0" applyBorder="0" applyAlignment="0" applyProtection="0"/>
    <xf numFmtId="0" fontId="1" fillId="104" borderId="0" applyNumberFormat="0" applyBorder="0" applyAlignment="0" applyProtection="0"/>
    <xf numFmtId="0" fontId="1" fillId="104" borderId="0" applyNumberFormat="0" applyBorder="0" applyAlignment="0" applyProtection="0"/>
    <xf numFmtId="0" fontId="1" fillId="104" borderId="0" applyNumberFormat="0" applyBorder="0" applyAlignment="0" applyProtection="0"/>
    <xf numFmtId="0" fontId="1" fillId="104" borderId="0" applyNumberFormat="0" applyBorder="0" applyAlignment="0" applyProtection="0"/>
    <xf numFmtId="0" fontId="1" fillId="104" borderId="0" applyNumberFormat="0" applyBorder="0" applyAlignment="0" applyProtection="0"/>
    <xf numFmtId="0" fontId="1" fillId="104" borderId="0" applyNumberFormat="0" applyBorder="0" applyAlignment="0" applyProtection="0"/>
    <xf numFmtId="0" fontId="1" fillId="104" borderId="0" applyNumberFormat="0" applyBorder="0" applyAlignment="0" applyProtection="0"/>
    <xf numFmtId="0" fontId="1" fillId="104" borderId="0" applyNumberFormat="0" applyBorder="0" applyAlignment="0" applyProtection="0"/>
    <xf numFmtId="0" fontId="1" fillId="104" borderId="0" applyNumberFormat="0" applyBorder="0" applyAlignment="0" applyProtection="0"/>
    <xf numFmtId="0" fontId="1" fillId="104" borderId="0" applyNumberFormat="0" applyBorder="0" applyAlignment="0" applyProtection="0"/>
    <xf numFmtId="0" fontId="240" fillId="68" borderId="0" applyNumberFormat="0" applyBorder="0" applyAlignment="0" applyProtection="0"/>
    <xf numFmtId="0" fontId="240" fillId="68" borderId="0" applyNumberFormat="0" applyBorder="0" applyAlignment="0" applyProtection="0"/>
    <xf numFmtId="0" fontId="240" fillId="68" borderId="0" applyNumberFormat="0" applyBorder="0" applyAlignment="0" applyProtection="0"/>
    <xf numFmtId="0" fontId="240" fillId="68" borderId="0" applyNumberFormat="0" applyBorder="0" applyAlignment="0" applyProtection="0"/>
    <xf numFmtId="0" fontId="240" fillId="68" borderId="0" applyNumberFormat="0" applyBorder="0" applyAlignment="0" applyProtection="0"/>
    <xf numFmtId="0" fontId="240" fillId="68" borderId="0" applyNumberFormat="0" applyBorder="0" applyAlignment="0" applyProtection="0"/>
    <xf numFmtId="0" fontId="240" fillId="68" borderId="0" applyNumberFormat="0" applyBorder="0" applyAlignment="0" applyProtection="0"/>
    <xf numFmtId="0" fontId="240" fillId="68" borderId="0" applyNumberFormat="0" applyBorder="0" applyAlignment="0" applyProtection="0"/>
    <xf numFmtId="0" fontId="240" fillId="68" borderId="0" applyNumberFormat="0" applyBorder="0" applyAlignment="0" applyProtection="0"/>
    <xf numFmtId="0" fontId="240" fillId="68" borderId="0" applyNumberFormat="0" applyBorder="0" applyAlignment="0" applyProtection="0"/>
    <xf numFmtId="0" fontId="240" fillId="68" borderId="0" applyNumberFormat="0" applyBorder="0" applyAlignment="0" applyProtection="0"/>
    <xf numFmtId="0" fontId="240" fillId="100" borderId="0" applyNumberFormat="0" applyBorder="0" applyAlignment="0" applyProtection="0"/>
    <xf numFmtId="0" fontId="240" fillId="100" borderId="0" applyNumberFormat="0" applyBorder="0" applyAlignment="0" applyProtection="0"/>
    <xf numFmtId="0" fontId="240" fillId="100" borderId="0" applyNumberFormat="0" applyBorder="0" applyAlignment="0" applyProtection="0"/>
    <xf numFmtId="0" fontId="240" fillId="100" borderId="0" applyNumberFormat="0" applyBorder="0" applyAlignment="0" applyProtection="0"/>
    <xf numFmtId="0" fontId="240" fillId="100" borderId="0" applyNumberFormat="0" applyBorder="0" applyAlignment="0" applyProtection="0"/>
    <xf numFmtId="0" fontId="240" fillId="100" borderId="0" applyNumberFormat="0" applyBorder="0" applyAlignment="0" applyProtection="0"/>
    <xf numFmtId="0" fontId="240" fillId="100" borderId="0" applyNumberFormat="0" applyBorder="0" applyAlignment="0" applyProtection="0"/>
    <xf numFmtId="0" fontId="240" fillId="100" borderId="0" applyNumberFormat="0" applyBorder="0" applyAlignment="0" applyProtection="0"/>
    <xf numFmtId="0" fontId="240" fillId="100" borderId="0" applyNumberFormat="0" applyBorder="0" applyAlignment="0" applyProtection="0"/>
    <xf numFmtId="0" fontId="240" fillId="100" borderId="0" applyNumberFormat="0" applyBorder="0" applyAlignment="0" applyProtection="0"/>
    <xf numFmtId="0" fontId="240" fillId="100" borderId="0" applyNumberFormat="0" applyBorder="0" applyAlignment="0" applyProtection="0"/>
    <xf numFmtId="0" fontId="240" fillId="100" borderId="0" applyNumberFormat="0" applyBorder="0" applyAlignment="0" applyProtection="0"/>
    <xf numFmtId="0" fontId="240" fillId="100" borderId="0" applyNumberFormat="0" applyBorder="0" applyAlignment="0" applyProtection="0"/>
    <xf numFmtId="0" fontId="240" fillId="100" borderId="0" applyNumberFormat="0" applyBorder="0" applyAlignment="0" applyProtection="0"/>
    <xf numFmtId="0" fontId="240" fillId="100" borderId="0" applyNumberFormat="0" applyBorder="0" applyAlignment="0" applyProtection="0"/>
    <xf numFmtId="0" fontId="240" fillId="100" borderId="0" applyNumberFormat="0" applyBorder="0" applyAlignment="0" applyProtection="0"/>
    <xf numFmtId="0" fontId="240" fillId="100" borderId="0" applyNumberFormat="0" applyBorder="0" applyAlignment="0" applyProtection="0"/>
    <xf numFmtId="0" fontId="240" fillId="100" borderId="0" applyNumberFormat="0" applyBorder="0" applyAlignment="0" applyProtection="0"/>
    <xf numFmtId="0" fontId="240" fillId="100" borderId="0" applyNumberFormat="0" applyBorder="0" applyAlignment="0" applyProtection="0"/>
    <xf numFmtId="0" fontId="240" fillId="100" borderId="0" applyNumberFormat="0" applyBorder="0" applyAlignment="0" applyProtection="0"/>
    <xf numFmtId="0" fontId="240" fillId="100" borderId="0" applyNumberFormat="0" applyBorder="0" applyAlignment="0" applyProtection="0"/>
    <xf numFmtId="0" fontId="240" fillId="100" borderId="0" applyNumberFormat="0" applyBorder="0" applyAlignment="0" applyProtection="0"/>
    <xf numFmtId="0" fontId="1" fillId="105" borderId="0" applyNumberFormat="0" applyBorder="0" applyAlignment="0" applyProtection="0"/>
    <xf numFmtId="0" fontId="1" fillId="105" borderId="0" applyNumberFormat="0" applyBorder="0" applyAlignment="0" applyProtection="0"/>
    <xf numFmtId="0" fontId="1" fillId="105" borderId="0" applyNumberFormat="0" applyBorder="0" applyAlignment="0" applyProtection="0"/>
    <xf numFmtId="0" fontId="1" fillId="105" borderId="0" applyNumberFormat="0" applyBorder="0" applyAlignment="0" applyProtection="0"/>
    <xf numFmtId="0" fontId="1" fillId="105" borderId="0" applyNumberFormat="0" applyBorder="0" applyAlignment="0" applyProtection="0"/>
    <xf numFmtId="0" fontId="1" fillId="105" borderId="0" applyNumberFormat="0" applyBorder="0" applyAlignment="0" applyProtection="0"/>
    <xf numFmtId="0" fontId="1" fillId="105" borderId="0" applyNumberFormat="0" applyBorder="0" applyAlignment="0" applyProtection="0"/>
    <xf numFmtId="0" fontId="1" fillId="105" borderId="0" applyNumberFormat="0" applyBorder="0" applyAlignment="0" applyProtection="0"/>
    <xf numFmtId="0" fontId="1" fillId="105" borderId="0" applyNumberFormat="0" applyBorder="0" applyAlignment="0" applyProtection="0"/>
    <xf numFmtId="0" fontId="1" fillId="105" borderId="0" applyNumberFormat="0" applyBorder="0" applyAlignment="0" applyProtection="0"/>
    <xf numFmtId="0" fontId="1" fillId="105" borderId="0" applyNumberFormat="0" applyBorder="0" applyAlignment="0" applyProtection="0"/>
    <xf numFmtId="0" fontId="1" fillId="105" borderId="0" applyNumberFormat="0" applyBorder="0" applyAlignment="0" applyProtection="0"/>
    <xf numFmtId="0" fontId="1" fillId="105" borderId="0" applyNumberFormat="0" applyBorder="0" applyAlignment="0" applyProtection="0"/>
    <xf numFmtId="0" fontId="1" fillId="105" borderId="0" applyNumberFormat="0" applyBorder="0" applyAlignment="0" applyProtection="0"/>
    <xf numFmtId="0" fontId="1" fillId="105" borderId="0" applyNumberFormat="0" applyBorder="0" applyAlignment="0" applyProtection="0"/>
    <xf numFmtId="0" fontId="1" fillId="105" borderId="0" applyNumberFormat="0" applyBorder="0" applyAlignment="0" applyProtection="0"/>
    <xf numFmtId="0" fontId="1" fillId="105" borderId="0" applyNumberFormat="0" applyBorder="0" applyAlignment="0" applyProtection="0"/>
    <xf numFmtId="0" fontId="1" fillId="105" borderId="0" applyNumberFormat="0" applyBorder="0" applyAlignment="0" applyProtection="0"/>
    <xf numFmtId="0" fontId="1" fillId="105" borderId="0" applyNumberFormat="0" applyBorder="0" applyAlignment="0" applyProtection="0"/>
    <xf numFmtId="0" fontId="1" fillId="105" borderId="0" applyNumberFormat="0" applyBorder="0" applyAlignment="0" applyProtection="0"/>
    <xf numFmtId="0" fontId="1" fillId="105" borderId="0" applyNumberFormat="0" applyBorder="0" applyAlignment="0" applyProtection="0"/>
    <xf numFmtId="0" fontId="1" fillId="105" borderId="0" applyNumberFormat="0" applyBorder="0" applyAlignment="0" applyProtection="0"/>
    <xf numFmtId="0" fontId="1" fillId="105" borderId="0" applyNumberFormat="0" applyBorder="0" applyAlignment="0" applyProtection="0"/>
    <xf numFmtId="0" fontId="1" fillId="105" borderId="0" applyNumberFormat="0" applyBorder="0" applyAlignment="0" applyProtection="0"/>
    <xf numFmtId="0" fontId="1" fillId="105" borderId="0" applyNumberFormat="0" applyBorder="0" applyAlignment="0" applyProtection="0"/>
    <xf numFmtId="0" fontId="1" fillId="105" borderId="0" applyNumberFormat="0" applyBorder="0" applyAlignment="0" applyProtection="0"/>
    <xf numFmtId="0" fontId="1" fillId="105" borderId="0" applyNumberFormat="0" applyBorder="0" applyAlignment="0" applyProtection="0"/>
    <xf numFmtId="0" fontId="1" fillId="105" borderId="0" applyNumberFormat="0" applyBorder="0" applyAlignment="0" applyProtection="0"/>
    <xf numFmtId="0" fontId="1" fillId="105" borderId="0" applyNumberFormat="0" applyBorder="0" applyAlignment="0" applyProtection="0"/>
    <xf numFmtId="0" fontId="1" fillId="105" borderId="0" applyNumberFormat="0" applyBorder="0" applyAlignment="0" applyProtection="0"/>
    <xf numFmtId="0" fontId="1" fillId="105" borderId="0" applyNumberFormat="0" applyBorder="0" applyAlignment="0" applyProtection="0"/>
    <xf numFmtId="0" fontId="1" fillId="105" borderId="0" applyNumberFormat="0" applyBorder="0" applyAlignment="0" applyProtection="0"/>
    <xf numFmtId="0" fontId="1" fillId="105" borderId="0" applyNumberFormat="0" applyBorder="0" applyAlignment="0" applyProtection="0"/>
    <xf numFmtId="0" fontId="1" fillId="105" borderId="0" applyNumberFormat="0" applyBorder="0" applyAlignment="0" applyProtection="0"/>
    <xf numFmtId="0" fontId="1" fillId="105" borderId="0" applyNumberFormat="0" applyBorder="0" applyAlignment="0" applyProtection="0"/>
    <xf numFmtId="0" fontId="1" fillId="105" borderId="0" applyNumberFormat="0" applyBorder="0" applyAlignment="0" applyProtection="0"/>
    <xf numFmtId="0" fontId="1" fillId="105" borderId="0" applyNumberFormat="0" applyBorder="0" applyAlignment="0" applyProtection="0"/>
    <xf numFmtId="0" fontId="1" fillId="105" borderId="0" applyNumberFormat="0" applyBorder="0" applyAlignment="0" applyProtection="0"/>
    <xf numFmtId="0" fontId="1" fillId="105" borderId="0" applyNumberFormat="0" applyBorder="0" applyAlignment="0" applyProtection="0"/>
    <xf numFmtId="0" fontId="1" fillId="105" borderId="0" applyNumberFormat="0" applyBorder="0" applyAlignment="0" applyProtection="0"/>
    <xf numFmtId="0" fontId="1" fillId="105" borderId="0" applyNumberFormat="0" applyBorder="0" applyAlignment="0" applyProtection="0"/>
    <xf numFmtId="0" fontId="1" fillId="105" borderId="0" applyNumberFormat="0" applyBorder="0" applyAlignment="0" applyProtection="0"/>
    <xf numFmtId="0" fontId="1" fillId="105" borderId="0" applyNumberFormat="0" applyBorder="0" applyAlignment="0" applyProtection="0"/>
    <xf numFmtId="0" fontId="1" fillId="105" borderId="0" applyNumberFormat="0" applyBorder="0" applyAlignment="0" applyProtection="0"/>
    <xf numFmtId="0" fontId="1" fillId="105" borderId="0" applyNumberFormat="0" applyBorder="0" applyAlignment="0" applyProtection="0"/>
    <xf numFmtId="0" fontId="1" fillId="105" borderId="0" applyNumberFormat="0" applyBorder="0" applyAlignment="0" applyProtection="0"/>
    <xf numFmtId="0" fontId="1" fillId="105" borderId="0" applyNumberFormat="0" applyBorder="0" applyAlignment="0" applyProtection="0"/>
    <xf numFmtId="0" fontId="1" fillId="105" borderId="0" applyNumberFormat="0" applyBorder="0" applyAlignment="0" applyProtection="0"/>
    <xf numFmtId="0" fontId="1" fillId="105" borderId="0" applyNumberFormat="0" applyBorder="0" applyAlignment="0" applyProtection="0"/>
    <xf numFmtId="0" fontId="1" fillId="105" borderId="0" applyNumberFormat="0" applyBorder="0" applyAlignment="0" applyProtection="0"/>
    <xf numFmtId="0" fontId="1" fillId="105" borderId="0" applyNumberFormat="0" applyBorder="0" applyAlignment="0" applyProtection="0"/>
    <xf numFmtId="0" fontId="1" fillId="105" borderId="0" applyNumberFormat="0" applyBorder="0" applyAlignment="0" applyProtection="0"/>
    <xf numFmtId="0" fontId="1" fillId="105" borderId="0" applyNumberFormat="0" applyBorder="0" applyAlignment="0" applyProtection="0"/>
    <xf numFmtId="0" fontId="1" fillId="105" borderId="0" applyNumberFormat="0" applyBorder="0" applyAlignment="0" applyProtection="0"/>
    <xf numFmtId="0" fontId="1" fillId="105" borderId="0" applyNumberFormat="0" applyBorder="0" applyAlignment="0" applyProtection="0"/>
    <xf numFmtId="0" fontId="1" fillId="105" borderId="0" applyNumberFormat="0" applyBorder="0" applyAlignment="0" applyProtection="0"/>
    <xf numFmtId="0" fontId="1" fillId="105" borderId="0" applyNumberFormat="0" applyBorder="0" applyAlignment="0" applyProtection="0"/>
    <xf numFmtId="0" fontId="1" fillId="105" borderId="0" applyNumberFormat="0" applyBorder="0" applyAlignment="0" applyProtection="0"/>
    <xf numFmtId="0" fontId="1" fillId="105" borderId="0" applyNumberFormat="0" applyBorder="0" applyAlignment="0" applyProtection="0"/>
    <xf numFmtId="0" fontId="1" fillId="105" borderId="0" applyNumberFormat="0" applyBorder="0" applyAlignment="0" applyProtection="0"/>
    <xf numFmtId="0" fontId="1" fillId="105" borderId="0" applyNumberFormat="0" applyBorder="0" applyAlignment="0" applyProtection="0"/>
    <xf numFmtId="0" fontId="1" fillId="105" borderId="0" applyNumberFormat="0" applyBorder="0" applyAlignment="0" applyProtection="0"/>
    <xf numFmtId="0" fontId="1" fillId="105" borderId="0" applyNumberFormat="0" applyBorder="0" applyAlignment="0" applyProtection="0"/>
    <xf numFmtId="0" fontId="1" fillId="105" borderId="0" applyNumberFormat="0" applyBorder="0" applyAlignment="0" applyProtection="0"/>
    <xf numFmtId="0" fontId="1" fillId="105" borderId="0" applyNumberFormat="0" applyBorder="0" applyAlignment="0" applyProtection="0"/>
    <xf numFmtId="0" fontId="1" fillId="105" borderId="0" applyNumberFormat="0" applyBorder="0" applyAlignment="0" applyProtection="0"/>
    <xf numFmtId="0" fontId="1" fillId="105" borderId="0" applyNumberFormat="0" applyBorder="0" applyAlignment="0" applyProtection="0"/>
    <xf numFmtId="0" fontId="1" fillId="105" borderId="0" applyNumberFormat="0" applyBorder="0" applyAlignment="0" applyProtection="0"/>
    <xf numFmtId="0" fontId="1" fillId="105" borderId="0" applyNumberFormat="0" applyBorder="0" applyAlignment="0" applyProtection="0"/>
    <xf numFmtId="0" fontId="1" fillId="105" borderId="0" applyNumberFormat="0" applyBorder="0" applyAlignment="0" applyProtection="0"/>
    <xf numFmtId="0" fontId="1" fillId="105" borderId="0" applyNumberFormat="0" applyBorder="0" applyAlignment="0" applyProtection="0"/>
    <xf numFmtId="0" fontId="1" fillId="105" borderId="0" applyNumberFormat="0" applyBorder="0" applyAlignment="0" applyProtection="0"/>
    <xf numFmtId="0" fontId="1" fillId="105" borderId="0" applyNumberFormat="0" applyBorder="0" applyAlignment="0" applyProtection="0"/>
    <xf numFmtId="0" fontId="1" fillId="105" borderId="0" applyNumberFormat="0" applyBorder="0" applyAlignment="0" applyProtection="0"/>
    <xf numFmtId="0" fontId="1" fillId="105" borderId="0" applyNumberFormat="0" applyBorder="0" applyAlignment="0" applyProtection="0"/>
    <xf numFmtId="0" fontId="1" fillId="105" borderId="0" applyNumberFormat="0" applyBorder="0" applyAlignment="0" applyProtection="0"/>
    <xf numFmtId="0" fontId="1" fillId="105" borderId="0" applyNumberFormat="0" applyBorder="0" applyAlignment="0" applyProtection="0"/>
    <xf numFmtId="0" fontId="1" fillId="105" borderId="0" applyNumberFormat="0" applyBorder="0" applyAlignment="0" applyProtection="0"/>
    <xf numFmtId="0" fontId="1" fillId="105" borderId="0" applyNumberFormat="0" applyBorder="0" applyAlignment="0" applyProtection="0"/>
    <xf numFmtId="0" fontId="1" fillId="105" borderId="0" applyNumberFormat="0" applyBorder="0" applyAlignment="0" applyProtection="0"/>
    <xf numFmtId="0" fontId="1" fillId="105" borderId="0" applyNumberFormat="0" applyBorder="0" applyAlignment="0" applyProtection="0"/>
    <xf numFmtId="0" fontId="1" fillId="105" borderId="0" applyNumberFormat="0" applyBorder="0" applyAlignment="0" applyProtection="0"/>
    <xf numFmtId="0" fontId="1" fillId="105" borderId="0" applyNumberFormat="0" applyBorder="0" applyAlignment="0" applyProtection="0"/>
    <xf numFmtId="0" fontId="1" fillId="105" borderId="0" applyNumberFormat="0" applyBorder="0" applyAlignment="0" applyProtection="0"/>
    <xf numFmtId="0" fontId="1" fillId="105" borderId="0" applyNumberFormat="0" applyBorder="0" applyAlignment="0" applyProtection="0"/>
    <xf numFmtId="0" fontId="1" fillId="105" borderId="0" applyNumberFormat="0" applyBorder="0" applyAlignment="0" applyProtection="0"/>
    <xf numFmtId="0" fontId="1" fillId="105" borderId="0" applyNumberFormat="0" applyBorder="0" applyAlignment="0" applyProtection="0"/>
    <xf numFmtId="0" fontId="1" fillId="105" borderId="0" applyNumberFormat="0" applyBorder="0" applyAlignment="0" applyProtection="0"/>
    <xf numFmtId="0" fontId="1" fillId="105" borderId="0" applyNumberFormat="0" applyBorder="0" applyAlignment="0" applyProtection="0"/>
    <xf numFmtId="0" fontId="1" fillId="105" borderId="0" applyNumberFormat="0" applyBorder="0" applyAlignment="0" applyProtection="0"/>
    <xf numFmtId="0" fontId="1" fillId="105" borderId="0" applyNumberFormat="0" applyBorder="0" applyAlignment="0" applyProtection="0"/>
    <xf numFmtId="0" fontId="1" fillId="105" borderId="0" applyNumberFormat="0" applyBorder="0" applyAlignment="0" applyProtection="0"/>
    <xf numFmtId="0" fontId="1" fillId="105" borderId="0" applyNumberFormat="0" applyBorder="0" applyAlignment="0" applyProtection="0"/>
    <xf numFmtId="0" fontId="1" fillId="105" borderId="0" applyNumberFormat="0" applyBorder="0" applyAlignment="0" applyProtection="0"/>
    <xf numFmtId="0" fontId="1" fillId="105" borderId="0" applyNumberFormat="0" applyBorder="0" applyAlignment="0" applyProtection="0"/>
    <xf numFmtId="0" fontId="1" fillId="105" borderId="0" applyNumberFormat="0" applyBorder="0" applyAlignment="0" applyProtection="0"/>
    <xf numFmtId="0" fontId="1" fillId="105" borderId="0" applyNumberFormat="0" applyBorder="0" applyAlignment="0" applyProtection="0"/>
    <xf numFmtId="0" fontId="1" fillId="105" borderId="0" applyNumberFormat="0" applyBorder="0" applyAlignment="0" applyProtection="0"/>
    <xf numFmtId="0" fontId="1" fillId="105" borderId="0" applyNumberFormat="0" applyBorder="0" applyAlignment="0" applyProtection="0"/>
    <xf numFmtId="0" fontId="1" fillId="105" borderId="0" applyNumberFormat="0" applyBorder="0" applyAlignment="0" applyProtection="0"/>
    <xf numFmtId="0" fontId="1" fillId="105" borderId="0" applyNumberFormat="0" applyBorder="0" applyAlignment="0" applyProtection="0"/>
    <xf numFmtId="0" fontId="1" fillId="105" borderId="0" applyNumberFormat="0" applyBorder="0" applyAlignment="0" applyProtection="0"/>
    <xf numFmtId="0" fontId="1" fillId="105" borderId="0" applyNumberFormat="0" applyBorder="0" applyAlignment="0" applyProtection="0"/>
    <xf numFmtId="0" fontId="1" fillId="105" borderId="0" applyNumberFormat="0" applyBorder="0" applyAlignment="0" applyProtection="0"/>
    <xf numFmtId="0" fontId="1" fillId="105" borderId="0" applyNumberFormat="0" applyBorder="0" applyAlignment="0" applyProtection="0"/>
    <xf numFmtId="0" fontId="1" fillId="105" borderId="0" applyNumberFormat="0" applyBorder="0" applyAlignment="0" applyProtection="0"/>
    <xf numFmtId="0" fontId="1" fillId="105" borderId="0" applyNumberFormat="0" applyBorder="0" applyAlignment="0" applyProtection="0"/>
    <xf numFmtId="0" fontId="1" fillId="105" borderId="0" applyNumberFormat="0" applyBorder="0" applyAlignment="0" applyProtection="0"/>
    <xf numFmtId="0" fontId="1" fillId="105" borderId="0" applyNumberFormat="0" applyBorder="0" applyAlignment="0" applyProtection="0"/>
    <xf numFmtId="0" fontId="1" fillId="105" borderId="0" applyNumberFormat="0" applyBorder="0" applyAlignment="0" applyProtection="0"/>
    <xf numFmtId="0" fontId="1" fillId="105" borderId="0" applyNumberFormat="0" applyBorder="0" applyAlignment="0" applyProtection="0"/>
    <xf numFmtId="0" fontId="1" fillId="105" borderId="0" applyNumberFormat="0" applyBorder="0" applyAlignment="0" applyProtection="0"/>
    <xf numFmtId="0" fontId="1" fillId="105" borderId="0" applyNumberFormat="0" applyBorder="0" applyAlignment="0" applyProtection="0"/>
    <xf numFmtId="0" fontId="1" fillId="105" borderId="0" applyNumberFormat="0" applyBorder="0" applyAlignment="0" applyProtection="0"/>
    <xf numFmtId="0" fontId="1" fillId="105" borderId="0" applyNumberFormat="0" applyBorder="0" applyAlignment="0" applyProtection="0"/>
    <xf numFmtId="0" fontId="1" fillId="105" borderId="0" applyNumberFormat="0" applyBorder="0" applyAlignment="0" applyProtection="0"/>
    <xf numFmtId="0" fontId="1" fillId="105" borderId="0" applyNumberFormat="0" applyBorder="0" applyAlignment="0" applyProtection="0"/>
    <xf numFmtId="0" fontId="1" fillId="105" borderId="0" applyNumberFormat="0" applyBorder="0" applyAlignment="0" applyProtection="0"/>
    <xf numFmtId="0" fontId="1" fillId="105" borderId="0" applyNumberFormat="0" applyBorder="0" applyAlignment="0" applyProtection="0"/>
    <xf numFmtId="0" fontId="1" fillId="105" borderId="0" applyNumberFormat="0" applyBorder="0" applyAlignment="0" applyProtection="0"/>
    <xf numFmtId="0" fontId="1" fillId="105" borderId="0" applyNumberFormat="0" applyBorder="0" applyAlignment="0" applyProtection="0"/>
    <xf numFmtId="0" fontId="1" fillId="105" borderId="0" applyNumberFormat="0" applyBorder="0" applyAlignment="0" applyProtection="0"/>
    <xf numFmtId="0" fontId="1" fillId="105" borderId="0" applyNumberFormat="0" applyBorder="0" applyAlignment="0" applyProtection="0"/>
    <xf numFmtId="0" fontId="1" fillId="105" borderId="0" applyNumberFormat="0" applyBorder="0" applyAlignment="0" applyProtection="0"/>
    <xf numFmtId="0" fontId="1" fillId="105" borderId="0" applyNumberFormat="0" applyBorder="0" applyAlignment="0" applyProtection="0"/>
    <xf numFmtId="0" fontId="1" fillId="105" borderId="0" applyNumberFormat="0" applyBorder="0" applyAlignment="0" applyProtection="0"/>
    <xf numFmtId="0" fontId="1" fillId="105" borderId="0" applyNumberFormat="0" applyBorder="0" applyAlignment="0" applyProtection="0"/>
    <xf numFmtId="0" fontId="1" fillId="105" borderId="0" applyNumberFormat="0" applyBorder="0" applyAlignment="0" applyProtection="0"/>
    <xf numFmtId="0" fontId="1" fillId="105" borderId="0" applyNumberFormat="0" applyBorder="0" applyAlignment="0" applyProtection="0"/>
    <xf numFmtId="0" fontId="1" fillId="105" borderId="0" applyNumberFormat="0" applyBorder="0" applyAlignment="0" applyProtection="0"/>
    <xf numFmtId="0" fontId="1" fillId="105" borderId="0" applyNumberFormat="0" applyBorder="0" applyAlignment="0" applyProtection="0"/>
    <xf numFmtId="0" fontId="1" fillId="105" borderId="0" applyNumberFormat="0" applyBorder="0" applyAlignment="0" applyProtection="0"/>
    <xf numFmtId="0" fontId="1" fillId="105" borderId="0" applyNumberFormat="0" applyBorder="0" applyAlignment="0" applyProtection="0"/>
    <xf numFmtId="0" fontId="1" fillId="105" borderId="0" applyNumberFormat="0" applyBorder="0" applyAlignment="0" applyProtection="0"/>
    <xf numFmtId="0" fontId="1" fillId="105" borderId="0" applyNumberFormat="0" applyBorder="0" applyAlignment="0" applyProtection="0"/>
    <xf numFmtId="0" fontId="1" fillId="105" borderId="0" applyNumberFormat="0" applyBorder="0" applyAlignment="0" applyProtection="0"/>
    <xf numFmtId="0" fontId="1" fillId="105" borderId="0" applyNumberFormat="0" applyBorder="0" applyAlignment="0" applyProtection="0"/>
    <xf numFmtId="0" fontId="1" fillId="105" borderId="0" applyNumberFormat="0" applyBorder="0" applyAlignment="0" applyProtection="0"/>
    <xf numFmtId="0" fontId="1" fillId="105" borderId="0" applyNumberFormat="0" applyBorder="0" applyAlignment="0" applyProtection="0"/>
    <xf numFmtId="0" fontId="1" fillId="105" borderId="0" applyNumberFormat="0" applyBorder="0" applyAlignment="0" applyProtection="0"/>
    <xf numFmtId="0" fontId="1" fillId="105" borderId="0" applyNumberFormat="0" applyBorder="0" applyAlignment="0" applyProtection="0"/>
    <xf numFmtId="0" fontId="1" fillId="105" borderId="0" applyNumberFormat="0" applyBorder="0" applyAlignment="0" applyProtection="0"/>
    <xf numFmtId="0" fontId="1" fillId="105" borderId="0" applyNumberFormat="0" applyBorder="0" applyAlignment="0" applyProtection="0"/>
    <xf numFmtId="0" fontId="1" fillId="105" borderId="0" applyNumberFormat="0" applyBorder="0" applyAlignment="0" applyProtection="0"/>
    <xf numFmtId="0" fontId="1" fillId="105" borderId="0" applyNumberFormat="0" applyBorder="0" applyAlignment="0" applyProtection="0"/>
    <xf numFmtId="0" fontId="1" fillId="105" borderId="0" applyNumberFormat="0" applyBorder="0" applyAlignment="0" applyProtection="0"/>
    <xf numFmtId="0" fontId="1" fillId="105" borderId="0" applyNumberFormat="0" applyBorder="0" applyAlignment="0" applyProtection="0"/>
    <xf numFmtId="0" fontId="1" fillId="105" borderId="0" applyNumberFormat="0" applyBorder="0" applyAlignment="0" applyProtection="0"/>
    <xf numFmtId="0" fontId="1" fillId="105" borderId="0" applyNumberFormat="0" applyBorder="0" applyAlignment="0" applyProtection="0"/>
    <xf numFmtId="0" fontId="1" fillId="105" borderId="0" applyNumberFormat="0" applyBorder="0" applyAlignment="0" applyProtection="0"/>
    <xf numFmtId="0" fontId="1" fillId="105" borderId="0" applyNumberFormat="0" applyBorder="0" applyAlignment="0" applyProtection="0"/>
    <xf numFmtId="0" fontId="1" fillId="105" borderId="0" applyNumberFormat="0" applyBorder="0" applyAlignment="0" applyProtection="0"/>
    <xf numFmtId="0" fontId="1" fillId="105" borderId="0" applyNumberFormat="0" applyBorder="0" applyAlignment="0" applyProtection="0"/>
    <xf numFmtId="0" fontId="1" fillId="105" borderId="0" applyNumberFormat="0" applyBorder="0" applyAlignment="0" applyProtection="0"/>
    <xf numFmtId="0" fontId="1" fillId="105" borderId="0" applyNumberFormat="0" applyBorder="0" applyAlignment="0" applyProtection="0"/>
    <xf numFmtId="0" fontId="1" fillId="105" borderId="0" applyNumberFormat="0" applyBorder="0" applyAlignment="0" applyProtection="0"/>
    <xf numFmtId="0" fontId="1" fillId="105" borderId="0" applyNumberFormat="0" applyBorder="0" applyAlignment="0" applyProtection="0"/>
    <xf numFmtId="0" fontId="1" fillId="105" borderId="0" applyNumberFormat="0" applyBorder="0" applyAlignment="0" applyProtection="0"/>
    <xf numFmtId="0" fontId="1" fillId="105" borderId="0" applyNumberFormat="0" applyBorder="0" applyAlignment="0" applyProtection="0"/>
    <xf numFmtId="0" fontId="1" fillId="105" borderId="0" applyNumberFormat="0" applyBorder="0" applyAlignment="0" applyProtection="0"/>
    <xf numFmtId="0" fontId="1" fillId="105" borderId="0" applyNumberFormat="0" applyBorder="0" applyAlignment="0" applyProtection="0"/>
    <xf numFmtId="0" fontId="1" fillId="105" borderId="0" applyNumberFormat="0" applyBorder="0" applyAlignment="0" applyProtection="0"/>
    <xf numFmtId="0" fontId="1" fillId="105" borderId="0" applyNumberFormat="0" applyBorder="0" applyAlignment="0" applyProtection="0"/>
    <xf numFmtId="0" fontId="1" fillId="105" borderId="0" applyNumberFormat="0" applyBorder="0" applyAlignment="0" applyProtection="0"/>
    <xf numFmtId="0" fontId="1" fillId="105" borderId="0" applyNumberFormat="0" applyBorder="0" applyAlignment="0" applyProtection="0"/>
    <xf numFmtId="0" fontId="1" fillId="105" borderId="0" applyNumberFormat="0" applyBorder="0" applyAlignment="0" applyProtection="0"/>
    <xf numFmtId="0" fontId="1" fillId="105" borderId="0" applyNumberFormat="0" applyBorder="0" applyAlignment="0" applyProtection="0"/>
    <xf numFmtId="0" fontId="1" fillId="105" borderId="0" applyNumberFormat="0" applyBorder="0" applyAlignment="0" applyProtection="0"/>
    <xf numFmtId="0" fontId="1" fillId="105" borderId="0" applyNumberFormat="0" applyBorder="0" applyAlignment="0" applyProtection="0"/>
    <xf numFmtId="0" fontId="1" fillId="105" borderId="0" applyNumberFormat="0" applyBorder="0" applyAlignment="0" applyProtection="0"/>
    <xf numFmtId="0" fontId="1" fillId="105" borderId="0" applyNumberFormat="0" applyBorder="0" applyAlignment="0" applyProtection="0"/>
    <xf numFmtId="0" fontId="1" fillId="105" borderId="0" applyNumberFormat="0" applyBorder="0" applyAlignment="0" applyProtection="0"/>
    <xf numFmtId="0" fontId="1" fillId="105" borderId="0" applyNumberFormat="0" applyBorder="0" applyAlignment="0" applyProtection="0"/>
    <xf numFmtId="0" fontId="240" fillId="100" borderId="0" applyNumberFormat="0" applyBorder="0" applyAlignment="0" applyProtection="0"/>
    <xf numFmtId="0" fontId="240" fillId="100" borderId="0" applyNumberFormat="0" applyBorder="0" applyAlignment="0" applyProtection="0"/>
    <xf numFmtId="0" fontId="240" fillId="100" borderId="0" applyNumberFormat="0" applyBorder="0" applyAlignment="0" applyProtection="0"/>
    <xf numFmtId="0" fontId="240" fillId="100" borderId="0" applyNumberFormat="0" applyBorder="0" applyAlignment="0" applyProtection="0"/>
    <xf numFmtId="0" fontId="240" fillId="100" borderId="0" applyNumberFormat="0" applyBorder="0" applyAlignment="0" applyProtection="0"/>
    <xf numFmtId="0" fontId="240" fillId="100" borderId="0" applyNumberFormat="0" applyBorder="0" applyAlignment="0" applyProtection="0"/>
    <xf numFmtId="0" fontId="240" fillId="100" borderId="0" applyNumberFormat="0" applyBorder="0" applyAlignment="0" applyProtection="0"/>
    <xf numFmtId="0" fontId="240" fillId="100" borderId="0" applyNumberFormat="0" applyBorder="0" applyAlignment="0" applyProtection="0"/>
    <xf numFmtId="0" fontId="240" fillId="100" borderId="0" applyNumberFormat="0" applyBorder="0" applyAlignment="0" applyProtection="0"/>
    <xf numFmtId="0" fontId="240" fillId="100" borderId="0" applyNumberFormat="0" applyBorder="0" applyAlignment="0" applyProtection="0"/>
    <xf numFmtId="0" fontId="240" fillId="100" borderId="0" applyNumberFormat="0" applyBorder="0" applyAlignment="0" applyProtection="0"/>
    <xf numFmtId="0" fontId="240" fillId="8" borderId="0" applyNumberFormat="0" applyBorder="0" applyAlignment="0" applyProtection="0"/>
    <xf numFmtId="0" fontId="240" fillId="8" borderId="0" applyNumberFormat="0" applyBorder="0" applyAlignment="0" applyProtection="0"/>
    <xf numFmtId="0" fontId="240" fillId="8" borderId="0" applyNumberFormat="0" applyBorder="0" applyAlignment="0" applyProtection="0"/>
    <xf numFmtId="0" fontId="240" fillId="8" borderId="0" applyNumberFormat="0" applyBorder="0" applyAlignment="0" applyProtection="0"/>
    <xf numFmtId="0" fontId="240" fillId="8" borderId="0" applyNumberFormat="0" applyBorder="0" applyAlignment="0" applyProtection="0"/>
    <xf numFmtId="0" fontId="240" fillId="8" borderId="0" applyNumberFormat="0" applyBorder="0" applyAlignment="0" applyProtection="0"/>
    <xf numFmtId="0" fontId="240" fillId="8" borderId="0" applyNumberFormat="0" applyBorder="0" applyAlignment="0" applyProtection="0"/>
    <xf numFmtId="0" fontId="240" fillId="8" borderId="0" applyNumberFormat="0" applyBorder="0" applyAlignment="0" applyProtection="0"/>
    <xf numFmtId="0" fontId="240" fillId="8" borderId="0" applyNumberFormat="0" applyBorder="0" applyAlignment="0" applyProtection="0"/>
    <xf numFmtId="0" fontId="240" fillId="8" borderId="0" applyNumberFormat="0" applyBorder="0" applyAlignment="0" applyProtection="0"/>
    <xf numFmtId="0" fontId="240" fillId="8" borderId="0" applyNumberFormat="0" applyBorder="0" applyAlignment="0" applyProtection="0"/>
    <xf numFmtId="0" fontId="240" fillId="8" borderId="0" applyNumberFormat="0" applyBorder="0" applyAlignment="0" applyProtection="0"/>
    <xf numFmtId="0" fontId="240" fillId="8" borderId="0" applyNumberFormat="0" applyBorder="0" applyAlignment="0" applyProtection="0"/>
    <xf numFmtId="0" fontId="240" fillId="8" borderId="0" applyNumberFormat="0" applyBorder="0" applyAlignment="0" applyProtection="0"/>
    <xf numFmtId="0" fontId="240" fillId="8" borderId="0" applyNumberFormat="0" applyBorder="0" applyAlignment="0" applyProtection="0"/>
    <xf numFmtId="0" fontId="240" fillId="8" borderId="0" applyNumberFormat="0" applyBorder="0" applyAlignment="0" applyProtection="0"/>
    <xf numFmtId="0" fontId="240" fillId="8" borderId="0" applyNumberFormat="0" applyBorder="0" applyAlignment="0" applyProtection="0"/>
    <xf numFmtId="0" fontId="240" fillId="8" borderId="0" applyNumberFormat="0" applyBorder="0" applyAlignment="0" applyProtection="0"/>
    <xf numFmtId="0" fontId="240" fillId="8" borderId="0" applyNumberFormat="0" applyBorder="0" applyAlignment="0" applyProtection="0"/>
    <xf numFmtId="0" fontId="240" fillId="8" borderId="0" applyNumberFormat="0" applyBorder="0" applyAlignment="0" applyProtection="0"/>
    <xf numFmtId="0" fontId="240" fillId="8" borderId="0" applyNumberFormat="0" applyBorder="0" applyAlignment="0" applyProtection="0"/>
    <xf numFmtId="0" fontId="240" fillId="8"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240" fillId="8" borderId="0" applyNumberFormat="0" applyBorder="0" applyAlignment="0" applyProtection="0"/>
    <xf numFmtId="0" fontId="240" fillId="8" borderId="0" applyNumberFormat="0" applyBorder="0" applyAlignment="0" applyProtection="0"/>
    <xf numFmtId="0" fontId="240" fillId="8" borderId="0" applyNumberFormat="0" applyBorder="0" applyAlignment="0" applyProtection="0"/>
    <xf numFmtId="0" fontId="240" fillId="8" borderId="0" applyNumberFormat="0" applyBorder="0" applyAlignment="0" applyProtection="0"/>
    <xf numFmtId="0" fontId="240" fillId="8" borderId="0" applyNumberFormat="0" applyBorder="0" applyAlignment="0" applyProtection="0"/>
    <xf numFmtId="0" fontId="240" fillId="8" borderId="0" applyNumberFormat="0" applyBorder="0" applyAlignment="0" applyProtection="0"/>
    <xf numFmtId="0" fontId="240" fillId="8" borderId="0" applyNumberFormat="0" applyBorder="0" applyAlignment="0" applyProtection="0"/>
    <xf numFmtId="0" fontId="240" fillId="8" borderId="0" applyNumberFormat="0" applyBorder="0" applyAlignment="0" applyProtection="0"/>
    <xf numFmtId="0" fontId="240" fillId="8" borderId="0" applyNumberFormat="0" applyBorder="0" applyAlignment="0" applyProtection="0"/>
    <xf numFmtId="0" fontId="240" fillId="8" borderId="0" applyNumberFormat="0" applyBorder="0" applyAlignment="0" applyProtection="0"/>
    <xf numFmtId="0" fontId="240" fillId="8" borderId="0" applyNumberFormat="0" applyBorder="0" applyAlignment="0" applyProtection="0"/>
    <xf numFmtId="0" fontId="240" fillId="101" borderId="0" applyNumberFormat="0" applyBorder="0" applyAlignment="0" applyProtection="0"/>
    <xf numFmtId="0" fontId="240" fillId="101" borderId="0" applyNumberFormat="0" applyBorder="0" applyAlignment="0" applyProtection="0"/>
    <xf numFmtId="0" fontId="240" fillId="101" borderId="0" applyNumberFormat="0" applyBorder="0" applyAlignment="0" applyProtection="0"/>
    <xf numFmtId="0" fontId="240" fillId="101" borderId="0" applyNumberFormat="0" applyBorder="0" applyAlignment="0" applyProtection="0"/>
    <xf numFmtId="0" fontId="240" fillId="101" borderId="0" applyNumberFormat="0" applyBorder="0" applyAlignment="0" applyProtection="0"/>
    <xf numFmtId="0" fontId="240" fillId="101" borderId="0" applyNumberFormat="0" applyBorder="0" applyAlignment="0" applyProtection="0"/>
    <xf numFmtId="0" fontId="240" fillId="101" borderId="0" applyNumberFormat="0" applyBorder="0" applyAlignment="0" applyProtection="0"/>
    <xf numFmtId="0" fontId="240" fillId="101" borderId="0" applyNumberFormat="0" applyBorder="0" applyAlignment="0" applyProtection="0"/>
    <xf numFmtId="0" fontId="240" fillId="101" borderId="0" applyNumberFormat="0" applyBorder="0" applyAlignment="0" applyProtection="0"/>
    <xf numFmtId="0" fontId="240" fillId="101" borderId="0" applyNumberFormat="0" applyBorder="0" applyAlignment="0" applyProtection="0"/>
    <xf numFmtId="0" fontId="240" fillId="101" borderId="0" applyNumberFormat="0" applyBorder="0" applyAlignment="0" applyProtection="0"/>
    <xf numFmtId="0" fontId="240" fillId="101" borderId="0" applyNumberFormat="0" applyBorder="0" applyAlignment="0" applyProtection="0"/>
    <xf numFmtId="0" fontId="240" fillId="101" borderId="0" applyNumberFormat="0" applyBorder="0" applyAlignment="0" applyProtection="0"/>
    <xf numFmtId="0" fontId="240" fillId="101" borderId="0" applyNumberFormat="0" applyBorder="0" applyAlignment="0" applyProtection="0"/>
    <xf numFmtId="0" fontId="240" fillId="101" borderId="0" applyNumberFormat="0" applyBorder="0" applyAlignment="0" applyProtection="0"/>
    <xf numFmtId="0" fontId="240" fillId="101" borderId="0" applyNumberFormat="0" applyBorder="0" applyAlignment="0" applyProtection="0"/>
    <xf numFmtId="0" fontId="240" fillId="101" borderId="0" applyNumberFormat="0" applyBorder="0" applyAlignment="0" applyProtection="0"/>
    <xf numFmtId="0" fontId="240" fillId="101" borderId="0" applyNumberFormat="0" applyBorder="0" applyAlignment="0" applyProtection="0"/>
    <xf numFmtId="0" fontId="240" fillId="101" borderId="0" applyNumberFormat="0" applyBorder="0" applyAlignment="0" applyProtection="0"/>
    <xf numFmtId="0" fontId="240" fillId="101" borderId="0" applyNumberFormat="0" applyBorder="0" applyAlignment="0" applyProtection="0"/>
    <xf numFmtId="0" fontId="240" fillId="101" borderId="0" applyNumberFormat="0" applyBorder="0" applyAlignment="0" applyProtection="0"/>
    <xf numFmtId="0" fontId="240" fillId="101" borderId="0" applyNumberFormat="0" applyBorder="0" applyAlignment="0" applyProtection="0"/>
    <xf numFmtId="0" fontId="1" fillId="107" borderId="0" applyNumberFormat="0" applyBorder="0" applyAlignment="0" applyProtection="0"/>
    <xf numFmtId="0" fontId="1" fillId="107" borderId="0" applyNumberFormat="0" applyBorder="0" applyAlignment="0" applyProtection="0"/>
    <xf numFmtId="0" fontId="1" fillId="107" borderId="0" applyNumberFormat="0" applyBorder="0" applyAlignment="0" applyProtection="0"/>
    <xf numFmtId="0" fontId="1" fillId="107" borderId="0" applyNumberFormat="0" applyBorder="0" applyAlignment="0" applyProtection="0"/>
    <xf numFmtId="0" fontId="1" fillId="107" borderId="0" applyNumberFormat="0" applyBorder="0" applyAlignment="0" applyProtection="0"/>
    <xf numFmtId="0" fontId="1" fillId="107" borderId="0" applyNumberFormat="0" applyBorder="0" applyAlignment="0" applyProtection="0"/>
    <xf numFmtId="0" fontId="1" fillId="107" borderId="0" applyNumberFormat="0" applyBorder="0" applyAlignment="0" applyProtection="0"/>
    <xf numFmtId="0" fontId="1" fillId="107" borderId="0" applyNumberFormat="0" applyBorder="0" applyAlignment="0" applyProtection="0"/>
    <xf numFmtId="0" fontId="1" fillId="107" borderId="0" applyNumberFormat="0" applyBorder="0" applyAlignment="0" applyProtection="0"/>
    <xf numFmtId="0" fontId="1" fillId="107" borderId="0" applyNumberFormat="0" applyBorder="0" applyAlignment="0" applyProtection="0"/>
    <xf numFmtId="0" fontId="1" fillId="107" borderId="0" applyNumberFormat="0" applyBorder="0" applyAlignment="0" applyProtection="0"/>
    <xf numFmtId="0" fontId="1" fillId="107" borderId="0" applyNumberFormat="0" applyBorder="0" applyAlignment="0" applyProtection="0"/>
    <xf numFmtId="0" fontId="1" fillId="107" borderId="0" applyNumberFormat="0" applyBorder="0" applyAlignment="0" applyProtection="0"/>
    <xf numFmtId="0" fontId="1" fillId="107" borderId="0" applyNumberFormat="0" applyBorder="0" applyAlignment="0" applyProtection="0"/>
    <xf numFmtId="0" fontId="1" fillId="107" borderId="0" applyNumberFormat="0" applyBorder="0" applyAlignment="0" applyProtection="0"/>
    <xf numFmtId="0" fontId="1" fillId="107" borderId="0" applyNumberFormat="0" applyBorder="0" applyAlignment="0" applyProtection="0"/>
    <xf numFmtId="0" fontId="1" fillId="107" borderId="0" applyNumberFormat="0" applyBorder="0" applyAlignment="0" applyProtection="0"/>
    <xf numFmtId="0" fontId="1" fillId="107" borderId="0" applyNumberFormat="0" applyBorder="0" applyAlignment="0" applyProtection="0"/>
    <xf numFmtId="0" fontId="1" fillId="107" borderId="0" applyNumberFormat="0" applyBorder="0" applyAlignment="0" applyProtection="0"/>
    <xf numFmtId="0" fontId="1" fillId="107" borderId="0" applyNumberFormat="0" applyBorder="0" applyAlignment="0" applyProtection="0"/>
    <xf numFmtId="0" fontId="1" fillId="107" borderId="0" applyNumberFormat="0" applyBorder="0" applyAlignment="0" applyProtection="0"/>
    <xf numFmtId="0" fontId="1" fillId="107" borderId="0" applyNumberFormat="0" applyBorder="0" applyAlignment="0" applyProtection="0"/>
    <xf numFmtId="0" fontId="1" fillId="107" borderId="0" applyNumberFormat="0" applyBorder="0" applyAlignment="0" applyProtection="0"/>
    <xf numFmtId="0" fontId="1" fillId="107" borderId="0" applyNumberFormat="0" applyBorder="0" applyAlignment="0" applyProtection="0"/>
    <xf numFmtId="0" fontId="1" fillId="107" borderId="0" applyNumberFormat="0" applyBorder="0" applyAlignment="0" applyProtection="0"/>
    <xf numFmtId="0" fontId="1" fillId="107" borderId="0" applyNumberFormat="0" applyBorder="0" applyAlignment="0" applyProtection="0"/>
    <xf numFmtId="0" fontId="1" fillId="107" borderId="0" applyNumberFormat="0" applyBorder="0" applyAlignment="0" applyProtection="0"/>
    <xf numFmtId="0" fontId="1" fillId="107" borderId="0" applyNumberFormat="0" applyBorder="0" applyAlignment="0" applyProtection="0"/>
    <xf numFmtId="0" fontId="1" fillId="107" borderId="0" applyNumberFormat="0" applyBorder="0" applyAlignment="0" applyProtection="0"/>
    <xf numFmtId="0" fontId="1" fillId="107" borderId="0" applyNumberFormat="0" applyBorder="0" applyAlignment="0" applyProtection="0"/>
    <xf numFmtId="0" fontId="1" fillId="107" borderId="0" applyNumberFormat="0" applyBorder="0" applyAlignment="0" applyProtection="0"/>
    <xf numFmtId="0" fontId="1" fillId="107" borderId="0" applyNumberFormat="0" applyBorder="0" applyAlignment="0" applyProtection="0"/>
    <xf numFmtId="0" fontId="1" fillId="107" borderId="0" applyNumberFormat="0" applyBorder="0" applyAlignment="0" applyProtection="0"/>
    <xf numFmtId="0" fontId="1" fillId="107" borderId="0" applyNumberFormat="0" applyBorder="0" applyAlignment="0" applyProtection="0"/>
    <xf numFmtId="0" fontId="1" fillId="107" borderId="0" applyNumberFormat="0" applyBorder="0" applyAlignment="0" applyProtection="0"/>
    <xf numFmtId="0" fontId="1" fillId="107" borderId="0" applyNumberFormat="0" applyBorder="0" applyAlignment="0" applyProtection="0"/>
    <xf numFmtId="0" fontId="1" fillId="107" borderId="0" applyNumberFormat="0" applyBorder="0" applyAlignment="0" applyProtection="0"/>
    <xf numFmtId="0" fontId="1" fillId="107" borderId="0" applyNumberFormat="0" applyBorder="0" applyAlignment="0" applyProtection="0"/>
    <xf numFmtId="0" fontId="1" fillId="107" borderId="0" applyNumberFormat="0" applyBorder="0" applyAlignment="0" applyProtection="0"/>
    <xf numFmtId="0" fontId="1" fillId="107" borderId="0" applyNumberFormat="0" applyBorder="0" applyAlignment="0" applyProtection="0"/>
    <xf numFmtId="0" fontId="1" fillId="107" borderId="0" applyNumberFormat="0" applyBorder="0" applyAlignment="0" applyProtection="0"/>
    <xf numFmtId="0" fontId="1" fillId="107" borderId="0" applyNumberFormat="0" applyBorder="0" applyAlignment="0" applyProtection="0"/>
    <xf numFmtId="0" fontId="1" fillId="107" borderId="0" applyNumberFormat="0" applyBorder="0" applyAlignment="0" applyProtection="0"/>
    <xf numFmtId="0" fontId="1" fillId="107" borderId="0" applyNumberFormat="0" applyBorder="0" applyAlignment="0" applyProtection="0"/>
    <xf numFmtId="0" fontId="1" fillId="107" borderId="0" applyNumberFormat="0" applyBorder="0" applyAlignment="0" applyProtection="0"/>
    <xf numFmtId="0" fontId="1" fillId="107" borderId="0" applyNumberFormat="0" applyBorder="0" applyAlignment="0" applyProtection="0"/>
    <xf numFmtId="0" fontId="1" fillId="107" borderId="0" applyNumberFormat="0" applyBorder="0" applyAlignment="0" applyProtection="0"/>
    <xf numFmtId="0" fontId="1" fillId="107" borderId="0" applyNumberFormat="0" applyBorder="0" applyAlignment="0" applyProtection="0"/>
    <xf numFmtId="0" fontId="1" fillId="107" borderId="0" applyNumberFormat="0" applyBorder="0" applyAlignment="0" applyProtection="0"/>
    <xf numFmtId="0" fontId="1" fillId="107" borderId="0" applyNumberFormat="0" applyBorder="0" applyAlignment="0" applyProtection="0"/>
    <xf numFmtId="0" fontId="1" fillId="107" borderId="0" applyNumberFormat="0" applyBorder="0" applyAlignment="0" applyProtection="0"/>
    <xf numFmtId="0" fontId="1" fillId="107" borderId="0" applyNumberFormat="0" applyBorder="0" applyAlignment="0" applyProtection="0"/>
    <xf numFmtId="0" fontId="1" fillId="107" borderId="0" applyNumberFormat="0" applyBorder="0" applyAlignment="0" applyProtection="0"/>
    <xf numFmtId="0" fontId="1" fillId="107" borderId="0" applyNumberFormat="0" applyBorder="0" applyAlignment="0" applyProtection="0"/>
    <xf numFmtId="0" fontId="1" fillId="107" borderId="0" applyNumberFormat="0" applyBorder="0" applyAlignment="0" applyProtection="0"/>
    <xf numFmtId="0" fontId="1" fillId="107" borderId="0" applyNumberFormat="0" applyBorder="0" applyAlignment="0" applyProtection="0"/>
    <xf numFmtId="0" fontId="1" fillId="107" borderId="0" applyNumberFormat="0" applyBorder="0" applyAlignment="0" applyProtection="0"/>
    <xf numFmtId="0" fontId="1" fillId="107" borderId="0" applyNumberFormat="0" applyBorder="0" applyAlignment="0" applyProtection="0"/>
    <xf numFmtId="0" fontId="1" fillId="107" borderId="0" applyNumberFormat="0" applyBorder="0" applyAlignment="0" applyProtection="0"/>
    <xf numFmtId="0" fontId="1" fillId="107" borderId="0" applyNumberFormat="0" applyBorder="0" applyAlignment="0" applyProtection="0"/>
    <xf numFmtId="0" fontId="1" fillId="107" borderId="0" applyNumberFormat="0" applyBorder="0" applyAlignment="0" applyProtection="0"/>
    <xf numFmtId="0" fontId="1" fillId="107" borderId="0" applyNumberFormat="0" applyBorder="0" applyAlignment="0" applyProtection="0"/>
    <xf numFmtId="0" fontId="1" fillId="107" borderId="0" applyNumberFormat="0" applyBorder="0" applyAlignment="0" applyProtection="0"/>
    <xf numFmtId="0" fontId="1" fillId="107" borderId="0" applyNumberFormat="0" applyBorder="0" applyAlignment="0" applyProtection="0"/>
    <xf numFmtId="0" fontId="1" fillId="107" borderId="0" applyNumberFormat="0" applyBorder="0" applyAlignment="0" applyProtection="0"/>
    <xf numFmtId="0" fontId="1" fillId="107" borderId="0" applyNumberFormat="0" applyBorder="0" applyAlignment="0" applyProtection="0"/>
    <xf numFmtId="0" fontId="1" fillId="107" borderId="0" applyNumberFormat="0" applyBorder="0" applyAlignment="0" applyProtection="0"/>
    <xf numFmtId="0" fontId="1" fillId="107" borderId="0" applyNumberFormat="0" applyBorder="0" applyAlignment="0" applyProtection="0"/>
    <xf numFmtId="0" fontId="1" fillId="107" borderId="0" applyNumberFormat="0" applyBorder="0" applyAlignment="0" applyProtection="0"/>
    <xf numFmtId="0" fontId="1" fillId="107" borderId="0" applyNumberFormat="0" applyBorder="0" applyAlignment="0" applyProtection="0"/>
    <xf numFmtId="0" fontId="1" fillId="107" borderId="0" applyNumberFormat="0" applyBorder="0" applyAlignment="0" applyProtection="0"/>
    <xf numFmtId="0" fontId="1" fillId="107" borderId="0" applyNumberFormat="0" applyBorder="0" applyAlignment="0" applyProtection="0"/>
    <xf numFmtId="0" fontId="1" fillId="107" borderId="0" applyNumberFormat="0" applyBorder="0" applyAlignment="0" applyProtection="0"/>
    <xf numFmtId="0" fontId="1" fillId="107" borderId="0" applyNumberFormat="0" applyBorder="0" applyAlignment="0" applyProtection="0"/>
    <xf numFmtId="0" fontId="1" fillId="107" borderId="0" applyNumberFormat="0" applyBorder="0" applyAlignment="0" applyProtection="0"/>
    <xf numFmtId="0" fontId="1" fillId="107" borderId="0" applyNumberFormat="0" applyBorder="0" applyAlignment="0" applyProtection="0"/>
    <xf numFmtId="0" fontId="1" fillId="107" borderId="0" applyNumberFormat="0" applyBorder="0" applyAlignment="0" applyProtection="0"/>
    <xf numFmtId="0" fontId="1" fillId="107" borderId="0" applyNumberFormat="0" applyBorder="0" applyAlignment="0" applyProtection="0"/>
    <xf numFmtId="0" fontId="1" fillId="107" borderId="0" applyNumberFormat="0" applyBorder="0" applyAlignment="0" applyProtection="0"/>
    <xf numFmtId="0" fontId="1" fillId="107" borderId="0" applyNumberFormat="0" applyBorder="0" applyAlignment="0" applyProtection="0"/>
    <xf numFmtId="0" fontId="1" fillId="107" borderId="0" applyNumberFormat="0" applyBorder="0" applyAlignment="0" applyProtection="0"/>
    <xf numFmtId="0" fontId="1" fillId="107" borderId="0" applyNumberFormat="0" applyBorder="0" applyAlignment="0" applyProtection="0"/>
    <xf numFmtId="0" fontId="1" fillId="107" borderId="0" applyNumberFormat="0" applyBorder="0" applyAlignment="0" applyProtection="0"/>
    <xf numFmtId="0" fontId="1" fillId="107" borderId="0" applyNumberFormat="0" applyBorder="0" applyAlignment="0" applyProtection="0"/>
    <xf numFmtId="0" fontId="1" fillId="107" borderId="0" applyNumberFormat="0" applyBorder="0" applyAlignment="0" applyProtection="0"/>
    <xf numFmtId="0" fontId="1" fillId="107" borderId="0" applyNumberFormat="0" applyBorder="0" applyAlignment="0" applyProtection="0"/>
    <xf numFmtId="0" fontId="1" fillId="107" borderId="0" applyNumberFormat="0" applyBorder="0" applyAlignment="0" applyProtection="0"/>
    <xf numFmtId="0" fontId="1" fillId="107" borderId="0" applyNumberFormat="0" applyBorder="0" applyAlignment="0" applyProtection="0"/>
    <xf numFmtId="0" fontId="1" fillId="107" borderId="0" applyNumberFormat="0" applyBorder="0" applyAlignment="0" applyProtection="0"/>
    <xf numFmtId="0" fontId="1" fillId="107" borderId="0" applyNumberFormat="0" applyBorder="0" applyAlignment="0" applyProtection="0"/>
    <xf numFmtId="0" fontId="1" fillId="107" borderId="0" applyNumberFormat="0" applyBorder="0" applyAlignment="0" applyProtection="0"/>
    <xf numFmtId="0" fontId="1" fillId="107" borderId="0" applyNumberFormat="0" applyBorder="0" applyAlignment="0" applyProtection="0"/>
    <xf numFmtId="0" fontId="1" fillId="107" borderId="0" applyNumberFormat="0" applyBorder="0" applyAlignment="0" applyProtection="0"/>
    <xf numFmtId="0" fontId="1" fillId="107" borderId="0" applyNumberFormat="0" applyBorder="0" applyAlignment="0" applyProtection="0"/>
    <xf numFmtId="0" fontId="1" fillId="107" borderId="0" applyNumberFormat="0" applyBorder="0" applyAlignment="0" applyProtection="0"/>
    <xf numFmtId="0" fontId="1" fillId="107" borderId="0" applyNumberFormat="0" applyBorder="0" applyAlignment="0" applyProtection="0"/>
    <xf numFmtId="0" fontId="1" fillId="107" borderId="0" applyNumberFormat="0" applyBorder="0" applyAlignment="0" applyProtection="0"/>
    <xf numFmtId="0" fontId="1" fillId="107" borderId="0" applyNumberFormat="0" applyBorder="0" applyAlignment="0" applyProtection="0"/>
    <xf numFmtId="0" fontId="1" fillId="107" borderId="0" applyNumberFormat="0" applyBorder="0" applyAlignment="0" applyProtection="0"/>
    <xf numFmtId="0" fontId="1" fillId="107" borderId="0" applyNumberFormat="0" applyBorder="0" applyAlignment="0" applyProtection="0"/>
    <xf numFmtId="0" fontId="1" fillId="107" borderId="0" applyNumberFormat="0" applyBorder="0" applyAlignment="0" applyProtection="0"/>
    <xf numFmtId="0" fontId="1" fillId="107" borderId="0" applyNumberFormat="0" applyBorder="0" applyAlignment="0" applyProtection="0"/>
    <xf numFmtId="0" fontId="1" fillId="107" borderId="0" applyNumberFormat="0" applyBorder="0" applyAlignment="0" applyProtection="0"/>
    <xf numFmtId="0" fontId="1" fillId="107" borderId="0" applyNumberFormat="0" applyBorder="0" applyAlignment="0" applyProtection="0"/>
    <xf numFmtId="0" fontId="1" fillId="107" borderId="0" applyNumberFormat="0" applyBorder="0" applyAlignment="0" applyProtection="0"/>
    <xf numFmtId="0" fontId="1" fillId="107" borderId="0" applyNumberFormat="0" applyBorder="0" applyAlignment="0" applyProtection="0"/>
    <xf numFmtId="0" fontId="1" fillId="107" borderId="0" applyNumberFormat="0" applyBorder="0" applyAlignment="0" applyProtection="0"/>
    <xf numFmtId="0" fontId="1" fillId="107" borderId="0" applyNumberFormat="0" applyBorder="0" applyAlignment="0" applyProtection="0"/>
    <xf numFmtId="0" fontId="1" fillId="107" borderId="0" applyNumberFormat="0" applyBorder="0" applyAlignment="0" applyProtection="0"/>
    <xf numFmtId="0" fontId="1" fillId="107" borderId="0" applyNumberFormat="0" applyBorder="0" applyAlignment="0" applyProtection="0"/>
    <xf numFmtId="0" fontId="1" fillId="107" borderId="0" applyNumberFormat="0" applyBorder="0" applyAlignment="0" applyProtection="0"/>
    <xf numFmtId="0" fontId="1" fillId="107" borderId="0" applyNumberFormat="0" applyBorder="0" applyAlignment="0" applyProtection="0"/>
    <xf numFmtId="0" fontId="1" fillId="107" borderId="0" applyNumberFormat="0" applyBorder="0" applyAlignment="0" applyProtection="0"/>
    <xf numFmtId="0" fontId="1" fillId="107" borderId="0" applyNumberFormat="0" applyBorder="0" applyAlignment="0" applyProtection="0"/>
    <xf numFmtId="0" fontId="1" fillId="107" borderId="0" applyNumberFormat="0" applyBorder="0" applyAlignment="0" applyProtection="0"/>
    <xf numFmtId="0" fontId="1" fillId="107" borderId="0" applyNumberFormat="0" applyBorder="0" applyAlignment="0" applyProtection="0"/>
    <xf numFmtId="0" fontId="1" fillId="107" borderId="0" applyNumberFormat="0" applyBorder="0" applyAlignment="0" applyProtection="0"/>
    <xf numFmtId="0" fontId="1" fillId="107" borderId="0" applyNumberFormat="0" applyBorder="0" applyAlignment="0" applyProtection="0"/>
    <xf numFmtId="0" fontId="1" fillId="107" borderId="0" applyNumberFormat="0" applyBorder="0" applyAlignment="0" applyProtection="0"/>
    <xf numFmtId="0" fontId="1" fillId="107" borderId="0" applyNumberFormat="0" applyBorder="0" applyAlignment="0" applyProtection="0"/>
    <xf numFmtId="0" fontId="1" fillId="107" borderId="0" applyNumberFormat="0" applyBorder="0" applyAlignment="0" applyProtection="0"/>
    <xf numFmtId="0" fontId="1" fillId="107" borderId="0" applyNumberFormat="0" applyBorder="0" applyAlignment="0" applyProtection="0"/>
    <xf numFmtId="0" fontId="1" fillId="107" borderId="0" applyNumberFormat="0" applyBorder="0" applyAlignment="0" applyProtection="0"/>
    <xf numFmtId="0" fontId="1" fillId="107" borderId="0" applyNumberFormat="0" applyBorder="0" applyAlignment="0" applyProtection="0"/>
    <xf numFmtId="0" fontId="1" fillId="107" borderId="0" applyNumberFormat="0" applyBorder="0" applyAlignment="0" applyProtection="0"/>
    <xf numFmtId="0" fontId="1" fillId="107" borderId="0" applyNumberFormat="0" applyBorder="0" applyAlignment="0" applyProtection="0"/>
    <xf numFmtId="0" fontId="1" fillId="107" borderId="0" applyNumberFormat="0" applyBorder="0" applyAlignment="0" applyProtection="0"/>
    <xf numFmtId="0" fontId="1" fillId="107" borderId="0" applyNumberFormat="0" applyBorder="0" applyAlignment="0" applyProtection="0"/>
    <xf numFmtId="0" fontId="1" fillId="107" borderId="0" applyNumberFormat="0" applyBorder="0" applyAlignment="0" applyProtection="0"/>
    <xf numFmtId="0" fontId="1" fillId="107" borderId="0" applyNumberFormat="0" applyBorder="0" applyAlignment="0" applyProtection="0"/>
    <xf numFmtId="0" fontId="1" fillId="107" borderId="0" applyNumberFormat="0" applyBorder="0" applyAlignment="0" applyProtection="0"/>
    <xf numFmtId="0" fontId="1" fillId="107" borderId="0" applyNumberFormat="0" applyBorder="0" applyAlignment="0" applyProtection="0"/>
    <xf numFmtId="0" fontId="1" fillId="107" borderId="0" applyNumberFormat="0" applyBorder="0" applyAlignment="0" applyProtection="0"/>
    <xf numFmtId="0" fontId="1" fillId="107" borderId="0" applyNumberFormat="0" applyBorder="0" applyAlignment="0" applyProtection="0"/>
    <xf numFmtId="0" fontId="1" fillId="107" borderId="0" applyNumberFormat="0" applyBorder="0" applyAlignment="0" applyProtection="0"/>
    <xf numFmtId="0" fontId="1" fillId="107" borderId="0" applyNumberFormat="0" applyBorder="0" applyAlignment="0" applyProtection="0"/>
    <xf numFmtId="0" fontId="1" fillId="107" borderId="0" applyNumberFormat="0" applyBorder="0" applyAlignment="0" applyProtection="0"/>
    <xf numFmtId="0" fontId="1" fillId="107" borderId="0" applyNumberFormat="0" applyBorder="0" applyAlignment="0" applyProtection="0"/>
    <xf numFmtId="0" fontId="1" fillId="107" borderId="0" applyNumberFormat="0" applyBorder="0" applyAlignment="0" applyProtection="0"/>
    <xf numFmtId="0" fontId="1" fillId="107" borderId="0" applyNumberFormat="0" applyBorder="0" applyAlignment="0" applyProtection="0"/>
    <xf numFmtId="0" fontId="1" fillId="107" borderId="0" applyNumberFormat="0" applyBorder="0" applyAlignment="0" applyProtection="0"/>
    <xf numFmtId="0" fontId="1" fillId="107" borderId="0" applyNumberFormat="0" applyBorder="0" applyAlignment="0" applyProtection="0"/>
    <xf numFmtId="0" fontId="1" fillId="107" borderId="0" applyNumberFormat="0" applyBorder="0" applyAlignment="0" applyProtection="0"/>
    <xf numFmtId="0" fontId="1" fillId="107" borderId="0" applyNumberFormat="0" applyBorder="0" applyAlignment="0" applyProtection="0"/>
    <xf numFmtId="0" fontId="1" fillId="107" borderId="0" applyNumberFormat="0" applyBorder="0" applyAlignment="0" applyProtection="0"/>
    <xf numFmtId="0" fontId="1" fillId="107" borderId="0" applyNumberFormat="0" applyBorder="0" applyAlignment="0" applyProtection="0"/>
    <xf numFmtId="0" fontId="1" fillId="107" borderId="0" applyNumberFormat="0" applyBorder="0" applyAlignment="0" applyProtection="0"/>
    <xf numFmtId="0" fontId="1" fillId="107" borderId="0" applyNumberFormat="0" applyBorder="0" applyAlignment="0" applyProtection="0"/>
    <xf numFmtId="0" fontId="1" fillId="107" borderId="0" applyNumberFormat="0" applyBorder="0" applyAlignment="0" applyProtection="0"/>
    <xf numFmtId="0" fontId="1" fillId="107" borderId="0" applyNumberFormat="0" applyBorder="0" applyAlignment="0" applyProtection="0"/>
    <xf numFmtId="0" fontId="1" fillId="107" borderId="0" applyNumberFormat="0" applyBorder="0" applyAlignment="0" applyProtection="0"/>
    <xf numFmtId="0" fontId="1" fillId="107" borderId="0" applyNumberFormat="0" applyBorder="0" applyAlignment="0" applyProtection="0"/>
    <xf numFmtId="0" fontId="1" fillId="107" borderId="0" applyNumberFormat="0" applyBorder="0" applyAlignment="0" applyProtection="0"/>
    <xf numFmtId="0" fontId="1" fillId="107" borderId="0" applyNumberFormat="0" applyBorder="0" applyAlignment="0" applyProtection="0"/>
    <xf numFmtId="0" fontId="1" fillId="107" borderId="0" applyNumberFormat="0" applyBorder="0" applyAlignment="0" applyProtection="0"/>
    <xf numFmtId="0" fontId="1" fillId="107" borderId="0" applyNumberFormat="0" applyBorder="0" applyAlignment="0" applyProtection="0"/>
    <xf numFmtId="0" fontId="1" fillId="107" borderId="0" applyNumberFormat="0" applyBorder="0" applyAlignment="0" applyProtection="0"/>
    <xf numFmtId="0" fontId="1" fillId="107" borderId="0" applyNumberFormat="0" applyBorder="0" applyAlignment="0" applyProtection="0"/>
    <xf numFmtId="0" fontId="1" fillId="107" borderId="0" applyNumberFormat="0" applyBorder="0" applyAlignment="0" applyProtection="0"/>
    <xf numFmtId="0" fontId="1" fillId="107" borderId="0" applyNumberFormat="0" applyBorder="0" applyAlignment="0" applyProtection="0"/>
    <xf numFmtId="0" fontId="1" fillId="107" borderId="0" applyNumberFormat="0" applyBorder="0" applyAlignment="0" applyProtection="0"/>
    <xf numFmtId="0" fontId="1" fillId="107" borderId="0" applyNumberFormat="0" applyBorder="0" applyAlignment="0" applyProtection="0"/>
    <xf numFmtId="0" fontId="1" fillId="107" borderId="0" applyNumberFormat="0" applyBorder="0" applyAlignment="0" applyProtection="0"/>
    <xf numFmtId="0" fontId="1" fillId="107" borderId="0" applyNumberFormat="0" applyBorder="0" applyAlignment="0" applyProtection="0"/>
    <xf numFmtId="0" fontId="1" fillId="107" borderId="0" applyNumberFormat="0" applyBorder="0" applyAlignment="0" applyProtection="0"/>
    <xf numFmtId="0" fontId="1" fillId="107" borderId="0" applyNumberFormat="0" applyBorder="0" applyAlignment="0" applyProtection="0"/>
    <xf numFmtId="0" fontId="1" fillId="107" borderId="0" applyNumberFormat="0" applyBorder="0" applyAlignment="0" applyProtection="0"/>
    <xf numFmtId="0" fontId="1" fillId="107" borderId="0" applyNumberFormat="0" applyBorder="0" applyAlignment="0" applyProtection="0"/>
    <xf numFmtId="0" fontId="1" fillId="107" borderId="0" applyNumberFormat="0" applyBorder="0" applyAlignment="0" applyProtection="0"/>
    <xf numFmtId="0" fontId="1" fillId="107" borderId="0" applyNumberFormat="0" applyBorder="0" applyAlignment="0" applyProtection="0"/>
    <xf numFmtId="0" fontId="1" fillId="107" borderId="0" applyNumberFormat="0" applyBorder="0" applyAlignment="0" applyProtection="0"/>
    <xf numFmtId="0" fontId="1" fillId="107" borderId="0" applyNumberFormat="0" applyBorder="0" applyAlignment="0" applyProtection="0"/>
    <xf numFmtId="0" fontId="1" fillId="107" borderId="0" applyNumberFormat="0" applyBorder="0" applyAlignment="0" applyProtection="0"/>
    <xf numFmtId="0" fontId="240" fillId="101" borderId="0" applyNumberFormat="0" applyBorder="0" applyAlignment="0" applyProtection="0"/>
    <xf numFmtId="0" fontId="240" fillId="101" borderId="0" applyNumberFormat="0" applyBorder="0" applyAlignment="0" applyProtection="0"/>
    <xf numFmtId="0" fontId="240" fillId="101" borderId="0" applyNumberFormat="0" applyBorder="0" applyAlignment="0" applyProtection="0"/>
    <xf numFmtId="0" fontId="240" fillId="101" borderId="0" applyNumberFormat="0" applyBorder="0" applyAlignment="0" applyProtection="0"/>
    <xf numFmtId="0" fontId="240" fillId="101" borderId="0" applyNumberFormat="0" applyBorder="0" applyAlignment="0" applyProtection="0"/>
    <xf numFmtId="0" fontId="240" fillId="101" borderId="0" applyNumberFormat="0" applyBorder="0" applyAlignment="0" applyProtection="0"/>
    <xf numFmtId="0" fontId="240" fillId="101" borderId="0" applyNumberFormat="0" applyBorder="0" applyAlignment="0" applyProtection="0"/>
    <xf numFmtId="0" fontId="240" fillId="101" borderId="0" applyNumberFormat="0" applyBorder="0" applyAlignment="0" applyProtection="0"/>
    <xf numFmtId="0" fontId="240" fillId="101" borderId="0" applyNumberFormat="0" applyBorder="0" applyAlignment="0" applyProtection="0"/>
    <xf numFmtId="0" fontId="240" fillId="101" borderId="0" applyNumberFormat="0" applyBorder="0" applyAlignment="0" applyProtection="0"/>
    <xf numFmtId="0" fontId="240" fillId="101" borderId="0" applyNumberFormat="0" applyBorder="0" applyAlignment="0" applyProtection="0"/>
    <xf numFmtId="0" fontId="240" fillId="102" borderId="0" applyNumberFormat="0" applyBorder="0" applyAlignment="0" applyProtection="0"/>
    <xf numFmtId="0" fontId="240" fillId="102" borderId="0" applyNumberFormat="0" applyBorder="0" applyAlignment="0" applyProtection="0"/>
    <xf numFmtId="0" fontId="240" fillId="102" borderId="0" applyNumberFormat="0" applyBorder="0" applyAlignment="0" applyProtection="0"/>
    <xf numFmtId="0" fontId="240" fillId="102" borderId="0" applyNumberFormat="0" applyBorder="0" applyAlignment="0" applyProtection="0"/>
    <xf numFmtId="0" fontId="240" fillId="102" borderId="0" applyNumberFormat="0" applyBorder="0" applyAlignment="0" applyProtection="0"/>
    <xf numFmtId="0" fontId="240" fillId="102" borderId="0" applyNumberFormat="0" applyBorder="0" applyAlignment="0" applyProtection="0"/>
    <xf numFmtId="0" fontId="240" fillId="102" borderId="0" applyNumberFormat="0" applyBorder="0" applyAlignment="0" applyProtection="0"/>
    <xf numFmtId="0" fontId="240" fillId="102" borderId="0" applyNumberFormat="0" applyBorder="0" applyAlignment="0" applyProtection="0"/>
    <xf numFmtId="0" fontId="240" fillId="102" borderId="0" applyNumberFormat="0" applyBorder="0" applyAlignment="0" applyProtection="0"/>
    <xf numFmtId="0" fontId="240" fillId="102" borderId="0" applyNumberFormat="0" applyBorder="0" applyAlignment="0" applyProtection="0"/>
    <xf numFmtId="0" fontId="240" fillId="102" borderId="0" applyNumberFormat="0" applyBorder="0" applyAlignment="0" applyProtection="0"/>
    <xf numFmtId="0" fontId="240" fillId="102" borderId="0" applyNumberFormat="0" applyBorder="0" applyAlignment="0" applyProtection="0"/>
    <xf numFmtId="0" fontId="240" fillId="102" borderId="0" applyNumberFormat="0" applyBorder="0" applyAlignment="0" applyProtection="0"/>
    <xf numFmtId="0" fontId="240" fillId="102" borderId="0" applyNumberFormat="0" applyBorder="0" applyAlignment="0" applyProtection="0"/>
    <xf numFmtId="0" fontId="240" fillId="102" borderId="0" applyNumberFormat="0" applyBorder="0" applyAlignment="0" applyProtection="0"/>
    <xf numFmtId="0" fontId="240" fillId="102" borderId="0" applyNumberFormat="0" applyBorder="0" applyAlignment="0" applyProtection="0"/>
    <xf numFmtId="0" fontId="240" fillId="102" borderId="0" applyNumberFormat="0" applyBorder="0" applyAlignment="0" applyProtection="0"/>
    <xf numFmtId="0" fontId="240" fillId="102" borderId="0" applyNumberFormat="0" applyBorder="0" applyAlignment="0" applyProtection="0"/>
    <xf numFmtId="0" fontId="240" fillId="102" borderId="0" applyNumberFormat="0" applyBorder="0" applyAlignment="0" applyProtection="0"/>
    <xf numFmtId="0" fontId="240" fillId="102" borderId="0" applyNumberFormat="0" applyBorder="0" applyAlignment="0" applyProtection="0"/>
    <xf numFmtId="0" fontId="240" fillId="102" borderId="0" applyNumberFormat="0" applyBorder="0" applyAlignment="0" applyProtection="0"/>
    <xf numFmtId="0" fontId="240" fillId="102" borderId="0" applyNumberFormat="0" applyBorder="0" applyAlignment="0" applyProtection="0"/>
    <xf numFmtId="0" fontId="1" fillId="108" borderId="0" applyNumberFormat="0" applyBorder="0" applyAlignment="0" applyProtection="0"/>
    <xf numFmtId="0" fontId="1" fillId="108" borderId="0" applyNumberFormat="0" applyBorder="0" applyAlignment="0" applyProtection="0"/>
    <xf numFmtId="0" fontId="1" fillId="108" borderId="0" applyNumberFormat="0" applyBorder="0" applyAlignment="0" applyProtection="0"/>
    <xf numFmtId="0" fontId="1" fillId="108" borderId="0" applyNumberFormat="0" applyBorder="0" applyAlignment="0" applyProtection="0"/>
    <xf numFmtId="0" fontId="1" fillId="108" borderId="0" applyNumberFormat="0" applyBorder="0" applyAlignment="0" applyProtection="0"/>
    <xf numFmtId="0" fontId="1" fillId="108" borderId="0" applyNumberFormat="0" applyBorder="0" applyAlignment="0" applyProtection="0"/>
    <xf numFmtId="0" fontId="1" fillId="108" borderId="0" applyNumberFormat="0" applyBorder="0" applyAlignment="0" applyProtection="0"/>
    <xf numFmtId="0" fontId="1" fillId="108" borderId="0" applyNumberFormat="0" applyBorder="0" applyAlignment="0" applyProtection="0"/>
    <xf numFmtId="0" fontId="1" fillId="108" borderId="0" applyNumberFormat="0" applyBorder="0" applyAlignment="0" applyProtection="0"/>
    <xf numFmtId="0" fontId="1" fillId="108" borderId="0" applyNumberFormat="0" applyBorder="0" applyAlignment="0" applyProtection="0"/>
    <xf numFmtId="0" fontId="1" fillId="108" borderId="0" applyNumberFormat="0" applyBorder="0" applyAlignment="0" applyProtection="0"/>
    <xf numFmtId="0" fontId="1" fillId="108" borderId="0" applyNumberFormat="0" applyBorder="0" applyAlignment="0" applyProtection="0"/>
    <xf numFmtId="0" fontId="1" fillId="108" borderId="0" applyNumberFormat="0" applyBorder="0" applyAlignment="0" applyProtection="0"/>
    <xf numFmtId="0" fontId="1" fillId="108" borderId="0" applyNumberFormat="0" applyBorder="0" applyAlignment="0" applyProtection="0"/>
    <xf numFmtId="0" fontId="1" fillId="108" borderId="0" applyNumberFormat="0" applyBorder="0" applyAlignment="0" applyProtection="0"/>
    <xf numFmtId="0" fontId="1" fillId="108" borderId="0" applyNumberFormat="0" applyBorder="0" applyAlignment="0" applyProtection="0"/>
    <xf numFmtId="0" fontId="1" fillId="108" borderId="0" applyNumberFormat="0" applyBorder="0" applyAlignment="0" applyProtection="0"/>
    <xf numFmtId="0" fontId="1" fillId="108" borderId="0" applyNumberFormat="0" applyBorder="0" applyAlignment="0" applyProtection="0"/>
    <xf numFmtId="0" fontId="1" fillId="108" borderId="0" applyNumberFormat="0" applyBorder="0" applyAlignment="0" applyProtection="0"/>
    <xf numFmtId="0" fontId="1" fillId="108" borderId="0" applyNumberFormat="0" applyBorder="0" applyAlignment="0" applyProtection="0"/>
    <xf numFmtId="0" fontId="1" fillId="108" borderId="0" applyNumberFormat="0" applyBorder="0" applyAlignment="0" applyProtection="0"/>
    <xf numFmtId="0" fontId="1" fillId="108" borderId="0" applyNumberFormat="0" applyBorder="0" applyAlignment="0" applyProtection="0"/>
    <xf numFmtId="0" fontId="1" fillId="108" borderId="0" applyNumberFormat="0" applyBorder="0" applyAlignment="0" applyProtection="0"/>
    <xf numFmtId="0" fontId="1" fillId="108" borderId="0" applyNumberFormat="0" applyBorder="0" applyAlignment="0" applyProtection="0"/>
    <xf numFmtId="0" fontId="1" fillId="108" borderId="0" applyNumberFormat="0" applyBorder="0" applyAlignment="0" applyProtection="0"/>
    <xf numFmtId="0" fontId="1" fillId="108" borderId="0" applyNumberFormat="0" applyBorder="0" applyAlignment="0" applyProtection="0"/>
    <xf numFmtId="0" fontId="1" fillId="108" borderId="0" applyNumberFormat="0" applyBorder="0" applyAlignment="0" applyProtection="0"/>
    <xf numFmtId="0" fontId="1" fillId="108" borderId="0" applyNumberFormat="0" applyBorder="0" applyAlignment="0" applyProtection="0"/>
    <xf numFmtId="0" fontId="1" fillId="108" borderId="0" applyNumberFormat="0" applyBorder="0" applyAlignment="0" applyProtection="0"/>
    <xf numFmtId="0" fontId="1" fillId="108" borderId="0" applyNumberFormat="0" applyBorder="0" applyAlignment="0" applyProtection="0"/>
    <xf numFmtId="0" fontId="1" fillId="108" borderId="0" applyNumberFormat="0" applyBorder="0" applyAlignment="0" applyProtection="0"/>
    <xf numFmtId="0" fontId="1" fillId="108" borderId="0" applyNumberFormat="0" applyBorder="0" applyAlignment="0" applyProtection="0"/>
    <xf numFmtId="0" fontId="1" fillId="108" borderId="0" applyNumberFormat="0" applyBorder="0" applyAlignment="0" applyProtection="0"/>
    <xf numFmtId="0" fontId="1" fillId="108" borderId="0" applyNumberFormat="0" applyBorder="0" applyAlignment="0" applyProtection="0"/>
    <xf numFmtId="0" fontId="1" fillId="108" borderId="0" applyNumberFormat="0" applyBorder="0" applyAlignment="0" applyProtection="0"/>
    <xf numFmtId="0" fontId="1" fillId="108" borderId="0" applyNumberFormat="0" applyBorder="0" applyAlignment="0" applyProtection="0"/>
    <xf numFmtId="0" fontId="1" fillId="108" borderId="0" applyNumberFormat="0" applyBorder="0" applyAlignment="0" applyProtection="0"/>
    <xf numFmtId="0" fontId="1" fillId="108" borderId="0" applyNumberFormat="0" applyBorder="0" applyAlignment="0" applyProtection="0"/>
    <xf numFmtId="0" fontId="1" fillId="108" borderId="0" applyNumberFormat="0" applyBorder="0" applyAlignment="0" applyProtection="0"/>
    <xf numFmtId="0" fontId="1" fillId="108" borderId="0" applyNumberFormat="0" applyBorder="0" applyAlignment="0" applyProtection="0"/>
    <xf numFmtId="0" fontId="1" fillId="108" borderId="0" applyNumberFormat="0" applyBorder="0" applyAlignment="0" applyProtection="0"/>
    <xf numFmtId="0" fontId="1" fillId="108" borderId="0" applyNumberFormat="0" applyBorder="0" applyAlignment="0" applyProtection="0"/>
    <xf numFmtId="0" fontId="1" fillId="108" borderId="0" applyNumberFormat="0" applyBorder="0" applyAlignment="0" applyProtection="0"/>
    <xf numFmtId="0" fontId="1" fillId="108" borderId="0" applyNumberFormat="0" applyBorder="0" applyAlignment="0" applyProtection="0"/>
    <xf numFmtId="0" fontId="1" fillId="108" borderId="0" applyNumberFormat="0" applyBorder="0" applyAlignment="0" applyProtection="0"/>
    <xf numFmtId="0" fontId="1" fillId="108" borderId="0" applyNumberFormat="0" applyBorder="0" applyAlignment="0" applyProtection="0"/>
    <xf numFmtId="0" fontId="1" fillId="108" borderId="0" applyNumberFormat="0" applyBorder="0" applyAlignment="0" applyProtection="0"/>
    <xf numFmtId="0" fontId="1" fillId="108" borderId="0" applyNumberFormat="0" applyBorder="0" applyAlignment="0" applyProtection="0"/>
    <xf numFmtId="0" fontId="1" fillId="108" borderId="0" applyNumberFormat="0" applyBorder="0" applyAlignment="0" applyProtection="0"/>
    <xf numFmtId="0" fontId="1" fillId="108" borderId="0" applyNumberFormat="0" applyBorder="0" applyAlignment="0" applyProtection="0"/>
    <xf numFmtId="0" fontId="1" fillId="108" borderId="0" applyNumberFormat="0" applyBorder="0" applyAlignment="0" applyProtection="0"/>
    <xf numFmtId="0" fontId="1" fillId="108" borderId="0" applyNumberFormat="0" applyBorder="0" applyAlignment="0" applyProtection="0"/>
    <xf numFmtId="0" fontId="1" fillId="108" borderId="0" applyNumberFormat="0" applyBorder="0" applyAlignment="0" applyProtection="0"/>
    <xf numFmtId="0" fontId="1" fillId="108" borderId="0" applyNumberFormat="0" applyBorder="0" applyAlignment="0" applyProtection="0"/>
    <xf numFmtId="0" fontId="1" fillId="108" borderId="0" applyNumberFormat="0" applyBorder="0" applyAlignment="0" applyProtection="0"/>
    <xf numFmtId="0" fontId="1" fillId="108" borderId="0" applyNumberFormat="0" applyBorder="0" applyAlignment="0" applyProtection="0"/>
    <xf numFmtId="0" fontId="1" fillId="108" borderId="0" applyNumberFormat="0" applyBorder="0" applyAlignment="0" applyProtection="0"/>
    <xf numFmtId="0" fontId="1" fillId="108" borderId="0" applyNumberFormat="0" applyBorder="0" applyAlignment="0" applyProtection="0"/>
    <xf numFmtId="0" fontId="1" fillId="108" borderId="0" applyNumberFormat="0" applyBorder="0" applyAlignment="0" applyProtection="0"/>
    <xf numFmtId="0" fontId="1" fillId="108" borderId="0" applyNumberFormat="0" applyBorder="0" applyAlignment="0" applyProtection="0"/>
    <xf numFmtId="0" fontId="1" fillId="108" borderId="0" applyNumberFormat="0" applyBorder="0" applyAlignment="0" applyProtection="0"/>
    <xf numFmtId="0" fontId="1" fillId="108" borderId="0" applyNumberFormat="0" applyBorder="0" applyAlignment="0" applyProtection="0"/>
    <xf numFmtId="0" fontId="1" fillId="108" borderId="0" applyNumberFormat="0" applyBorder="0" applyAlignment="0" applyProtection="0"/>
    <xf numFmtId="0" fontId="1" fillId="108" borderId="0" applyNumberFormat="0" applyBorder="0" applyAlignment="0" applyProtection="0"/>
    <xf numFmtId="0" fontId="1" fillId="108" borderId="0" applyNumberFormat="0" applyBorder="0" applyAlignment="0" applyProtection="0"/>
    <xf numFmtId="0" fontId="1" fillId="108" borderId="0" applyNumberFormat="0" applyBorder="0" applyAlignment="0" applyProtection="0"/>
    <xf numFmtId="0" fontId="1" fillId="108" borderId="0" applyNumberFormat="0" applyBorder="0" applyAlignment="0" applyProtection="0"/>
    <xf numFmtId="0" fontId="1" fillId="108" borderId="0" applyNumberFormat="0" applyBorder="0" applyAlignment="0" applyProtection="0"/>
    <xf numFmtId="0" fontId="1" fillId="108" borderId="0" applyNumberFormat="0" applyBorder="0" applyAlignment="0" applyProtection="0"/>
    <xf numFmtId="0" fontId="1" fillId="108" borderId="0" applyNumberFormat="0" applyBorder="0" applyAlignment="0" applyProtection="0"/>
    <xf numFmtId="0" fontId="1" fillId="108" borderId="0" applyNumberFormat="0" applyBorder="0" applyAlignment="0" applyProtection="0"/>
    <xf numFmtId="0" fontId="1" fillId="108" borderId="0" applyNumberFormat="0" applyBorder="0" applyAlignment="0" applyProtection="0"/>
    <xf numFmtId="0" fontId="1" fillId="108" borderId="0" applyNumberFormat="0" applyBorder="0" applyAlignment="0" applyProtection="0"/>
    <xf numFmtId="0" fontId="1" fillId="108" borderId="0" applyNumberFormat="0" applyBorder="0" applyAlignment="0" applyProtection="0"/>
    <xf numFmtId="0" fontId="1" fillId="108" borderId="0" applyNumberFormat="0" applyBorder="0" applyAlignment="0" applyProtection="0"/>
    <xf numFmtId="0" fontId="1" fillId="108" borderId="0" applyNumberFormat="0" applyBorder="0" applyAlignment="0" applyProtection="0"/>
    <xf numFmtId="0" fontId="1" fillId="108" borderId="0" applyNumberFormat="0" applyBorder="0" applyAlignment="0" applyProtection="0"/>
    <xf numFmtId="0" fontId="1" fillId="108" borderId="0" applyNumberFormat="0" applyBorder="0" applyAlignment="0" applyProtection="0"/>
    <xf numFmtId="0" fontId="1" fillId="108" borderId="0" applyNumberFormat="0" applyBorder="0" applyAlignment="0" applyProtection="0"/>
    <xf numFmtId="0" fontId="1" fillId="108" borderId="0" applyNumberFormat="0" applyBorder="0" applyAlignment="0" applyProtection="0"/>
    <xf numFmtId="0" fontId="1" fillId="108" borderId="0" applyNumberFormat="0" applyBorder="0" applyAlignment="0" applyProtection="0"/>
    <xf numFmtId="0" fontId="1" fillId="108" borderId="0" applyNumberFormat="0" applyBorder="0" applyAlignment="0" applyProtection="0"/>
    <xf numFmtId="0" fontId="1" fillId="108" borderId="0" applyNumberFormat="0" applyBorder="0" applyAlignment="0" applyProtection="0"/>
    <xf numFmtId="0" fontId="1" fillId="108" borderId="0" applyNumberFormat="0" applyBorder="0" applyAlignment="0" applyProtection="0"/>
    <xf numFmtId="0" fontId="1" fillId="108" borderId="0" applyNumberFormat="0" applyBorder="0" applyAlignment="0" applyProtection="0"/>
    <xf numFmtId="0" fontId="1" fillId="108" borderId="0" applyNumberFormat="0" applyBorder="0" applyAlignment="0" applyProtection="0"/>
    <xf numFmtId="0" fontId="1" fillId="108" borderId="0" applyNumberFormat="0" applyBorder="0" applyAlignment="0" applyProtection="0"/>
    <xf numFmtId="0" fontId="1" fillId="108" borderId="0" applyNumberFormat="0" applyBorder="0" applyAlignment="0" applyProtection="0"/>
    <xf numFmtId="0" fontId="1" fillId="108" borderId="0" applyNumberFormat="0" applyBorder="0" applyAlignment="0" applyProtection="0"/>
    <xf numFmtId="0" fontId="1" fillId="108" borderId="0" applyNumberFormat="0" applyBorder="0" applyAlignment="0" applyProtection="0"/>
    <xf numFmtId="0" fontId="1" fillId="108" borderId="0" applyNumberFormat="0" applyBorder="0" applyAlignment="0" applyProtection="0"/>
    <xf numFmtId="0" fontId="1" fillId="108" borderId="0" applyNumberFormat="0" applyBorder="0" applyAlignment="0" applyProtection="0"/>
    <xf numFmtId="0" fontId="1" fillId="108" borderId="0" applyNumberFormat="0" applyBorder="0" applyAlignment="0" applyProtection="0"/>
    <xf numFmtId="0" fontId="1" fillId="108" borderId="0" applyNumberFormat="0" applyBorder="0" applyAlignment="0" applyProtection="0"/>
    <xf numFmtId="0" fontId="1" fillId="108" borderId="0" applyNumberFormat="0" applyBorder="0" applyAlignment="0" applyProtection="0"/>
    <xf numFmtId="0" fontId="1" fillId="108" borderId="0" applyNumberFormat="0" applyBorder="0" applyAlignment="0" applyProtection="0"/>
    <xf numFmtId="0" fontId="1" fillId="108" borderId="0" applyNumberFormat="0" applyBorder="0" applyAlignment="0" applyProtection="0"/>
    <xf numFmtId="0" fontId="1" fillId="108" borderId="0" applyNumberFormat="0" applyBorder="0" applyAlignment="0" applyProtection="0"/>
    <xf numFmtId="0" fontId="1" fillId="108" borderId="0" applyNumberFormat="0" applyBorder="0" applyAlignment="0" applyProtection="0"/>
    <xf numFmtId="0" fontId="1" fillId="108" borderId="0" applyNumberFormat="0" applyBorder="0" applyAlignment="0" applyProtection="0"/>
    <xf numFmtId="0" fontId="1" fillId="108" borderId="0" applyNumberFormat="0" applyBorder="0" applyAlignment="0" applyProtection="0"/>
    <xf numFmtId="0" fontId="1" fillId="108" borderId="0" applyNumberFormat="0" applyBorder="0" applyAlignment="0" applyProtection="0"/>
    <xf numFmtId="0" fontId="1" fillId="108" borderId="0" applyNumberFormat="0" applyBorder="0" applyAlignment="0" applyProtection="0"/>
    <xf numFmtId="0" fontId="1" fillId="108" borderId="0" applyNumberFormat="0" applyBorder="0" applyAlignment="0" applyProtection="0"/>
    <xf numFmtId="0" fontId="1" fillId="108" borderId="0" applyNumberFormat="0" applyBorder="0" applyAlignment="0" applyProtection="0"/>
    <xf numFmtId="0" fontId="1" fillId="108" borderId="0" applyNumberFormat="0" applyBorder="0" applyAlignment="0" applyProtection="0"/>
    <xf numFmtId="0" fontId="1" fillId="108" borderId="0" applyNumberFormat="0" applyBorder="0" applyAlignment="0" applyProtection="0"/>
    <xf numFmtId="0" fontId="1" fillId="108" borderId="0" applyNumberFormat="0" applyBorder="0" applyAlignment="0" applyProtection="0"/>
    <xf numFmtId="0" fontId="1" fillId="108" borderId="0" applyNumberFormat="0" applyBorder="0" applyAlignment="0" applyProtection="0"/>
    <xf numFmtId="0" fontId="1" fillId="108" borderId="0" applyNumberFormat="0" applyBorder="0" applyAlignment="0" applyProtection="0"/>
    <xf numFmtId="0" fontId="1" fillId="108" borderId="0" applyNumberFormat="0" applyBorder="0" applyAlignment="0" applyProtection="0"/>
    <xf numFmtId="0" fontId="1" fillId="108" borderId="0" applyNumberFormat="0" applyBorder="0" applyAlignment="0" applyProtection="0"/>
    <xf numFmtId="0" fontId="1" fillId="108" borderId="0" applyNumberFormat="0" applyBorder="0" applyAlignment="0" applyProtection="0"/>
    <xf numFmtId="0" fontId="1" fillId="108" borderId="0" applyNumberFormat="0" applyBorder="0" applyAlignment="0" applyProtection="0"/>
    <xf numFmtId="0" fontId="1" fillId="108" borderId="0" applyNumberFormat="0" applyBorder="0" applyAlignment="0" applyProtection="0"/>
    <xf numFmtId="0" fontId="1" fillId="108" borderId="0" applyNumberFormat="0" applyBorder="0" applyAlignment="0" applyProtection="0"/>
    <xf numFmtId="0" fontId="1" fillId="108" borderId="0" applyNumberFormat="0" applyBorder="0" applyAlignment="0" applyProtection="0"/>
    <xf numFmtId="0" fontId="1" fillId="108" borderId="0" applyNumberFormat="0" applyBorder="0" applyAlignment="0" applyProtection="0"/>
    <xf numFmtId="0" fontId="1" fillId="108" borderId="0" applyNumberFormat="0" applyBorder="0" applyAlignment="0" applyProtection="0"/>
    <xf numFmtId="0" fontId="1" fillId="108" borderId="0" applyNumberFormat="0" applyBorder="0" applyAlignment="0" applyProtection="0"/>
    <xf numFmtId="0" fontId="1" fillId="108" borderId="0" applyNumberFormat="0" applyBorder="0" applyAlignment="0" applyProtection="0"/>
    <xf numFmtId="0" fontId="1" fillId="108" borderId="0" applyNumberFormat="0" applyBorder="0" applyAlignment="0" applyProtection="0"/>
    <xf numFmtId="0" fontId="1" fillId="108" borderId="0" applyNumberFormat="0" applyBorder="0" applyAlignment="0" applyProtection="0"/>
    <xf numFmtId="0" fontId="1" fillId="108" borderId="0" applyNumberFormat="0" applyBorder="0" applyAlignment="0" applyProtection="0"/>
    <xf numFmtId="0" fontId="1" fillId="108" borderId="0" applyNumberFormat="0" applyBorder="0" applyAlignment="0" applyProtection="0"/>
    <xf numFmtId="0" fontId="1" fillId="108" borderId="0" applyNumberFormat="0" applyBorder="0" applyAlignment="0" applyProtection="0"/>
    <xf numFmtId="0" fontId="1" fillId="108" borderId="0" applyNumberFormat="0" applyBorder="0" applyAlignment="0" applyProtection="0"/>
    <xf numFmtId="0" fontId="1" fillId="108" borderId="0" applyNumberFormat="0" applyBorder="0" applyAlignment="0" applyProtection="0"/>
    <xf numFmtId="0" fontId="1" fillId="108" borderId="0" applyNumberFormat="0" applyBorder="0" applyAlignment="0" applyProtection="0"/>
    <xf numFmtId="0" fontId="1" fillId="108" borderId="0" applyNumberFormat="0" applyBorder="0" applyAlignment="0" applyProtection="0"/>
    <xf numFmtId="0" fontId="1" fillId="108" borderId="0" applyNumberFormat="0" applyBorder="0" applyAlignment="0" applyProtection="0"/>
    <xf numFmtId="0" fontId="1" fillId="108" borderId="0" applyNumberFormat="0" applyBorder="0" applyAlignment="0" applyProtection="0"/>
    <xf numFmtId="0" fontId="1" fillId="108" borderId="0" applyNumberFormat="0" applyBorder="0" applyAlignment="0" applyProtection="0"/>
    <xf numFmtId="0" fontId="1" fillId="108" borderId="0" applyNumberFormat="0" applyBorder="0" applyAlignment="0" applyProtection="0"/>
    <xf numFmtId="0" fontId="1" fillId="108" borderId="0" applyNumberFormat="0" applyBorder="0" applyAlignment="0" applyProtection="0"/>
    <xf numFmtId="0" fontId="1" fillId="108" borderId="0" applyNumberFormat="0" applyBorder="0" applyAlignment="0" applyProtection="0"/>
    <xf numFmtId="0" fontId="1" fillId="108" borderId="0" applyNumberFormat="0" applyBorder="0" applyAlignment="0" applyProtection="0"/>
    <xf numFmtId="0" fontId="1" fillId="108" borderId="0" applyNumberFormat="0" applyBorder="0" applyAlignment="0" applyProtection="0"/>
    <xf numFmtId="0" fontId="1" fillId="108" borderId="0" applyNumberFormat="0" applyBorder="0" applyAlignment="0" applyProtection="0"/>
    <xf numFmtId="0" fontId="1" fillId="108" borderId="0" applyNumberFormat="0" applyBorder="0" applyAlignment="0" applyProtection="0"/>
    <xf numFmtId="0" fontId="1" fillId="108" borderId="0" applyNumberFormat="0" applyBorder="0" applyAlignment="0" applyProtection="0"/>
    <xf numFmtId="0" fontId="1" fillId="108" borderId="0" applyNumberFormat="0" applyBorder="0" applyAlignment="0" applyProtection="0"/>
    <xf numFmtId="0" fontId="1" fillId="108" borderId="0" applyNumberFormat="0" applyBorder="0" applyAlignment="0" applyProtection="0"/>
    <xf numFmtId="0" fontId="1" fillId="108" borderId="0" applyNumberFormat="0" applyBorder="0" applyAlignment="0" applyProtection="0"/>
    <xf numFmtId="0" fontId="1" fillId="108" borderId="0" applyNumberFormat="0" applyBorder="0" applyAlignment="0" applyProtection="0"/>
    <xf numFmtId="0" fontId="1" fillId="108" borderId="0" applyNumberFormat="0" applyBorder="0" applyAlignment="0" applyProtection="0"/>
    <xf numFmtId="0" fontId="1" fillId="108" borderId="0" applyNumberFormat="0" applyBorder="0" applyAlignment="0" applyProtection="0"/>
    <xf numFmtId="0" fontId="1" fillId="108" borderId="0" applyNumberFormat="0" applyBorder="0" applyAlignment="0" applyProtection="0"/>
    <xf numFmtId="0" fontId="1" fillId="108" borderId="0" applyNumberFormat="0" applyBorder="0" applyAlignment="0" applyProtection="0"/>
    <xf numFmtId="0" fontId="1" fillId="108" borderId="0" applyNumberFormat="0" applyBorder="0" applyAlignment="0" applyProtection="0"/>
    <xf numFmtId="0" fontId="1" fillId="108" borderId="0" applyNumberFormat="0" applyBorder="0" applyAlignment="0" applyProtection="0"/>
    <xf numFmtId="0" fontId="1" fillId="108" borderId="0" applyNumberFormat="0" applyBorder="0" applyAlignment="0" applyProtection="0"/>
    <xf numFmtId="0" fontId="1" fillId="108" borderId="0" applyNumberFormat="0" applyBorder="0" applyAlignment="0" applyProtection="0"/>
    <xf numFmtId="0" fontId="1" fillId="108" borderId="0" applyNumberFormat="0" applyBorder="0" applyAlignment="0" applyProtection="0"/>
    <xf numFmtId="0" fontId="1" fillId="108" borderId="0" applyNumberFormat="0" applyBorder="0" applyAlignment="0" applyProtection="0"/>
    <xf numFmtId="0" fontId="1" fillId="108" borderId="0" applyNumberFormat="0" applyBorder="0" applyAlignment="0" applyProtection="0"/>
    <xf numFmtId="0" fontId="1" fillId="108" borderId="0" applyNumberFormat="0" applyBorder="0" applyAlignment="0" applyProtection="0"/>
    <xf numFmtId="0" fontId="1" fillId="108" borderId="0" applyNumberFormat="0" applyBorder="0" applyAlignment="0" applyProtection="0"/>
    <xf numFmtId="0" fontId="1" fillId="108" borderId="0" applyNumberFormat="0" applyBorder="0" applyAlignment="0" applyProtection="0"/>
    <xf numFmtId="0" fontId="1" fillId="108" borderId="0" applyNumberFormat="0" applyBorder="0" applyAlignment="0" applyProtection="0"/>
    <xf numFmtId="0" fontId="1" fillId="108" borderId="0" applyNumberFormat="0" applyBorder="0" applyAlignment="0" applyProtection="0"/>
    <xf numFmtId="0" fontId="1" fillId="108" borderId="0" applyNumberFormat="0" applyBorder="0" applyAlignment="0" applyProtection="0"/>
    <xf numFmtId="0" fontId="1" fillId="108" borderId="0" applyNumberFormat="0" applyBorder="0" applyAlignment="0" applyProtection="0"/>
    <xf numFmtId="0" fontId="1" fillId="108" borderId="0" applyNumberFormat="0" applyBorder="0" applyAlignment="0" applyProtection="0"/>
    <xf numFmtId="0" fontId="1" fillId="108" borderId="0" applyNumberFormat="0" applyBorder="0" applyAlignment="0" applyProtection="0"/>
    <xf numFmtId="0" fontId="1" fillId="108" borderId="0" applyNumberFormat="0" applyBorder="0" applyAlignment="0" applyProtection="0"/>
    <xf numFmtId="0" fontId="1" fillId="108" borderId="0" applyNumberFormat="0" applyBorder="0" applyAlignment="0" applyProtection="0"/>
    <xf numFmtId="0" fontId="1" fillId="108" borderId="0" applyNumberFormat="0" applyBorder="0" applyAlignment="0" applyProtection="0"/>
    <xf numFmtId="0" fontId="1" fillId="108" borderId="0" applyNumberFormat="0" applyBorder="0" applyAlignment="0" applyProtection="0"/>
    <xf numFmtId="0" fontId="1" fillId="108" borderId="0" applyNumberFormat="0" applyBorder="0" applyAlignment="0" applyProtection="0"/>
    <xf numFmtId="0" fontId="1" fillId="108" borderId="0" applyNumberFormat="0" applyBorder="0" applyAlignment="0" applyProtection="0"/>
    <xf numFmtId="0" fontId="1" fillId="108" borderId="0" applyNumberFormat="0" applyBorder="0" applyAlignment="0" applyProtection="0"/>
    <xf numFmtId="0" fontId="1" fillId="108" borderId="0" applyNumberFormat="0" applyBorder="0" applyAlignment="0" applyProtection="0"/>
    <xf numFmtId="0" fontId="240" fillId="102" borderId="0" applyNumberFormat="0" applyBorder="0" applyAlignment="0" applyProtection="0"/>
    <xf numFmtId="0" fontId="240" fillId="102" borderId="0" applyNumberFormat="0" applyBorder="0" applyAlignment="0" applyProtection="0"/>
    <xf numFmtId="0" fontId="240" fillId="102" borderId="0" applyNumberFormat="0" applyBorder="0" applyAlignment="0" applyProtection="0"/>
    <xf numFmtId="0" fontId="240" fillId="102" borderId="0" applyNumberFormat="0" applyBorder="0" applyAlignment="0" applyProtection="0"/>
    <xf numFmtId="0" fontId="240" fillId="102" borderId="0" applyNumberFormat="0" applyBorder="0" applyAlignment="0" applyProtection="0"/>
    <xf numFmtId="0" fontId="240" fillId="102" borderId="0" applyNumberFormat="0" applyBorder="0" applyAlignment="0" applyProtection="0"/>
    <xf numFmtId="0" fontId="240" fillId="102" borderId="0" applyNumberFormat="0" applyBorder="0" applyAlignment="0" applyProtection="0"/>
    <xf numFmtId="0" fontId="240" fillId="102" borderId="0" applyNumberFormat="0" applyBorder="0" applyAlignment="0" applyProtection="0"/>
    <xf numFmtId="0" fontId="240" fillId="102" borderId="0" applyNumberFormat="0" applyBorder="0" applyAlignment="0" applyProtection="0"/>
    <xf numFmtId="0" fontId="240" fillId="102" borderId="0" applyNumberFormat="0" applyBorder="0" applyAlignment="0" applyProtection="0"/>
    <xf numFmtId="0" fontId="240" fillId="102" borderId="0" applyNumberFormat="0" applyBorder="0" applyAlignment="0" applyProtection="0"/>
    <xf numFmtId="0" fontId="240" fillId="103" borderId="0" applyNumberFormat="0" applyBorder="0" applyAlignment="0" applyProtection="0"/>
    <xf numFmtId="0" fontId="240" fillId="103" borderId="0" applyNumberFormat="0" applyBorder="0" applyAlignment="0" applyProtection="0"/>
    <xf numFmtId="0" fontId="240" fillId="103" borderId="0" applyNumberFormat="0" applyBorder="0" applyAlignment="0" applyProtection="0"/>
    <xf numFmtId="0" fontId="240" fillId="103" borderId="0" applyNumberFormat="0" applyBorder="0" applyAlignment="0" applyProtection="0"/>
    <xf numFmtId="0" fontId="240" fillId="103" borderId="0" applyNumberFormat="0" applyBorder="0" applyAlignment="0" applyProtection="0"/>
    <xf numFmtId="0" fontId="240" fillId="103" borderId="0" applyNumberFormat="0" applyBorder="0" applyAlignment="0" applyProtection="0"/>
    <xf numFmtId="0" fontId="240" fillId="103" borderId="0" applyNumberFormat="0" applyBorder="0" applyAlignment="0" applyProtection="0"/>
    <xf numFmtId="0" fontId="240" fillId="103" borderId="0" applyNumberFormat="0" applyBorder="0" applyAlignment="0" applyProtection="0"/>
    <xf numFmtId="0" fontId="240" fillId="103" borderId="0" applyNumberFormat="0" applyBorder="0" applyAlignment="0" applyProtection="0"/>
    <xf numFmtId="0" fontId="240" fillId="103" borderId="0" applyNumberFormat="0" applyBorder="0" applyAlignment="0" applyProtection="0"/>
    <xf numFmtId="0" fontId="240" fillId="103" borderId="0" applyNumberFormat="0" applyBorder="0" applyAlignment="0" applyProtection="0"/>
    <xf numFmtId="0" fontId="240" fillId="103" borderId="0" applyNumberFormat="0" applyBorder="0" applyAlignment="0" applyProtection="0"/>
    <xf numFmtId="0" fontId="240" fillId="103" borderId="0" applyNumberFormat="0" applyBorder="0" applyAlignment="0" applyProtection="0"/>
    <xf numFmtId="0" fontId="240" fillId="103" borderId="0" applyNumberFormat="0" applyBorder="0" applyAlignment="0" applyProtection="0"/>
    <xf numFmtId="0" fontId="240" fillId="103" borderId="0" applyNumberFormat="0" applyBorder="0" applyAlignment="0" applyProtection="0"/>
    <xf numFmtId="0" fontId="240" fillId="103" borderId="0" applyNumberFormat="0" applyBorder="0" applyAlignment="0" applyProtection="0"/>
    <xf numFmtId="0" fontId="240" fillId="103" borderId="0" applyNumberFormat="0" applyBorder="0" applyAlignment="0" applyProtection="0"/>
    <xf numFmtId="0" fontId="240" fillId="103" borderId="0" applyNumberFormat="0" applyBorder="0" applyAlignment="0" applyProtection="0"/>
    <xf numFmtId="0" fontId="240" fillId="103" borderId="0" applyNumberFormat="0" applyBorder="0" applyAlignment="0" applyProtection="0"/>
    <xf numFmtId="0" fontId="240" fillId="103" borderId="0" applyNumberFormat="0" applyBorder="0" applyAlignment="0" applyProtection="0"/>
    <xf numFmtId="0" fontId="240" fillId="103" borderId="0" applyNumberFormat="0" applyBorder="0" applyAlignment="0" applyProtection="0"/>
    <xf numFmtId="0" fontId="240" fillId="103" borderId="0" applyNumberFormat="0" applyBorder="0" applyAlignment="0" applyProtection="0"/>
    <xf numFmtId="0" fontId="1" fillId="109" borderId="0" applyNumberFormat="0" applyBorder="0" applyAlignment="0" applyProtection="0"/>
    <xf numFmtId="0" fontId="1" fillId="109" borderId="0" applyNumberFormat="0" applyBorder="0" applyAlignment="0" applyProtection="0"/>
    <xf numFmtId="0" fontId="1" fillId="109" borderId="0" applyNumberFormat="0" applyBorder="0" applyAlignment="0" applyProtection="0"/>
    <xf numFmtId="0" fontId="1" fillId="109" borderId="0" applyNumberFormat="0" applyBorder="0" applyAlignment="0" applyProtection="0"/>
    <xf numFmtId="0" fontId="1" fillId="109" borderId="0" applyNumberFormat="0" applyBorder="0" applyAlignment="0" applyProtection="0"/>
    <xf numFmtId="0" fontId="1" fillId="109" borderId="0" applyNumberFormat="0" applyBorder="0" applyAlignment="0" applyProtection="0"/>
    <xf numFmtId="0" fontId="1" fillId="109" borderId="0" applyNumberFormat="0" applyBorder="0" applyAlignment="0" applyProtection="0"/>
    <xf numFmtId="0" fontId="1" fillId="109" borderId="0" applyNumberFormat="0" applyBorder="0" applyAlignment="0" applyProtection="0"/>
    <xf numFmtId="0" fontId="1" fillId="109" borderId="0" applyNumberFormat="0" applyBorder="0" applyAlignment="0" applyProtection="0"/>
    <xf numFmtId="0" fontId="1" fillId="109" borderId="0" applyNumberFormat="0" applyBorder="0" applyAlignment="0" applyProtection="0"/>
    <xf numFmtId="0" fontId="1" fillId="109" borderId="0" applyNumberFormat="0" applyBorder="0" applyAlignment="0" applyProtection="0"/>
    <xf numFmtId="0" fontId="1" fillId="109" borderId="0" applyNumberFormat="0" applyBorder="0" applyAlignment="0" applyProtection="0"/>
    <xf numFmtId="0" fontId="1" fillId="109" borderId="0" applyNumberFormat="0" applyBorder="0" applyAlignment="0" applyProtection="0"/>
    <xf numFmtId="0" fontId="1" fillId="109" borderId="0" applyNumberFormat="0" applyBorder="0" applyAlignment="0" applyProtection="0"/>
    <xf numFmtId="0" fontId="1" fillId="109" borderId="0" applyNumberFormat="0" applyBorder="0" applyAlignment="0" applyProtection="0"/>
    <xf numFmtId="0" fontId="1" fillId="109" borderId="0" applyNumberFormat="0" applyBorder="0" applyAlignment="0" applyProtection="0"/>
    <xf numFmtId="0" fontId="1" fillId="109" borderId="0" applyNumberFormat="0" applyBorder="0" applyAlignment="0" applyProtection="0"/>
    <xf numFmtId="0" fontId="1" fillId="109" borderId="0" applyNumberFormat="0" applyBorder="0" applyAlignment="0" applyProtection="0"/>
    <xf numFmtId="0" fontId="1" fillId="109" borderId="0" applyNumberFormat="0" applyBorder="0" applyAlignment="0" applyProtection="0"/>
    <xf numFmtId="0" fontId="1" fillId="109" borderId="0" applyNumberFormat="0" applyBorder="0" applyAlignment="0" applyProtection="0"/>
    <xf numFmtId="0" fontId="1" fillId="109" borderId="0" applyNumberFormat="0" applyBorder="0" applyAlignment="0" applyProtection="0"/>
    <xf numFmtId="0" fontId="1" fillId="109" borderId="0" applyNumberFormat="0" applyBorder="0" applyAlignment="0" applyProtection="0"/>
    <xf numFmtId="0" fontId="1" fillId="109" borderId="0" applyNumberFormat="0" applyBorder="0" applyAlignment="0" applyProtection="0"/>
    <xf numFmtId="0" fontId="1" fillId="109" borderId="0" applyNumberFormat="0" applyBorder="0" applyAlignment="0" applyProtection="0"/>
    <xf numFmtId="0" fontId="1" fillId="109" borderId="0" applyNumberFormat="0" applyBorder="0" applyAlignment="0" applyProtection="0"/>
    <xf numFmtId="0" fontId="1" fillId="109" borderId="0" applyNumberFormat="0" applyBorder="0" applyAlignment="0" applyProtection="0"/>
    <xf numFmtId="0" fontId="1" fillId="109" borderId="0" applyNumberFormat="0" applyBorder="0" applyAlignment="0" applyProtection="0"/>
    <xf numFmtId="0" fontId="1" fillId="109" borderId="0" applyNumberFormat="0" applyBorder="0" applyAlignment="0" applyProtection="0"/>
    <xf numFmtId="0" fontId="1" fillId="109" borderId="0" applyNumberFormat="0" applyBorder="0" applyAlignment="0" applyProtection="0"/>
    <xf numFmtId="0" fontId="1" fillId="109" borderId="0" applyNumberFormat="0" applyBorder="0" applyAlignment="0" applyProtection="0"/>
    <xf numFmtId="0" fontId="1" fillId="109" borderId="0" applyNumberFormat="0" applyBorder="0" applyAlignment="0" applyProtection="0"/>
    <xf numFmtId="0" fontId="1" fillId="109" borderId="0" applyNumberFormat="0" applyBorder="0" applyAlignment="0" applyProtection="0"/>
    <xf numFmtId="0" fontId="1" fillId="109" borderId="0" applyNumberFormat="0" applyBorder="0" applyAlignment="0" applyProtection="0"/>
    <xf numFmtId="0" fontId="1" fillId="109" borderId="0" applyNumberFormat="0" applyBorder="0" applyAlignment="0" applyProtection="0"/>
    <xf numFmtId="0" fontId="1" fillId="109" borderId="0" applyNumberFormat="0" applyBorder="0" applyAlignment="0" applyProtection="0"/>
    <xf numFmtId="0" fontId="1" fillId="109" borderId="0" applyNumberFormat="0" applyBorder="0" applyAlignment="0" applyProtection="0"/>
    <xf numFmtId="0" fontId="1" fillId="109" borderId="0" applyNumberFormat="0" applyBorder="0" applyAlignment="0" applyProtection="0"/>
    <xf numFmtId="0" fontId="1" fillId="109" borderId="0" applyNumberFormat="0" applyBorder="0" applyAlignment="0" applyProtection="0"/>
    <xf numFmtId="0" fontId="1" fillId="109" borderId="0" applyNumberFormat="0" applyBorder="0" applyAlignment="0" applyProtection="0"/>
    <xf numFmtId="0" fontId="1" fillId="109" borderId="0" applyNumberFormat="0" applyBorder="0" applyAlignment="0" applyProtection="0"/>
    <xf numFmtId="0" fontId="1" fillId="109" borderId="0" applyNumberFormat="0" applyBorder="0" applyAlignment="0" applyProtection="0"/>
    <xf numFmtId="0" fontId="1" fillId="109" borderId="0" applyNumberFormat="0" applyBorder="0" applyAlignment="0" applyProtection="0"/>
    <xf numFmtId="0" fontId="1" fillId="109" borderId="0" applyNumberFormat="0" applyBorder="0" applyAlignment="0" applyProtection="0"/>
    <xf numFmtId="0" fontId="1" fillId="109" borderId="0" applyNumberFormat="0" applyBorder="0" applyAlignment="0" applyProtection="0"/>
    <xf numFmtId="0" fontId="1" fillId="109" borderId="0" applyNumberFormat="0" applyBorder="0" applyAlignment="0" applyProtection="0"/>
    <xf numFmtId="0" fontId="1" fillId="109" borderId="0" applyNumberFormat="0" applyBorder="0" applyAlignment="0" applyProtection="0"/>
    <xf numFmtId="0" fontId="1" fillId="109" borderId="0" applyNumberFormat="0" applyBorder="0" applyAlignment="0" applyProtection="0"/>
    <xf numFmtId="0" fontId="1" fillId="109" borderId="0" applyNumberFormat="0" applyBorder="0" applyAlignment="0" applyProtection="0"/>
    <xf numFmtId="0" fontId="1" fillId="109" borderId="0" applyNumberFormat="0" applyBorder="0" applyAlignment="0" applyProtection="0"/>
    <xf numFmtId="0" fontId="1" fillId="109" borderId="0" applyNumberFormat="0" applyBorder="0" applyAlignment="0" applyProtection="0"/>
    <xf numFmtId="0" fontId="1" fillId="109" borderId="0" applyNumberFormat="0" applyBorder="0" applyAlignment="0" applyProtection="0"/>
    <xf numFmtId="0" fontId="1" fillId="109" borderId="0" applyNumberFormat="0" applyBorder="0" applyAlignment="0" applyProtection="0"/>
    <xf numFmtId="0" fontId="1" fillId="109" borderId="0" applyNumberFormat="0" applyBorder="0" applyAlignment="0" applyProtection="0"/>
    <xf numFmtId="0" fontId="1" fillId="109" borderId="0" applyNumberFormat="0" applyBorder="0" applyAlignment="0" applyProtection="0"/>
    <xf numFmtId="0" fontId="1" fillId="109" borderId="0" applyNumberFormat="0" applyBorder="0" applyAlignment="0" applyProtection="0"/>
    <xf numFmtId="0" fontId="1" fillId="109" borderId="0" applyNumberFormat="0" applyBorder="0" applyAlignment="0" applyProtection="0"/>
    <xf numFmtId="0" fontId="1" fillId="109" borderId="0" applyNumberFormat="0" applyBorder="0" applyAlignment="0" applyProtection="0"/>
    <xf numFmtId="0" fontId="1" fillId="109" borderId="0" applyNumberFormat="0" applyBorder="0" applyAlignment="0" applyProtection="0"/>
    <xf numFmtId="0" fontId="1" fillId="109" borderId="0" applyNumberFormat="0" applyBorder="0" applyAlignment="0" applyProtection="0"/>
    <xf numFmtId="0" fontId="1" fillId="109" borderId="0" applyNumberFormat="0" applyBorder="0" applyAlignment="0" applyProtection="0"/>
    <xf numFmtId="0" fontId="1" fillId="109" borderId="0" applyNumberFormat="0" applyBorder="0" applyAlignment="0" applyProtection="0"/>
    <xf numFmtId="0" fontId="1" fillId="109" borderId="0" applyNumberFormat="0" applyBorder="0" applyAlignment="0" applyProtection="0"/>
    <xf numFmtId="0" fontId="1" fillId="109" borderId="0" applyNumberFormat="0" applyBorder="0" applyAlignment="0" applyProtection="0"/>
    <xf numFmtId="0" fontId="1" fillId="109" borderId="0" applyNumberFormat="0" applyBorder="0" applyAlignment="0" applyProtection="0"/>
    <xf numFmtId="0" fontId="1" fillId="109" borderId="0" applyNumberFormat="0" applyBorder="0" applyAlignment="0" applyProtection="0"/>
    <xf numFmtId="0" fontId="1" fillId="109" borderId="0" applyNumberFormat="0" applyBorder="0" applyAlignment="0" applyProtection="0"/>
    <xf numFmtId="0" fontId="1" fillId="109" borderId="0" applyNumberFormat="0" applyBorder="0" applyAlignment="0" applyProtection="0"/>
    <xf numFmtId="0" fontId="1" fillId="109" borderId="0" applyNumberFormat="0" applyBorder="0" applyAlignment="0" applyProtection="0"/>
    <xf numFmtId="0" fontId="1" fillId="109" borderId="0" applyNumberFormat="0" applyBorder="0" applyAlignment="0" applyProtection="0"/>
    <xf numFmtId="0" fontId="1" fillId="109" borderId="0" applyNumberFormat="0" applyBorder="0" applyAlignment="0" applyProtection="0"/>
    <xf numFmtId="0" fontId="1" fillId="109" borderId="0" applyNumberFormat="0" applyBorder="0" applyAlignment="0" applyProtection="0"/>
    <xf numFmtId="0" fontId="1" fillId="109" borderId="0" applyNumberFormat="0" applyBorder="0" applyAlignment="0" applyProtection="0"/>
    <xf numFmtId="0" fontId="1" fillId="109" borderId="0" applyNumberFormat="0" applyBorder="0" applyAlignment="0" applyProtection="0"/>
    <xf numFmtId="0" fontId="1" fillId="109" borderId="0" applyNumberFormat="0" applyBorder="0" applyAlignment="0" applyProtection="0"/>
    <xf numFmtId="0" fontId="1" fillId="109" borderId="0" applyNumberFormat="0" applyBorder="0" applyAlignment="0" applyProtection="0"/>
    <xf numFmtId="0" fontId="1" fillId="109" borderId="0" applyNumberFormat="0" applyBorder="0" applyAlignment="0" applyProtection="0"/>
    <xf numFmtId="0" fontId="1" fillId="109" borderId="0" applyNumberFormat="0" applyBorder="0" applyAlignment="0" applyProtection="0"/>
    <xf numFmtId="0" fontId="1" fillId="109" borderId="0" applyNumberFormat="0" applyBorder="0" applyAlignment="0" applyProtection="0"/>
    <xf numFmtId="0" fontId="1" fillId="109" borderId="0" applyNumberFormat="0" applyBorder="0" applyAlignment="0" applyProtection="0"/>
    <xf numFmtId="0" fontId="1" fillId="109" borderId="0" applyNumberFormat="0" applyBorder="0" applyAlignment="0" applyProtection="0"/>
    <xf numFmtId="0" fontId="1" fillId="109" borderId="0" applyNumberFormat="0" applyBorder="0" applyAlignment="0" applyProtection="0"/>
    <xf numFmtId="0" fontId="1" fillId="109" borderId="0" applyNumberFormat="0" applyBorder="0" applyAlignment="0" applyProtection="0"/>
    <xf numFmtId="0" fontId="1" fillId="109" borderId="0" applyNumberFormat="0" applyBorder="0" applyAlignment="0" applyProtection="0"/>
    <xf numFmtId="0" fontId="1" fillId="109" borderId="0" applyNumberFormat="0" applyBorder="0" applyAlignment="0" applyProtection="0"/>
    <xf numFmtId="0" fontId="1" fillId="109" borderId="0" applyNumberFormat="0" applyBorder="0" applyAlignment="0" applyProtection="0"/>
    <xf numFmtId="0" fontId="1" fillId="109" borderId="0" applyNumberFormat="0" applyBorder="0" applyAlignment="0" applyProtection="0"/>
    <xf numFmtId="0" fontId="1" fillId="109" borderId="0" applyNumberFormat="0" applyBorder="0" applyAlignment="0" applyProtection="0"/>
    <xf numFmtId="0" fontId="1" fillId="109" borderId="0" applyNumberFormat="0" applyBorder="0" applyAlignment="0" applyProtection="0"/>
    <xf numFmtId="0" fontId="1" fillId="109" borderId="0" applyNumberFormat="0" applyBorder="0" applyAlignment="0" applyProtection="0"/>
    <xf numFmtId="0" fontId="1" fillId="109" borderId="0" applyNumberFormat="0" applyBorder="0" applyAlignment="0" applyProtection="0"/>
    <xf numFmtId="0" fontId="1" fillId="109" borderId="0" applyNumberFormat="0" applyBorder="0" applyAlignment="0" applyProtection="0"/>
    <xf numFmtId="0" fontId="1" fillId="109" borderId="0" applyNumberFormat="0" applyBorder="0" applyAlignment="0" applyProtection="0"/>
    <xf numFmtId="0" fontId="1" fillId="109" borderId="0" applyNumberFormat="0" applyBorder="0" applyAlignment="0" applyProtection="0"/>
    <xf numFmtId="0" fontId="1" fillId="109" borderId="0" applyNumberFormat="0" applyBorder="0" applyAlignment="0" applyProtection="0"/>
    <xf numFmtId="0" fontId="1" fillId="109" borderId="0" applyNumberFormat="0" applyBorder="0" applyAlignment="0" applyProtection="0"/>
    <xf numFmtId="0" fontId="1" fillId="109" borderId="0" applyNumberFormat="0" applyBorder="0" applyAlignment="0" applyProtection="0"/>
    <xf numFmtId="0" fontId="1" fillId="109" borderId="0" applyNumberFormat="0" applyBorder="0" applyAlignment="0" applyProtection="0"/>
    <xf numFmtId="0" fontId="1" fillId="109" borderId="0" applyNumberFormat="0" applyBorder="0" applyAlignment="0" applyProtection="0"/>
    <xf numFmtId="0" fontId="1" fillId="109" borderId="0" applyNumberFormat="0" applyBorder="0" applyAlignment="0" applyProtection="0"/>
    <xf numFmtId="0" fontId="1" fillId="109" borderId="0" applyNumberFormat="0" applyBorder="0" applyAlignment="0" applyProtection="0"/>
    <xf numFmtId="0" fontId="1" fillId="109" borderId="0" applyNumberFormat="0" applyBorder="0" applyAlignment="0" applyProtection="0"/>
    <xf numFmtId="0" fontId="1" fillId="109" borderId="0" applyNumberFormat="0" applyBorder="0" applyAlignment="0" applyProtection="0"/>
    <xf numFmtId="0" fontId="1" fillId="109" borderId="0" applyNumberFormat="0" applyBorder="0" applyAlignment="0" applyProtection="0"/>
    <xf numFmtId="0" fontId="1" fillId="109" borderId="0" applyNumberFormat="0" applyBorder="0" applyAlignment="0" applyProtection="0"/>
    <xf numFmtId="0" fontId="1" fillId="109" borderId="0" applyNumberFormat="0" applyBorder="0" applyAlignment="0" applyProtection="0"/>
    <xf numFmtId="0" fontId="1" fillId="109" borderId="0" applyNumberFormat="0" applyBorder="0" applyAlignment="0" applyProtection="0"/>
    <xf numFmtId="0" fontId="1" fillId="109" borderId="0" applyNumberFormat="0" applyBorder="0" applyAlignment="0" applyProtection="0"/>
    <xf numFmtId="0" fontId="1" fillId="109" borderId="0" applyNumberFormat="0" applyBorder="0" applyAlignment="0" applyProtection="0"/>
    <xf numFmtId="0" fontId="1" fillId="109" borderId="0" applyNumberFormat="0" applyBorder="0" applyAlignment="0" applyProtection="0"/>
    <xf numFmtId="0" fontId="1" fillId="109" borderId="0" applyNumberFormat="0" applyBorder="0" applyAlignment="0" applyProtection="0"/>
    <xf numFmtId="0" fontId="1" fillId="109" borderId="0" applyNumberFormat="0" applyBorder="0" applyAlignment="0" applyProtection="0"/>
    <xf numFmtId="0" fontId="1" fillId="109" borderId="0" applyNumberFormat="0" applyBorder="0" applyAlignment="0" applyProtection="0"/>
    <xf numFmtId="0" fontId="1" fillId="109" borderId="0" applyNumberFormat="0" applyBorder="0" applyAlignment="0" applyProtection="0"/>
    <xf numFmtId="0" fontId="1" fillId="109" borderId="0" applyNumberFormat="0" applyBorder="0" applyAlignment="0" applyProtection="0"/>
    <xf numFmtId="0" fontId="1" fillId="109" borderId="0" applyNumberFormat="0" applyBorder="0" applyAlignment="0" applyProtection="0"/>
    <xf numFmtId="0" fontId="1" fillId="109" borderId="0" applyNumberFormat="0" applyBorder="0" applyAlignment="0" applyProtection="0"/>
    <xf numFmtId="0" fontId="1" fillId="109" borderId="0" applyNumberFormat="0" applyBorder="0" applyAlignment="0" applyProtection="0"/>
    <xf numFmtId="0" fontId="1" fillId="109" borderId="0" applyNumberFormat="0" applyBorder="0" applyAlignment="0" applyProtection="0"/>
    <xf numFmtId="0" fontId="1" fillId="109" borderId="0" applyNumberFormat="0" applyBorder="0" applyAlignment="0" applyProtection="0"/>
    <xf numFmtId="0" fontId="1" fillId="109" borderId="0" applyNumberFormat="0" applyBorder="0" applyAlignment="0" applyProtection="0"/>
    <xf numFmtId="0" fontId="1" fillId="109" borderId="0" applyNumberFormat="0" applyBorder="0" applyAlignment="0" applyProtection="0"/>
    <xf numFmtId="0" fontId="1" fillId="109" borderId="0" applyNumberFormat="0" applyBorder="0" applyAlignment="0" applyProtection="0"/>
    <xf numFmtId="0" fontId="1" fillId="109" borderId="0" applyNumberFormat="0" applyBorder="0" applyAlignment="0" applyProtection="0"/>
    <xf numFmtId="0" fontId="1" fillId="109" borderId="0" applyNumberFormat="0" applyBorder="0" applyAlignment="0" applyProtection="0"/>
    <xf numFmtId="0" fontId="1" fillId="109" borderId="0" applyNumberFormat="0" applyBorder="0" applyAlignment="0" applyProtection="0"/>
    <xf numFmtId="0" fontId="1" fillId="109" borderId="0" applyNumberFormat="0" applyBorder="0" applyAlignment="0" applyProtection="0"/>
    <xf numFmtId="0" fontId="1" fillId="109" borderId="0" applyNumberFormat="0" applyBorder="0" applyAlignment="0" applyProtection="0"/>
    <xf numFmtId="0" fontId="1" fillId="109" borderId="0" applyNumberFormat="0" applyBorder="0" applyAlignment="0" applyProtection="0"/>
    <xf numFmtId="0" fontId="1" fillId="109" borderId="0" applyNumberFormat="0" applyBorder="0" applyAlignment="0" applyProtection="0"/>
    <xf numFmtId="0" fontId="1" fillId="109" borderId="0" applyNumberFormat="0" applyBorder="0" applyAlignment="0" applyProtection="0"/>
    <xf numFmtId="0" fontId="1" fillId="109" borderId="0" applyNumberFormat="0" applyBorder="0" applyAlignment="0" applyProtection="0"/>
    <xf numFmtId="0" fontId="1" fillId="109" borderId="0" applyNumberFormat="0" applyBorder="0" applyAlignment="0" applyProtection="0"/>
    <xf numFmtId="0" fontId="1" fillId="109" borderId="0" applyNumberFormat="0" applyBorder="0" applyAlignment="0" applyProtection="0"/>
    <xf numFmtId="0" fontId="1" fillId="109" borderId="0" applyNumberFormat="0" applyBorder="0" applyAlignment="0" applyProtection="0"/>
    <xf numFmtId="0" fontId="1" fillId="109" borderId="0" applyNumberFormat="0" applyBorder="0" applyAlignment="0" applyProtection="0"/>
    <xf numFmtId="0" fontId="1" fillId="109" borderId="0" applyNumberFormat="0" applyBorder="0" applyAlignment="0" applyProtection="0"/>
    <xf numFmtId="0" fontId="1" fillId="109" borderId="0" applyNumberFormat="0" applyBorder="0" applyAlignment="0" applyProtection="0"/>
    <xf numFmtId="0" fontId="1" fillId="109" borderId="0" applyNumberFormat="0" applyBorder="0" applyAlignment="0" applyProtection="0"/>
    <xf numFmtId="0" fontId="1" fillId="109" borderId="0" applyNumberFormat="0" applyBorder="0" applyAlignment="0" applyProtection="0"/>
    <xf numFmtId="0" fontId="1" fillId="109" borderId="0" applyNumberFormat="0" applyBorder="0" applyAlignment="0" applyProtection="0"/>
    <xf numFmtId="0" fontId="1" fillId="109" borderId="0" applyNumberFormat="0" applyBorder="0" applyAlignment="0" applyProtection="0"/>
    <xf numFmtId="0" fontId="1" fillId="109" borderId="0" applyNumberFormat="0" applyBorder="0" applyAlignment="0" applyProtection="0"/>
    <xf numFmtId="0" fontId="1" fillId="109" borderId="0" applyNumberFormat="0" applyBorder="0" applyAlignment="0" applyProtection="0"/>
    <xf numFmtId="0" fontId="1" fillId="109" borderId="0" applyNumberFormat="0" applyBorder="0" applyAlignment="0" applyProtection="0"/>
    <xf numFmtId="0" fontId="1" fillId="109" borderId="0" applyNumberFormat="0" applyBorder="0" applyAlignment="0" applyProtection="0"/>
    <xf numFmtId="0" fontId="1" fillId="109" borderId="0" applyNumberFormat="0" applyBorder="0" applyAlignment="0" applyProtection="0"/>
    <xf numFmtId="0" fontId="1" fillId="109" borderId="0" applyNumberFormat="0" applyBorder="0" applyAlignment="0" applyProtection="0"/>
    <xf numFmtId="0" fontId="1" fillId="109" borderId="0" applyNumberFormat="0" applyBorder="0" applyAlignment="0" applyProtection="0"/>
    <xf numFmtId="0" fontId="1" fillId="109" borderId="0" applyNumberFormat="0" applyBorder="0" applyAlignment="0" applyProtection="0"/>
    <xf numFmtId="0" fontId="1" fillId="109" borderId="0" applyNumberFormat="0" applyBorder="0" applyAlignment="0" applyProtection="0"/>
    <xf numFmtId="0" fontId="1" fillId="109" borderId="0" applyNumberFormat="0" applyBorder="0" applyAlignment="0" applyProtection="0"/>
    <xf numFmtId="0" fontId="1" fillId="109" borderId="0" applyNumberFormat="0" applyBorder="0" applyAlignment="0" applyProtection="0"/>
    <xf numFmtId="0" fontId="1" fillId="109" borderId="0" applyNumberFormat="0" applyBorder="0" applyAlignment="0" applyProtection="0"/>
    <xf numFmtId="0" fontId="1" fillId="109" borderId="0" applyNumberFormat="0" applyBorder="0" applyAlignment="0" applyProtection="0"/>
    <xf numFmtId="0" fontId="1" fillId="109" borderId="0" applyNumberFormat="0" applyBorder="0" applyAlignment="0" applyProtection="0"/>
    <xf numFmtId="0" fontId="1" fillId="109" borderId="0" applyNumberFormat="0" applyBorder="0" applyAlignment="0" applyProtection="0"/>
    <xf numFmtId="0" fontId="1" fillId="109" borderId="0" applyNumberFormat="0" applyBorder="0" applyAlignment="0" applyProtection="0"/>
    <xf numFmtId="0" fontId="1" fillId="109" borderId="0" applyNumberFormat="0" applyBorder="0" applyAlignment="0" applyProtection="0"/>
    <xf numFmtId="0" fontId="1" fillId="109" borderId="0" applyNumberFormat="0" applyBorder="0" applyAlignment="0" applyProtection="0"/>
    <xf numFmtId="0" fontId="1" fillId="109" borderId="0" applyNumberFormat="0" applyBorder="0" applyAlignment="0" applyProtection="0"/>
    <xf numFmtId="0" fontId="1" fillId="109" borderId="0" applyNumberFormat="0" applyBorder="0" applyAlignment="0" applyProtection="0"/>
    <xf numFmtId="0" fontId="1" fillId="109" borderId="0" applyNumberFormat="0" applyBorder="0" applyAlignment="0" applyProtection="0"/>
    <xf numFmtId="0" fontId="1" fillId="109" borderId="0" applyNumberFormat="0" applyBorder="0" applyAlignment="0" applyProtection="0"/>
    <xf numFmtId="0" fontId="1" fillId="109" borderId="0" applyNumberFormat="0" applyBorder="0" applyAlignment="0" applyProtection="0"/>
    <xf numFmtId="0" fontId="1" fillId="109" borderId="0" applyNumberFormat="0" applyBorder="0" applyAlignment="0" applyProtection="0"/>
    <xf numFmtId="0" fontId="1" fillId="109" borderId="0" applyNumberFormat="0" applyBorder="0" applyAlignment="0" applyProtection="0"/>
    <xf numFmtId="0" fontId="1" fillId="109" borderId="0" applyNumberFormat="0" applyBorder="0" applyAlignment="0" applyProtection="0"/>
    <xf numFmtId="0" fontId="1" fillId="109" borderId="0" applyNumberFormat="0" applyBorder="0" applyAlignment="0" applyProtection="0"/>
    <xf numFmtId="0" fontId="1" fillId="109" borderId="0" applyNumberFormat="0" applyBorder="0" applyAlignment="0" applyProtection="0"/>
    <xf numFmtId="0" fontId="1" fillId="109" borderId="0" applyNumberFormat="0" applyBorder="0" applyAlignment="0" applyProtection="0"/>
    <xf numFmtId="0" fontId="1" fillId="109" borderId="0" applyNumberFormat="0" applyBorder="0" applyAlignment="0" applyProtection="0"/>
    <xf numFmtId="0" fontId="1" fillId="109" borderId="0" applyNumberFormat="0" applyBorder="0" applyAlignment="0" applyProtection="0"/>
    <xf numFmtId="0" fontId="1" fillId="109" borderId="0" applyNumberFormat="0" applyBorder="0" applyAlignment="0" applyProtection="0"/>
    <xf numFmtId="0" fontId="240" fillId="103" borderId="0" applyNumberFormat="0" applyBorder="0" applyAlignment="0" applyProtection="0"/>
    <xf numFmtId="0" fontId="240" fillId="103" borderId="0" applyNumberFormat="0" applyBorder="0" applyAlignment="0" applyProtection="0"/>
    <xf numFmtId="0" fontId="240" fillId="103" borderId="0" applyNumberFormat="0" applyBorder="0" applyAlignment="0" applyProtection="0"/>
    <xf numFmtId="0" fontId="240" fillId="103" borderId="0" applyNumberFormat="0" applyBorder="0" applyAlignment="0" applyProtection="0"/>
    <xf numFmtId="0" fontId="240" fillId="103" borderId="0" applyNumberFormat="0" applyBorder="0" applyAlignment="0" applyProtection="0"/>
    <xf numFmtId="0" fontId="240" fillId="103" borderId="0" applyNumberFormat="0" applyBorder="0" applyAlignment="0" applyProtection="0"/>
    <xf numFmtId="0" fontId="240" fillId="103" borderId="0" applyNumberFormat="0" applyBorder="0" applyAlignment="0" applyProtection="0"/>
    <xf numFmtId="0" fontId="240" fillId="103" borderId="0" applyNumberFormat="0" applyBorder="0" applyAlignment="0" applyProtection="0"/>
    <xf numFmtId="0" fontId="240" fillId="103" borderId="0" applyNumberFormat="0" applyBorder="0" applyAlignment="0" applyProtection="0"/>
    <xf numFmtId="0" fontId="240" fillId="103" borderId="0" applyNumberFormat="0" applyBorder="0" applyAlignment="0" applyProtection="0"/>
    <xf numFmtId="0" fontId="240" fillId="103" borderId="0" applyNumberFormat="0" applyBorder="0" applyAlignment="0" applyProtection="0"/>
    <xf numFmtId="0" fontId="199" fillId="68" borderId="0" applyNumberFormat="0" applyBorder="0" applyAlignment="0" applyProtection="0"/>
    <xf numFmtId="0" fontId="199" fillId="68" borderId="0" applyNumberFormat="0" applyBorder="0" applyAlignment="0" applyProtection="0"/>
    <xf numFmtId="0" fontId="199" fillId="68" borderId="0" applyNumberFormat="0" applyBorder="0" applyAlignment="0" applyProtection="0"/>
    <xf numFmtId="0" fontId="199" fillId="68" borderId="0" applyNumberFormat="0" applyBorder="0" applyAlignment="0" applyProtection="0"/>
    <xf numFmtId="0" fontId="199" fillId="68" borderId="0" applyNumberFormat="0" applyBorder="0" applyAlignment="0" applyProtection="0"/>
    <xf numFmtId="0" fontId="199" fillId="68" borderId="0" applyNumberFormat="0" applyBorder="0" applyAlignment="0" applyProtection="0"/>
    <xf numFmtId="0" fontId="199" fillId="68" borderId="0" applyNumberFormat="0" applyBorder="0" applyAlignment="0" applyProtection="0"/>
    <xf numFmtId="0" fontId="199" fillId="68" borderId="0" applyNumberFormat="0" applyBorder="0" applyAlignment="0" applyProtection="0"/>
    <xf numFmtId="0" fontId="199" fillId="68" borderId="0" applyNumberFormat="0" applyBorder="0" applyAlignment="0" applyProtection="0"/>
    <xf numFmtId="0" fontId="199" fillId="68" borderId="0" applyNumberFormat="0" applyBorder="0" applyAlignment="0" applyProtection="0"/>
    <xf numFmtId="0" fontId="199" fillId="68" borderId="0" applyNumberFormat="0" applyBorder="0" applyAlignment="0" applyProtection="0"/>
    <xf numFmtId="0" fontId="199" fillId="68" borderId="0" applyNumberFormat="0" applyBorder="0" applyAlignment="0" applyProtection="0"/>
    <xf numFmtId="0" fontId="199" fillId="68" borderId="0" applyNumberFormat="0" applyBorder="0" applyAlignment="0" applyProtection="0"/>
    <xf numFmtId="0" fontId="199" fillId="68" borderId="0" applyNumberFormat="0" applyBorder="0" applyAlignment="0" applyProtection="0"/>
    <xf numFmtId="0" fontId="199" fillId="68" borderId="0" applyNumberFormat="0" applyBorder="0" applyAlignment="0" applyProtection="0"/>
    <xf numFmtId="0" fontId="199" fillId="68" borderId="0" applyNumberFormat="0" applyBorder="0" applyAlignment="0" applyProtection="0"/>
    <xf numFmtId="0" fontId="199" fillId="68" borderId="0" applyNumberFormat="0" applyBorder="0" applyAlignment="0" applyProtection="0"/>
    <xf numFmtId="0" fontId="199" fillId="68" borderId="0" applyNumberFormat="0" applyBorder="0" applyAlignment="0" applyProtection="0"/>
    <xf numFmtId="0" fontId="199" fillId="68" borderId="0" applyNumberFormat="0" applyBorder="0" applyAlignment="0" applyProtection="0"/>
    <xf numFmtId="0" fontId="199" fillId="68" borderId="0" applyNumberFormat="0" applyBorder="0" applyAlignment="0" applyProtection="0"/>
    <xf numFmtId="0" fontId="199" fillId="68" borderId="0" applyNumberFormat="0" applyBorder="0" applyAlignment="0" applyProtection="0"/>
    <xf numFmtId="0" fontId="199" fillId="68" borderId="0" applyNumberFormat="0" applyBorder="0" applyAlignment="0" applyProtection="0"/>
    <xf numFmtId="0" fontId="199" fillId="100" borderId="0" applyNumberFormat="0" applyBorder="0" applyAlignment="0" applyProtection="0"/>
    <xf numFmtId="0" fontId="199" fillId="100" borderId="0" applyNumberFormat="0" applyBorder="0" applyAlignment="0" applyProtection="0"/>
    <xf numFmtId="0" fontId="199" fillId="100" borderId="0" applyNumberFormat="0" applyBorder="0" applyAlignment="0" applyProtection="0"/>
    <xf numFmtId="0" fontId="199" fillId="100" borderId="0" applyNumberFormat="0" applyBorder="0" applyAlignment="0" applyProtection="0"/>
    <xf numFmtId="0" fontId="199" fillId="100" borderId="0" applyNumberFormat="0" applyBorder="0" applyAlignment="0" applyProtection="0"/>
    <xf numFmtId="0" fontId="199" fillId="100" borderId="0" applyNumberFormat="0" applyBorder="0" applyAlignment="0" applyProtection="0"/>
    <xf numFmtId="0" fontId="199" fillId="100" borderId="0" applyNumberFormat="0" applyBorder="0" applyAlignment="0" applyProtection="0"/>
    <xf numFmtId="0" fontId="199" fillId="100" borderId="0" applyNumberFormat="0" applyBorder="0" applyAlignment="0" applyProtection="0"/>
    <xf numFmtId="0" fontId="199" fillId="100" borderId="0" applyNumberFormat="0" applyBorder="0" applyAlignment="0" applyProtection="0"/>
    <xf numFmtId="0" fontId="199" fillId="100" borderId="0" applyNumberFormat="0" applyBorder="0" applyAlignment="0" applyProtection="0"/>
    <xf numFmtId="0" fontId="199" fillId="100" borderId="0" applyNumberFormat="0" applyBorder="0" applyAlignment="0" applyProtection="0"/>
    <xf numFmtId="0" fontId="199" fillId="100" borderId="0" applyNumberFormat="0" applyBorder="0" applyAlignment="0" applyProtection="0"/>
    <xf numFmtId="0" fontId="199" fillId="100" borderId="0" applyNumberFormat="0" applyBorder="0" applyAlignment="0" applyProtection="0"/>
    <xf numFmtId="0" fontId="199" fillId="100" borderId="0" applyNumberFormat="0" applyBorder="0" applyAlignment="0" applyProtection="0"/>
    <xf numFmtId="0" fontId="199" fillId="100" borderId="0" applyNumberFormat="0" applyBorder="0" applyAlignment="0" applyProtection="0"/>
    <xf numFmtId="0" fontId="199" fillId="100" borderId="0" applyNumberFormat="0" applyBorder="0" applyAlignment="0" applyProtection="0"/>
    <xf numFmtId="0" fontId="199" fillId="100" borderId="0" applyNumberFormat="0" applyBorder="0" applyAlignment="0" applyProtection="0"/>
    <xf numFmtId="0" fontId="199" fillId="100" borderId="0" applyNumberFormat="0" applyBorder="0" applyAlignment="0" applyProtection="0"/>
    <xf numFmtId="0" fontId="199" fillId="100" borderId="0" applyNumberFormat="0" applyBorder="0" applyAlignment="0" applyProtection="0"/>
    <xf numFmtId="0" fontId="199" fillId="100" borderId="0" applyNumberFormat="0" applyBorder="0" applyAlignment="0" applyProtection="0"/>
    <xf numFmtId="0" fontId="199" fillId="100" borderId="0" applyNumberFormat="0" applyBorder="0" applyAlignment="0" applyProtection="0"/>
    <xf numFmtId="0" fontId="199" fillId="100" borderId="0" applyNumberFormat="0" applyBorder="0" applyAlignment="0" applyProtection="0"/>
    <xf numFmtId="0" fontId="199" fillId="8" borderId="0" applyNumberFormat="0" applyBorder="0" applyAlignment="0" applyProtection="0"/>
    <xf numFmtId="0" fontId="199" fillId="8" borderId="0" applyNumberFormat="0" applyBorder="0" applyAlignment="0" applyProtection="0"/>
    <xf numFmtId="0" fontId="199" fillId="8" borderId="0" applyNumberFormat="0" applyBorder="0" applyAlignment="0" applyProtection="0"/>
    <xf numFmtId="0" fontId="199" fillId="8" borderId="0" applyNumberFormat="0" applyBorder="0" applyAlignment="0" applyProtection="0"/>
    <xf numFmtId="0" fontId="199" fillId="8" borderId="0" applyNumberFormat="0" applyBorder="0" applyAlignment="0" applyProtection="0"/>
    <xf numFmtId="0" fontId="199" fillId="8" borderId="0" applyNumberFormat="0" applyBorder="0" applyAlignment="0" applyProtection="0"/>
    <xf numFmtId="0" fontId="199" fillId="8" borderId="0" applyNumberFormat="0" applyBorder="0" applyAlignment="0" applyProtection="0"/>
    <xf numFmtId="0" fontId="199" fillId="8" borderId="0" applyNumberFormat="0" applyBorder="0" applyAlignment="0" applyProtection="0"/>
    <xf numFmtId="0" fontId="199" fillId="8" borderId="0" applyNumberFormat="0" applyBorder="0" applyAlignment="0" applyProtection="0"/>
    <xf numFmtId="0" fontId="199" fillId="8" borderId="0" applyNumberFormat="0" applyBorder="0" applyAlignment="0" applyProtection="0"/>
    <xf numFmtId="0" fontId="199" fillId="8" borderId="0" applyNumberFormat="0" applyBorder="0" applyAlignment="0" applyProtection="0"/>
    <xf numFmtId="0" fontId="199" fillId="8" borderId="0" applyNumberFormat="0" applyBorder="0" applyAlignment="0" applyProtection="0"/>
    <xf numFmtId="0" fontId="199" fillId="8" borderId="0" applyNumberFormat="0" applyBorder="0" applyAlignment="0" applyProtection="0"/>
    <xf numFmtId="0" fontId="199" fillId="8" borderId="0" applyNumberFormat="0" applyBorder="0" applyAlignment="0" applyProtection="0"/>
    <xf numFmtId="0" fontId="199" fillId="8" borderId="0" applyNumberFormat="0" applyBorder="0" applyAlignment="0" applyProtection="0"/>
    <xf numFmtId="0" fontId="199" fillId="8" borderId="0" applyNumberFormat="0" applyBorder="0" applyAlignment="0" applyProtection="0"/>
    <xf numFmtId="0" fontId="199" fillId="8" borderId="0" applyNumberFormat="0" applyBorder="0" applyAlignment="0" applyProtection="0"/>
    <xf numFmtId="0" fontId="199" fillId="8" borderId="0" applyNumberFormat="0" applyBorder="0" applyAlignment="0" applyProtection="0"/>
    <xf numFmtId="0" fontId="199" fillId="8" borderId="0" applyNumberFormat="0" applyBorder="0" applyAlignment="0" applyProtection="0"/>
    <xf numFmtId="0" fontId="199" fillId="8" borderId="0" applyNumberFormat="0" applyBorder="0" applyAlignment="0" applyProtection="0"/>
    <xf numFmtId="0" fontId="199" fillId="8" borderId="0" applyNumberFormat="0" applyBorder="0" applyAlignment="0" applyProtection="0"/>
    <xf numFmtId="0" fontId="199" fillId="8" borderId="0" applyNumberFormat="0" applyBorder="0" applyAlignment="0" applyProtection="0"/>
    <xf numFmtId="0" fontId="199" fillId="101" borderId="0" applyNumberFormat="0" applyBorder="0" applyAlignment="0" applyProtection="0"/>
    <xf numFmtId="0" fontId="199" fillId="101" borderId="0" applyNumberFormat="0" applyBorder="0" applyAlignment="0" applyProtection="0"/>
    <xf numFmtId="0" fontId="199" fillId="101" borderId="0" applyNumberFormat="0" applyBorder="0" applyAlignment="0" applyProtection="0"/>
    <xf numFmtId="0" fontId="199" fillId="101" borderId="0" applyNumberFormat="0" applyBorder="0" applyAlignment="0" applyProtection="0"/>
    <xf numFmtId="0" fontId="199" fillId="101" borderId="0" applyNumberFormat="0" applyBorder="0" applyAlignment="0" applyProtection="0"/>
    <xf numFmtId="0" fontId="199" fillId="101" borderId="0" applyNumberFormat="0" applyBorder="0" applyAlignment="0" applyProtection="0"/>
    <xf numFmtId="0" fontId="199" fillId="101" borderId="0" applyNumberFormat="0" applyBorder="0" applyAlignment="0" applyProtection="0"/>
    <xf numFmtId="0" fontId="199" fillId="101" borderId="0" applyNumberFormat="0" applyBorder="0" applyAlignment="0" applyProtection="0"/>
    <xf numFmtId="0" fontId="199" fillId="101" borderId="0" applyNumberFormat="0" applyBorder="0" applyAlignment="0" applyProtection="0"/>
    <xf numFmtId="0" fontId="199" fillId="101" borderId="0" applyNumberFormat="0" applyBorder="0" applyAlignment="0" applyProtection="0"/>
    <xf numFmtId="0" fontId="199" fillId="101" borderId="0" applyNumberFormat="0" applyBorder="0" applyAlignment="0" applyProtection="0"/>
    <xf numFmtId="0" fontId="199" fillId="101" borderId="0" applyNumberFormat="0" applyBorder="0" applyAlignment="0" applyProtection="0"/>
    <xf numFmtId="0" fontId="199" fillId="101" borderId="0" applyNumberFormat="0" applyBorder="0" applyAlignment="0" applyProtection="0"/>
    <xf numFmtId="0" fontId="199" fillId="101" borderId="0" applyNumberFormat="0" applyBorder="0" applyAlignment="0" applyProtection="0"/>
    <xf numFmtId="0" fontId="199" fillId="101" borderId="0" applyNumberFormat="0" applyBorder="0" applyAlignment="0" applyProtection="0"/>
    <xf numFmtId="0" fontId="199" fillId="101" borderId="0" applyNumberFormat="0" applyBorder="0" applyAlignment="0" applyProtection="0"/>
    <xf numFmtId="0" fontId="199" fillId="101" borderId="0" applyNumberFormat="0" applyBorder="0" applyAlignment="0" applyProtection="0"/>
    <xf numFmtId="0" fontId="199" fillId="101" borderId="0" applyNumberFormat="0" applyBorder="0" applyAlignment="0" applyProtection="0"/>
    <xf numFmtId="0" fontId="199" fillId="101" borderId="0" applyNumberFormat="0" applyBorder="0" applyAlignment="0" applyProtection="0"/>
    <xf numFmtId="0" fontId="199" fillId="101" borderId="0" applyNumberFormat="0" applyBorder="0" applyAlignment="0" applyProtection="0"/>
    <xf numFmtId="0" fontId="199" fillId="101" borderId="0" applyNumberFormat="0" applyBorder="0" applyAlignment="0" applyProtection="0"/>
    <xf numFmtId="0" fontId="199" fillId="101" borderId="0" applyNumberFormat="0" applyBorder="0" applyAlignment="0" applyProtection="0"/>
    <xf numFmtId="0" fontId="199" fillId="102" borderId="0" applyNumberFormat="0" applyBorder="0" applyAlignment="0" applyProtection="0"/>
    <xf numFmtId="0" fontId="199" fillId="102" borderId="0" applyNumberFormat="0" applyBorder="0" applyAlignment="0" applyProtection="0"/>
    <xf numFmtId="0" fontId="199" fillId="102" borderId="0" applyNumberFormat="0" applyBorder="0" applyAlignment="0" applyProtection="0"/>
    <xf numFmtId="0" fontId="199" fillId="102" borderId="0" applyNumberFormat="0" applyBorder="0" applyAlignment="0" applyProtection="0"/>
    <xf numFmtId="0" fontId="199" fillId="102" borderId="0" applyNumberFormat="0" applyBorder="0" applyAlignment="0" applyProtection="0"/>
    <xf numFmtId="0" fontId="199" fillId="102" borderId="0" applyNumberFormat="0" applyBorder="0" applyAlignment="0" applyProtection="0"/>
    <xf numFmtId="0" fontId="199" fillId="102" borderId="0" applyNumberFormat="0" applyBorder="0" applyAlignment="0" applyProtection="0"/>
    <xf numFmtId="0" fontId="199" fillId="102" borderId="0" applyNumberFormat="0" applyBorder="0" applyAlignment="0" applyProtection="0"/>
    <xf numFmtId="0" fontId="199" fillId="102" borderId="0" applyNumberFormat="0" applyBorder="0" applyAlignment="0" applyProtection="0"/>
    <xf numFmtId="0" fontId="199" fillId="102" borderId="0" applyNumberFormat="0" applyBorder="0" applyAlignment="0" applyProtection="0"/>
    <xf numFmtId="0" fontId="199" fillId="102" borderId="0" applyNumberFormat="0" applyBorder="0" applyAlignment="0" applyProtection="0"/>
    <xf numFmtId="0" fontId="199" fillId="102" borderId="0" applyNumberFormat="0" applyBorder="0" applyAlignment="0" applyProtection="0"/>
    <xf numFmtId="0" fontId="199" fillId="102" borderId="0" applyNumberFormat="0" applyBorder="0" applyAlignment="0" applyProtection="0"/>
    <xf numFmtId="0" fontId="199" fillId="102" borderId="0" applyNumberFormat="0" applyBorder="0" applyAlignment="0" applyProtection="0"/>
    <xf numFmtId="0" fontId="199" fillId="102" borderId="0" applyNumberFormat="0" applyBorder="0" applyAlignment="0" applyProtection="0"/>
    <xf numFmtId="0" fontId="199" fillId="102" borderId="0" applyNumberFormat="0" applyBorder="0" applyAlignment="0" applyProtection="0"/>
    <xf numFmtId="0" fontId="199" fillId="102" borderId="0" applyNumberFormat="0" applyBorder="0" applyAlignment="0" applyProtection="0"/>
    <xf numFmtId="0" fontId="199" fillId="102" borderId="0" applyNumberFormat="0" applyBorder="0" applyAlignment="0" applyProtection="0"/>
    <xf numFmtId="0" fontId="199" fillId="102" borderId="0" applyNumberFormat="0" applyBorder="0" applyAlignment="0" applyProtection="0"/>
    <xf numFmtId="0" fontId="199" fillId="102" borderId="0" applyNumberFormat="0" applyBorder="0" applyAlignment="0" applyProtection="0"/>
    <xf numFmtId="0" fontId="199" fillId="102" borderId="0" applyNumberFormat="0" applyBorder="0" applyAlignment="0" applyProtection="0"/>
    <xf numFmtId="0" fontId="199" fillId="102" borderId="0" applyNumberFormat="0" applyBorder="0" applyAlignment="0" applyProtection="0"/>
    <xf numFmtId="0" fontId="199" fillId="103" borderId="0" applyNumberFormat="0" applyBorder="0" applyAlignment="0" applyProtection="0"/>
    <xf numFmtId="0" fontId="199" fillId="103" borderId="0" applyNumberFormat="0" applyBorder="0" applyAlignment="0" applyProtection="0"/>
    <xf numFmtId="0" fontId="199" fillId="103" borderId="0" applyNumberFormat="0" applyBorder="0" applyAlignment="0" applyProtection="0"/>
    <xf numFmtId="0" fontId="199" fillId="103" borderId="0" applyNumberFormat="0" applyBorder="0" applyAlignment="0" applyProtection="0"/>
    <xf numFmtId="0" fontId="199" fillId="103" borderId="0" applyNumberFormat="0" applyBorder="0" applyAlignment="0" applyProtection="0"/>
    <xf numFmtId="0" fontId="199" fillId="103" borderId="0" applyNumberFormat="0" applyBorder="0" applyAlignment="0" applyProtection="0"/>
    <xf numFmtId="0" fontId="199" fillId="103" borderId="0" applyNumberFormat="0" applyBorder="0" applyAlignment="0" applyProtection="0"/>
    <xf numFmtId="0" fontId="199" fillId="103" borderId="0" applyNumberFormat="0" applyBorder="0" applyAlignment="0" applyProtection="0"/>
    <xf numFmtId="0" fontId="199" fillId="103" borderId="0" applyNumberFormat="0" applyBorder="0" applyAlignment="0" applyProtection="0"/>
    <xf numFmtId="0" fontId="199" fillId="103" borderId="0" applyNumberFormat="0" applyBorder="0" applyAlignment="0" applyProtection="0"/>
    <xf numFmtId="0" fontId="199" fillId="103" borderId="0" applyNumberFormat="0" applyBorder="0" applyAlignment="0" applyProtection="0"/>
    <xf numFmtId="0" fontId="199" fillId="103" borderId="0" applyNumberFormat="0" applyBorder="0" applyAlignment="0" applyProtection="0"/>
    <xf numFmtId="0" fontId="199" fillId="103" borderId="0" applyNumberFormat="0" applyBorder="0" applyAlignment="0" applyProtection="0"/>
    <xf numFmtId="0" fontId="199" fillId="103" borderId="0" applyNumberFormat="0" applyBorder="0" applyAlignment="0" applyProtection="0"/>
    <xf numFmtId="0" fontId="199" fillId="103" borderId="0" applyNumberFormat="0" applyBorder="0" applyAlignment="0" applyProtection="0"/>
    <xf numFmtId="0" fontId="199" fillId="103" borderId="0" applyNumberFormat="0" applyBorder="0" applyAlignment="0" applyProtection="0"/>
    <xf numFmtId="0" fontId="199" fillId="103" borderId="0" applyNumberFormat="0" applyBorder="0" applyAlignment="0" applyProtection="0"/>
    <xf numFmtId="0" fontId="199" fillId="103" borderId="0" applyNumberFormat="0" applyBorder="0" applyAlignment="0" applyProtection="0"/>
    <xf numFmtId="0" fontId="199" fillId="103" borderId="0" applyNumberFormat="0" applyBorder="0" applyAlignment="0" applyProtection="0"/>
    <xf numFmtId="0" fontId="199" fillId="103" borderId="0" applyNumberFormat="0" applyBorder="0" applyAlignment="0" applyProtection="0"/>
    <xf numFmtId="0" fontId="199" fillId="103" borderId="0" applyNumberFormat="0" applyBorder="0" applyAlignment="0" applyProtection="0"/>
    <xf numFmtId="0" fontId="199" fillId="103" borderId="0" applyNumberFormat="0" applyBorder="0" applyAlignment="0" applyProtection="0"/>
    <xf numFmtId="0" fontId="199" fillId="68" borderId="0" applyNumberFormat="0" applyBorder="0" applyAlignment="0" applyProtection="0"/>
    <xf numFmtId="0" fontId="199" fillId="68" borderId="0" applyNumberFormat="0" applyBorder="0" applyAlignment="0" applyProtection="0"/>
    <xf numFmtId="0" fontId="199" fillId="68" borderId="0" applyNumberFormat="0" applyBorder="0" applyAlignment="0" applyProtection="0"/>
    <xf numFmtId="0" fontId="199" fillId="68" borderId="0" applyNumberFormat="0" applyBorder="0" applyAlignment="0" applyProtection="0"/>
    <xf numFmtId="0" fontId="199" fillId="68" borderId="0" applyNumberFormat="0" applyBorder="0" applyAlignment="0" applyProtection="0"/>
    <xf numFmtId="0" fontId="199" fillId="68" borderId="0" applyNumberFormat="0" applyBorder="0" applyAlignment="0" applyProtection="0"/>
    <xf numFmtId="0" fontId="199" fillId="68" borderId="0" applyNumberFormat="0" applyBorder="0" applyAlignment="0" applyProtection="0"/>
    <xf numFmtId="0" fontId="199" fillId="68" borderId="0" applyNumberFormat="0" applyBorder="0" applyAlignment="0" applyProtection="0"/>
    <xf numFmtId="0" fontId="199" fillId="68" borderId="0" applyNumberFormat="0" applyBorder="0" applyAlignment="0" applyProtection="0"/>
    <xf numFmtId="0" fontId="199" fillId="68" borderId="0" applyNumberFormat="0" applyBorder="0" applyAlignment="0" applyProtection="0"/>
    <xf numFmtId="0" fontId="199" fillId="68" borderId="0" applyNumberFormat="0" applyBorder="0" applyAlignment="0" applyProtection="0"/>
    <xf numFmtId="0" fontId="199" fillId="100" borderId="0" applyNumberFormat="0" applyBorder="0" applyAlignment="0" applyProtection="0"/>
    <xf numFmtId="0" fontId="199" fillId="100" borderId="0" applyNumberFormat="0" applyBorder="0" applyAlignment="0" applyProtection="0"/>
    <xf numFmtId="0" fontId="199" fillId="100" borderId="0" applyNumberFormat="0" applyBorder="0" applyAlignment="0" applyProtection="0"/>
    <xf numFmtId="0" fontId="199" fillId="100" borderId="0" applyNumberFormat="0" applyBorder="0" applyAlignment="0" applyProtection="0"/>
    <xf numFmtId="0" fontId="199" fillId="100" borderId="0" applyNumberFormat="0" applyBorder="0" applyAlignment="0" applyProtection="0"/>
    <xf numFmtId="0" fontId="199" fillId="100" borderId="0" applyNumberFormat="0" applyBorder="0" applyAlignment="0" applyProtection="0"/>
    <xf numFmtId="0" fontId="199" fillId="100" borderId="0" applyNumberFormat="0" applyBorder="0" applyAlignment="0" applyProtection="0"/>
    <xf numFmtId="0" fontId="199" fillId="100" borderId="0" applyNumberFormat="0" applyBorder="0" applyAlignment="0" applyProtection="0"/>
    <xf numFmtId="0" fontId="199" fillId="100" borderId="0" applyNumberFormat="0" applyBorder="0" applyAlignment="0" applyProtection="0"/>
    <xf numFmtId="0" fontId="199" fillId="100" borderId="0" applyNumberFormat="0" applyBorder="0" applyAlignment="0" applyProtection="0"/>
    <xf numFmtId="0" fontId="199" fillId="100" borderId="0" applyNumberFormat="0" applyBorder="0" applyAlignment="0" applyProtection="0"/>
    <xf numFmtId="0" fontId="199" fillId="8" borderId="0" applyNumberFormat="0" applyBorder="0" applyAlignment="0" applyProtection="0"/>
    <xf numFmtId="0" fontId="199" fillId="8" borderId="0" applyNumberFormat="0" applyBorder="0" applyAlignment="0" applyProtection="0"/>
    <xf numFmtId="0" fontId="199" fillId="8" borderId="0" applyNumberFormat="0" applyBorder="0" applyAlignment="0" applyProtection="0"/>
    <xf numFmtId="0" fontId="199" fillId="8" borderId="0" applyNumberFormat="0" applyBorder="0" applyAlignment="0" applyProtection="0"/>
    <xf numFmtId="0" fontId="199" fillId="8" borderId="0" applyNumberFormat="0" applyBorder="0" applyAlignment="0" applyProtection="0"/>
    <xf numFmtId="0" fontId="199" fillId="8" borderId="0" applyNumberFormat="0" applyBorder="0" applyAlignment="0" applyProtection="0"/>
    <xf numFmtId="0" fontId="199" fillId="8" borderId="0" applyNumberFormat="0" applyBorder="0" applyAlignment="0" applyProtection="0"/>
    <xf numFmtId="0" fontId="199" fillId="8" borderId="0" applyNumberFormat="0" applyBorder="0" applyAlignment="0" applyProtection="0"/>
    <xf numFmtId="0" fontId="199" fillId="8" borderId="0" applyNumberFormat="0" applyBorder="0" applyAlignment="0" applyProtection="0"/>
    <xf numFmtId="0" fontId="199" fillId="8" borderId="0" applyNumberFormat="0" applyBorder="0" applyAlignment="0" applyProtection="0"/>
    <xf numFmtId="0" fontId="199" fillId="8" borderId="0" applyNumberFormat="0" applyBorder="0" applyAlignment="0" applyProtection="0"/>
    <xf numFmtId="0" fontId="199" fillId="101" borderId="0" applyNumberFormat="0" applyBorder="0" applyAlignment="0" applyProtection="0"/>
    <xf numFmtId="0" fontId="199" fillId="101" borderId="0" applyNumberFormat="0" applyBorder="0" applyAlignment="0" applyProtection="0"/>
    <xf numFmtId="0" fontId="199" fillId="101" borderId="0" applyNumberFormat="0" applyBorder="0" applyAlignment="0" applyProtection="0"/>
    <xf numFmtId="0" fontId="199" fillId="101" borderId="0" applyNumberFormat="0" applyBorder="0" applyAlignment="0" applyProtection="0"/>
    <xf numFmtId="0" fontId="199" fillId="101" borderId="0" applyNumberFormat="0" applyBorder="0" applyAlignment="0" applyProtection="0"/>
    <xf numFmtId="0" fontId="199" fillId="101" borderId="0" applyNumberFormat="0" applyBorder="0" applyAlignment="0" applyProtection="0"/>
    <xf numFmtId="0" fontId="199" fillId="101" borderId="0" applyNumberFormat="0" applyBorder="0" applyAlignment="0" applyProtection="0"/>
    <xf numFmtId="0" fontId="199" fillId="101" borderId="0" applyNumberFormat="0" applyBorder="0" applyAlignment="0" applyProtection="0"/>
    <xf numFmtId="0" fontId="199" fillId="101" borderId="0" applyNumberFormat="0" applyBorder="0" applyAlignment="0" applyProtection="0"/>
    <xf numFmtId="0" fontId="199" fillId="101" borderId="0" applyNumberFormat="0" applyBorder="0" applyAlignment="0" applyProtection="0"/>
    <xf numFmtId="0" fontId="199" fillId="101" borderId="0" applyNumberFormat="0" applyBorder="0" applyAlignment="0" applyProtection="0"/>
    <xf numFmtId="0" fontId="199" fillId="102" borderId="0" applyNumberFormat="0" applyBorder="0" applyAlignment="0" applyProtection="0"/>
    <xf numFmtId="0" fontId="199" fillId="102" borderId="0" applyNumberFormat="0" applyBorder="0" applyAlignment="0" applyProtection="0"/>
    <xf numFmtId="0" fontId="199" fillId="102" borderId="0" applyNumberFormat="0" applyBorder="0" applyAlignment="0" applyProtection="0"/>
    <xf numFmtId="0" fontId="199" fillId="102" borderId="0" applyNumberFormat="0" applyBorder="0" applyAlignment="0" applyProtection="0"/>
    <xf numFmtId="0" fontId="199" fillId="102" borderId="0" applyNumberFormat="0" applyBorder="0" applyAlignment="0" applyProtection="0"/>
    <xf numFmtId="0" fontId="199" fillId="102" borderId="0" applyNumberFormat="0" applyBorder="0" applyAlignment="0" applyProtection="0"/>
    <xf numFmtId="0" fontId="199" fillId="102" borderId="0" applyNumberFormat="0" applyBorder="0" applyAlignment="0" applyProtection="0"/>
    <xf numFmtId="0" fontId="199" fillId="102" borderId="0" applyNumberFormat="0" applyBorder="0" applyAlignment="0" applyProtection="0"/>
    <xf numFmtId="0" fontId="199" fillId="102" borderId="0" applyNumberFormat="0" applyBorder="0" applyAlignment="0" applyProtection="0"/>
    <xf numFmtId="0" fontId="199" fillId="102" borderId="0" applyNumberFormat="0" applyBorder="0" applyAlignment="0" applyProtection="0"/>
    <xf numFmtId="0" fontId="199" fillId="102" borderId="0" applyNumberFormat="0" applyBorder="0" applyAlignment="0" applyProtection="0"/>
    <xf numFmtId="0" fontId="199" fillId="103" borderId="0" applyNumberFormat="0" applyBorder="0" applyAlignment="0" applyProtection="0"/>
    <xf numFmtId="0" fontId="199" fillId="103" borderId="0" applyNumberFormat="0" applyBorder="0" applyAlignment="0" applyProtection="0"/>
    <xf numFmtId="0" fontId="199" fillId="103" borderId="0" applyNumberFormat="0" applyBorder="0" applyAlignment="0" applyProtection="0"/>
    <xf numFmtId="0" fontId="199" fillId="103" borderId="0" applyNumberFormat="0" applyBorder="0" applyAlignment="0" applyProtection="0"/>
    <xf numFmtId="0" fontId="199" fillId="103" borderId="0" applyNumberFormat="0" applyBorder="0" applyAlignment="0" applyProtection="0"/>
    <xf numFmtId="0" fontId="199" fillId="103" borderId="0" applyNumberFormat="0" applyBorder="0" applyAlignment="0" applyProtection="0"/>
    <xf numFmtId="0" fontId="199" fillId="103" borderId="0" applyNumberFormat="0" applyBorder="0" applyAlignment="0" applyProtection="0"/>
    <xf numFmtId="0" fontId="199" fillId="103" borderId="0" applyNumberFormat="0" applyBorder="0" applyAlignment="0" applyProtection="0"/>
    <xf numFmtId="0" fontId="199" fillId="103" borderId="0" applyNumberFormat="0" applyBorder="0" applyAlignment="0" applyProtection="0"/>
    <xf numFmtId="0" fontId="199" fillId="103" borderId="0" applyNumberFormat="0" applyBorder="0" applyAlignment="0" applyProtection="0"/>
    <xf numFmtId="0" fontId="199" fillId="103" borderId="0" applyNumberFormat="0" applyBorder="0" applyAlignment="0" applyProtection="0"/>
    <xf numFmtId="0" fontId="199" fillId="68" borderId="0" applyNumberFormat="0" applyBorder="0" applyAlignment="0" applyProtection="0"/>
    <xf numFmtId="0" fontId="199" fillId="68" borderId="0" applyNumberFormat="0" applyBorder="0" applyAlignment="0" applyProtection="0"/>
    <xf numFmtId="0" fontId="199" fillId="68" borderId="0" applyNumberFormat="0" applyBorder="0" applyAlignment="0" applyProtection="0"/>
    <xf numFmtId="0" fontId="199" fillId="68" borderId="0" applyNumberFormat="0" applyBorder="0" applyAlignment="0" applyProtection="0"/>
    <xf numFmtId="0" fontId="199" fillId="68" borderId="0" applyNumberFormat="0" applyBorder="0" applyAlignment="0" applyProtection="0"/>
    <xf numFmtId="0" fontId="199" fillId="68" borderId="0" applyNumberFormat="0" applyBorder="0" applyAlignment="0" applyProtection="0"/>
    <xf numFmtId="0" fontId="199" fillId="68" borderId="0" applyNumberFormat="0" applyBorder="0" applyAlignment="0" applyProtection="0"/>
    <xf numFmtId="0" fontId="199" fillId="68" borderId="0" applyNumberFormat="0" applyBorder="0" applyAlignment="0" applyProtection="0"/>
    <xf numFmtId="0" fontId="199" fillId="68" borderId="0" applyNumberFormat="0" applyBorder="0" applyAlignment="0" applyProtection="0"/>
    <xf numFmtId="0" fontId="199" fillId="68" borderId="0" applyNumberFormat="0" applyBorder="0" applyAlignment="0" applyProtection="0"/>
    <xf numFmtId="0" fontId="199" fillId="68" borderId="0" applyNumberFormat="0" applyBorder="0" applyAlignment="0" applyProtection="0"/>
    <xf numFmtId="0" fontId="199" fillId="100" borderId="0" applyNumberFormat="0" applyBorder="0" applyAlignment="0" applyProtection="0"/>
    <xf numFmtId="0" fontId="199" fillId="100" borderId="0" applyNumberFormat="0" applyBorder="0" applyAlignment="0" applyProtection="0"/>
    <xf numFmtId="0" fontId="199" fillId="100" borderId="0" applyNumberFormat="0" applyBorder="0" applyAlignment="0" applyProtection="0"/>
    <xf numFmtId="0" fontId="199" fillId="100" borderId="0" applyNumberFormat="0" applyBorder="0" applyAlignment="0" applyProtection="0"/>
    <xf numFmtId="0" fontId="199" fillId="100" borderId="0" applyNumberFormat="0" applyBorder="0" applyAlignment="0" applyProtection="0"/>
    <xf numFmtId="0" fontId="199" fillId="100" borderId="0" applyNumberFormat="0" applyBorder="0" applyAlignment="0" applyProtection="0"/>
    <xf numFmtId="0" fontId="199" fillId="100" borderId="0" applyNumberFormat="0" applyBorder="0" applyAlignment="0" applyProtection="0"/>
    <xf numFmtId="0" fontId="199" fillId="100" borderId="0" applyNumberFormat="0" applyBorder="0" applyAlignment="0" applyProtection="0"/>
    <xf numFmtId="0" fontId="199" fillId="100" borderId="0" applyNumberFormat="0" applyBorder="0" applyAlignment="0" applyProtection="0"/>
    <xf numFmtId="0" fontId="199" fillId="100" borderId="0" applyNumberFormat="0" applyBorder="0" applyAlignment="0" applyProtection="0"/>
    <xf numFmtId="0" fontId="199" fillId="100" borderId="0" applyNumberFormat="0" applyBorder="0" applyAlignment="0" applyProtection="0"/>
    <xf numFmtId="0" fontId="199" fillId="8" borderId="0" applyNumberFormat="0" applyBorder="0" applyAlignment="0" applyProtection="0"/>
    <xf numFmtId="0" fontId="199" fillId="8" borderId="0" applyNumberFormat="0" applyBorder="0" applyAlignment="0" applyProtection="0"/>
    <xf numFmtId="0" fontId="199" fillId="8" borderId="0" applyNumberFormat="0" applyBorder="0" applyAlignment="0" applyProtection="0"/>
    <xf numFmtId="0" fontId="199" fillId="8" borderId="0" applyNumberFormat="0" applyBorder="0" applyAlignment="0" applyProtection="0"/>
    <xf numFmtId="0" fontId="199" fillId="8" borderId="0" applyNumberFormat="0" applyBorder="0" applyAlignment="0" applyProtection="0"/>
    <xf numFmtId="0" fontId="199" fillId="8" borderId="0" applyNumberFormat="0" applyBorder="0" applyAlignment="0" applyProtection="0"/>
    <xf numFmtId="0" fontId="199" fillId="8" borderId="0" applyNumberFormat="0" applyBorder="0" applyAlignment="0" applyProtection="0"/>
    <xf numFmtId="0" fontId="199" fillId="8" borderId="0" applyNumberFormat="0" applyBorder="0" applyAlignment="0" applyProtection="0"/>
    <xf numFmtId="0" fontId="199" fillId="8" borderId="0" applyNumberFormat="0" applyBorder="0" applyAlignment="0" applyProtection="0"/>
    <xf numFmtId="0" fontId="199" fillId="8" borderId="0" applyNumberFormat="0" applyBorder="0" applyAlignment="0" applyProtection="0"/>
    <xf numFmtId="0" fontId="199" fillId="8" borderId="0" applyNumberFormat="0" applyBorder="0" applyAlignment="0" applyProtection="0"/>
    <xf numFmtId="0" fontId="199" fillId="101" borderId="0" applyNumberFormat="0" applyBorder="0" applyAlignment="0" applyProtection="0"/>
    <xf numFmtId="0" fontId="199" fillId="101" borderId="0" applyNumberFormat="0" applyBorder="0" applyAlignment="0" applyProtection="0"/>
    <xf numFmtId="0" fontId="199" fillId="101" borderId="0" applyNumberFormat="0" applyBorder="0" applyAlignment="0" applyProtection="0"/>
    <xf numFmtId="0" fontId="199" fillId="101" borderId="0" applyNumberFormat="0" applyBorder="0" applyAlignment="0" applyProtection="0"/>
    <xf numFmtId="0" fontId="199" fillId="101" borderId="0" applyNumberFormat="0" applyBorder="0" applyAlignment="0" applyProtection="0"/>
    <xf numFmtId="0" fontId="199" fillId="101" borderId="0" applyNumberFormat="0" applyBorder="0" applyAlignment="0" applyProtection="0"/>
    <xf numFmtId="0" fontId="199" fillId="101" borderId="0" applyNumberFormat="0" applyBorder="0" applyAlignment="0" applyProtection="0"/>
    <xf numFmtId="0" fontId="199" fillId="101" borderId="0" applyNumberFormat="0" applyBorder="0" applyAlignment="0" applyProtection="0"/>
    <xf numFmtId="0" fontId="199" fillId="101" borderId="0" applyNumberFormat="0" applyBorder="0" applyAlignment="0" applyProtection="0"/>
    <xf numFmtId="0" fontId="199" fillId="101" borderId="0" applyNumberFormat="0" applyBorder="0" applyAlignment="0" applyProtection="0"/>
    <xf numFmtId="0" fontId="199" fillId="101" borderId="0" applyNumberFormat="0" applyBorder="0" applyAlignment="0" applyProtection="0"/>
    <xf numFmtId="0" fontId="199" fillId="102" borderId="0" applyNumberFormat="0" applyBorder="0" applyAlignment="0" applyProtection="0"/>
    <xf numFmtId="0" fontId="199" fillId="102" borderId="0" applyNumberFormat="0" applyBorder="0" applyAlignment="0" applyProtection="0"/>
    <xf numFmtId="0" fontId="199" fillId="102" borderId="0" applyNumberFormat="0" applyBorder="0" applyAlignment="0" applyProtection="0"/>
    <xf numFmtId="0" fontId="199" fillId="102" borderId="0" applyNumberFormat="0" applyBorder="0" applyAlignment="0" applyProtection="0"/>
    <xf numFmtId="0" fontId="199" fillId="102" borderId="0" applyNumberFormat="0" applyBorder="0" applyAlignment="0" applyProtection="0"/>
    <xf numFmtId="0" fontId="199" fillId="102" borderId="0" applyNumberFormat="0" applyBorder="0" applyAlignment="0" applyProtection="0"/>
    <xf numFmtId="0" fontId="199" fillId="102" borderId="0" applyNumberFormat="0" applyBorder="0" applyAlignment="0" applyProtection="0"/>
    <xf numFmtId="0" fontId="199" fillId="102" borderId="0" applyNumberFormat="0" applyBorder="0" applyAlignment="0" applyProtection="0"/>
    <xf numFmtId="0" fontId="199" fillId="102" borderId="0" applyNumberFormat="0" applyBorder="0" applyAlignment="0" applyProtection="0"/>
    <xf numFmtId="0" fontId="199" fillId="102" borderId="0" applyNumberFormat="0" applyBorder="0" applyAlignment="0" applyProtection="0"/>
    <xf numFmtId="0" fontId="199" fillId="102" borderId="0" applyNumberFormat="0" applyBorder="0" applyAlignment="0" applyProtection="0"/>
    <xf numFmtId="0" fontId="199" fillId="103" borderId="0" applyNumberFormat="0" applyBorder="0" applyAlignment="0" applyProtection="0"/>
    <xf numFmtId="0" fontId="199" fillId="103" borderId="0" applyNumberFormat="0" applyBorder="0" applyAlignment="0" applyProtection="0"/>
    <xf numFmtId="0" fontId="199" fillId="103" borderId="0" applyNumberFormat="0" applyBorder="0" applyAlignment="0" applyProtection="0"/>
    <xf numFmtId="0" fontId="199" fillId="103" borderId="0" applyNumberFormat="0" applyBorder="0" applyAlignment="0" applyProtection="0"/>
    <xf numFmtId="0" fontId="199" fillId="103" borderId="0" applyNumberFormat="0" applyBorder="0" applyAlignment="0" applyProtection="0"/>
    <xf numFmtId="0" fontId="199" fillId="103" borderId="0" applyNumberFormat="0" applyBorder="0" applyAlignment="0" applyProtection="0"/>
    <xf numFmtId="0" fontId="199" fillId="103" borderId="0" applyNumberFormat="0" applyBorder="0" applyAlignment="0" applyProtection="0"/>
    <xf numFmtId="0" fontId="199" fillId="103" borderId="0" applyNumberFormat="0" applyBorder="0" applyAlignment="0" applyProtection="0"/>
    <xf numFmtId="0" fontId="199" fillId="103" borderId="0" applyNumberFormat="0" applyBorder="0" applyAlignment="0" applyProtection="0"/>
    <xf numFmtId="0" fontId="199" fillId="103" borderId="0" applyNumberFormat="0" applyBorder="0" applyAlignment="0" applyProtection="0"/>
    <xf numFmtId="0" fontId="199" fillId="103" borderId="0" applyNumberFormat="0" applyBorder="0" applyAlignment="0" applyProtection="0"/>
    <xf numFmtId="0" fontId="243" fillId="80" borderId="0" applyNumberFormat="0" applyBorder="0" applyAlignment="0" applyProtection="0"/>
    <xf numFmtId="0" fontId="243" fillId="80" borderId="0" applyNumberFormat="0" applyBorder="0" applyAlignment="0" applyProtection="0"/>
    <xf numFmtId="0" fontId="243" fillId="80" borderId="0" applyNumberFormat="0" applyBorder="0" applyAlignment="0" applyProtection="0"/>
    <xf numFmtId="0" fontId="243" fillId="80" borderId="0" applyNumberFormat="0" applyBorder="0" applyAlignment="0" applyProtection="0"/>
    <xf numFmtId="0" fontId="243" fillId="80" borderId="0" applyNumberFormat="0" applyBorder="0" applyAlignment="0" applyProtection="0"/>
    <xf numFmtId="0" fontId="243" fillId="80" borderId="0" applyNumberFormat="0" applyBorder="0" applyAlignment="0" applyProtection="0"/>
    <xf numFmtId="0" fontId="243" fillId="80" borderId="0" applyNumberFormat="0" applyBorder="0" applyAlignment="0" applyProtection="0"/>
    <xf numFmtId="0" fontId="243" fillId="80" borderId="0" applyNumberFormat="0" applyBorder="0" applyAlignment="0" applyProtection="0"/>
    <xf numFmtId="0" fontId="243" fillId="80" borderId="0" applyNumberFormat="0" applyBorder="0" applyAlignment="0" applyProtection="0"/>
    <xf numFmtId="0" fontId="243" fillId="80" borderId="0" applyNumberFormat="0" applyBorder="0" applyAlignment="0" applyProtection="0"/>
    <xf numFmtId="0" fontId="243" fillId="80" borderId="0" applyNumberFormat="0" applyBorder="0" applyAlignment="0" applyProtection="0"/>
    <xf numFmtId="0" fontId="243" fillId="110" borderId="0" applyNumberFormat="0" applyBorder="0" applyAlignment="0" applyProtection="0"/>
    <xf numFmtId="0" fontId="243" fillId="110" borderId="0" applyNumberFormat="0" applyBorder="0" applyAlignment="0" applyProtection="0"/>
    <xf numFmtId="0" fontId="243" fillId="110" borderId="0" applyNumberFormat="0" applyBorder="0" applyAlignment="0" applyProtection="0"/>
    <xf numFmtId="0" fontId="243" fillId="110" borderId="0" applyNumberFormat="0" applyBorder="0" applyAlignment="0" applyProtection="0"/>
    <xf numFmtId="0" fontId="243" fillId="110" borderId="0" applyNumberFormat="0" applyBorder="0" applyAlignment="0" applyProtection="0"/>
    <xf numFmtId="0" fontId="243" fillId="110" borderId="0" applyNumberFormat="0" applyBorder="0" applyAlignment="0" applyProtection="0"/>
    <xf numFmtId="0" fontId="243" fillId="110" borderId="0" applyNumberFormat="0" applyBorder="0" applyAlignment="0" applyProtection="0"/>
    <xf numFmtId="0" fontId="243" fillId="110" borderId="0" applyNumberFormat="0" applyBorder="0" applyAlignment="0" applyProtection="0"/>
    <xf numFmtId="0" fontId="243" fillId="110" borderId="0" applyNumberFormat="0" applyBorder="0" applyAlignment="0" applyProtection="0"/>
    <xf numFmtId="0" fontId="243" fillId="110" borderId="0" applyNumberFormat="0" applyBorder="0" applyAlignment="0" applyProtection="0"/>
    <xf numFmtId="0" fontId="243" fillId="110" borderId="0" applyNumberFormat="0" applyBorder="0" applyAlignment="0" applyProtection="0"/>
    <xf numFmtId="0" fontId="243" fillId="66" borderId="0" applyNumberFormat="0" applyBorder="0" applyAlignment="0" applyProtection="0"/>
    <xf numFmtId="0" fontId="243" fillId="66" borderId="0" applyNumberFormat="0" applyBorder="0" applyAlignment="0" applyProtection="0"/>
    <xf numFmtId="0" fontId="243" fillId="66" borderId="0" applyNumberFormat="0" applyBorder="0" applyAlignment="0" applyProtection="0"/>
    <xf numFmtId="0" fontId="243" fillId="66" borderId="0" applyNumberFormat="0" applyBorder="0" applyAlignment="0" applyProtection="0"/>
    <xf numFmtId="0" fontId="243" fillId="66" borderId="0" applyNumberFormat="0" applyBorder="0" applyAlignment="0" applyProtection="0"/>
    <xf numFmtId="0" fontId="243" fillId="66" borderId="0" applyNumberFormat="0" applyBorder="0" applyAlignment="0" applyProtection="0"/>
    <xf numFmtId="0" fontId="243" fillId="66" borderId="0" applyNumberFormat="0" applyBorder="0" applyAlignment="0" applyProtection="0"/>
    <xf numFmtId="0" fontId="243" fillId="66" borderId="0" applyNumberFormat="0" applyBorder="0" applyAlignment="0" applyProtection="0"/>
    <xf numFmtId="0" fontId="243" fillId="66" borderId="0" applyNumberFormat="0" applyBorder="0" applyAlignment="0" applyProtection="0"/>
    <xf numFmtId="0" fontId="243" fillId="66" borderId="0" applyNumberFormat="0" applyBorder="0" applyAlignment="0" applyProtection="0"/>
    <xf numFmtId="0" fontId="243" fillId="66" borderId="0" applyNumberFormat="0" applyBorder="0" applyAlignment="0" applyProtection="0"/>
    <xf numFmtId="0" fontId="243" fillId="101" borderId="0" applyNumberFormat="0" applyBorder="0" applyAlignment="0" applyProtection="0"/>
    <xf numFmtId="0" fontId="243" fillId="101" borderId="0" applyNumberFormat="0" applyBorder="0" applyAlignment="0" applyProtection="0"/>
    <xf numFmtId="0" fontId="243" fillId="101" borderId="0" applyNumberFormat="0" applyBorder="0" applyAlignment="0" applyProtection="0"/>
    <xf numFmtId="0" fontId="243" fillId="101" borderId="0" applyNumberFormat="0" applyBorder="0" applyAlignment="0" applyProtection="0"/>
    <xf numFmtId="0" fontId="243" fillId="101" borderId="0" applyNumberFormat="0" applyBorder="0" applyAlignment="0" applyProtection="0"/>
    <xf numFmtId="0" fontId="243" fillId="101" borderId="0" applyNumberFormat="0" applyBorder="0" applyAlignment="0" applyProtection="0"/>
    <xf numFmtId="0" fontId="243" fillId="101" borderId="0" applyNumberFormat="0" applyBorder="0" applyAlignment="0" applyProtection="0"/>
    <xf numFmtId="0" fontId="243" fillId="101" borderId="0" applyNumberFormat="0" applyBorder="0" applyAlignment="0" applyProtection="0"/>
    <xf numFmtId="0" fontId="243" fillId="101" borderId="0" applyNumberFormat="0" applyBorder="0" applyAlignment="0" applyProtection="0"/>
    <xf numFmtId="0" fontId="243" fillId="101" borderId="0" applyNumberFormat="0" applyBorder="0" applyAlignment="0" applyProtection="0"/>
    <xf numFmtId="0" fontId="243" fillId="101" borderId="0" applyNumberFormat="0" applyBorder="0" applyAlignment="0" applyProtection="0"/>
    <xf numFmtId="0" fontId="243" fillId="80" borderId="0" applyNumberFormat="0" applyBorder="0" applyAlignment="0" applyProtection="0"/>
    <xf numFmtId="0" fontId="243" fillId="80" borderId="0" applyNumberFormat="0" applyBorder="0" applyAlignment="0" applyProtection="0"/>
    <xf numFmtId="0" fontId="243" fillId="80" borderId="0" applyNumberFormat="0" applyBorder="0" applyAlignment="0" applyProtection="0"/>
    <xf numFmtId="0" fontId="243" fillId="80" borderId="0" applyNumberFormat="0" applyBorder="0" applyAlignment="0" applyProtection="0"/>
    <xf numFmtId="0" fontId="243" fillId="80" borderId="0" applyNumberFormat="0" applyBorder="0" applyAlignment="0" applyProtection="0"/>
    <xf numFmtId="0" fontId="243" fillId="80" borderId="0" applyNumberFormat="0" applyBorder="0" applyAlignment="0" applyProtection="0"/>
    <xf numFmtId="0" fontId="243" fillId="80" borderId="0" applyNumberFormat="0" applyBorder="0" applyAlignment="0" applyProtection="0"/>
    <xf numFmtId="0" fontId="243" fillId="80" borderId="0" applyNumberFormat="0" applyBorder="0" applyAlignment="0" applyProtection="0"/>
    <xf numFmtId="0" fontId="243" fillId="80" borderId="0" applyNumberFormat="0" applyBorder="0" applyAlignment="0" applyProtection="0"/>
    <xf numFmtId="0" fontId="243" fillId="80" borderId="0" applyNumberFormat="0" applyBorder="0" applyAlignment="0" applyProtection="0"/>
    <xf numFmtId="0" fontId="243" fillId="80" borderId="0" applyNumberFormat="0" applyBorder="0" applyAlignment="0" applyProtection="0"/>
    <xf numFmtId="0" fontId="243" fillId="111" borderId="0" applyNumberFormat="0" applyBorder="0" applyAlignment="0" applyProtection="0"/>
    <xf numFmtId="0" fontId="243" fillId="111" borderId="0" applyNumberFormat="0" applyBorder="0" applyAlignment="0" applyProtection="0"/>
    <xf numFmtId="0" fontId="243" fillId="111" borderId="0" applyNumberFormat="0" applyBorder="0" applyAlignment="0" applyProtection="0"/>
    <xf numFmtId="0" fontId="243" fillId="111" borderId="0" applyNumberFormat="0" applyBorder="0" applyAlignment="0" applyProtection="0"/>
    <xf numFmtId="0" fontId="243" fillId="111" borderId="0" applyNumberFormat="0" applyBorder="0" applyAlignment="0" applyProtection="0"/>
    <xf numFmtId="0" fontId="243" fillId="111" borderId="0" applyNumberFormat="0" applyBorder="0" applyAlignment="0" applyProtection="0"/>
    <xf numFmtId="0" fontId="243" fillId="111" borderId="0" applyNumberFormat="0" applyBorder="0" applyAlignment="0" applyProtection="0"/>
    <xf numFmtId="0" fontId="243" fillId="111" borderId="0" applyNumberFormat="0" applyBorder="0" applyAlignment="0" applyProtection="0"/>
    <xf numFmtId="0" fontId="243" fillId="111" borderId="0" applyNumberFormat="0" applyBorder="0" applyAlignment="0" applyProtection="0"/>
    <xf numFmtId="0" fontId="243" fillId="111" borderId="0" applyNumberFormat="0" applyBorder="0" applyAlignment="0" applyProtection="0"/>
    <xf numFmtId="0" fontId="243" fillId="111" borderId="0" applyNumberFormat="0" applyBorder="0" applyAlignment="0" applyProtection="0"/>
    <xf numFmtId="0" fontId="199" fillId="80" borderId="0" applyNumberFormat="0" applyBorder="0" applyAlignment="0" applyProtection="0"/>
    <xf numFmtId="0" fontId="199" fillId="80" borderId="0" applyNumberFormat="0" applyBorder="0" applyAlignment="0" applyProtection="0"/>
    <xf numFmtId="0" fontId="199" fillId="80" borderId="0" applyNumberFormat="0" applyBorder="0" applyAlignment="0" applyProtection="0"/>
    <xf numFmtId="0" fontId="199" fillId="80" borderId="0" applyNumberFormat="0" applyBorder="0" applyAlignment="0" applyProtection="0"/>
    <xf numFmtId="0" fontId="199" fillId="80" borderId="0" applyNumberFormat="0" applyBorder="0" applyAlignment="0" applyProtection="0"/>
    <xf numFmtId="0" fontId="199" fillId="80" borderId="0" applyNumberFormat="0" applyBorder="0" applyAlignment="0" applyProtection="0"/>
    <xf numFmtId="0" fontId="199" fillId="80" borderId="0" applyNumberFormat="0" applyBorder="0" applyAlignment="0" applyProtection="0"/>
    <xf numFmtId="0" fontId="199" fillId="80" borderId="0" applyNumberFormat="0" applyBorder="0" applyAlignment="0" applyProtection="0"/>
    <xf numFmtId="0" fontId="199" fillId="80" borderId="0" applyNumberFormat="0" applyBorder="0" applyAlignment="0" applyProtection="0"/>
    <xf numFmtId="0" fontId="199" fillId="80" borderId="0" applyNumberFormat="0" applyBorder="0" applyAlignment="0" applyProtection="0"/>
    <xf numFmtId="0" fontId="199" fillId="80" borderId="0" applyNumberFormat="0" applyBorder="0" applyAlignment="0" applyProtection="0"/>
    <xf numFmtId="0" fontId="199" fillId="80" borderId="0" applyNumberFormat="0" applyBorder="0" applyAlignment="0" applyProtection="0"/>
    <xf numFmtId="0" fontId="199" fillId="80" borderId="0" applyNumberFormat="0" applyBorder="0" applyAlignment="0" applyProtection="0"/>
    <xf numFmtId="0" fontId="199" fillId="80" borderId="0" applyNumberFormat="0" applyBorder="0" applyAlignment="0" applyProtection="0"/>
    <xf numFmtId="0" fontId="199" fillId="80" borderId="0" applyNumberFormat="0" applyBorder="0" applyAlignment="0" applyProtection="0"/>
    <xf numFmtId="0" fontId="199" fillId="80" borderId="0" applyNumberFormat="0" applyBorder="0" applyAlignment="0" applyProtection="0"/>
    <xf numFmtId="0" fontId="199" fillId="80" borderId="0" applyNumberFormat="0" applyBorder="0" applyAlignment="0" applyProtection="0"/>
    <xf numFmtId="0" fontId="199" fillId="80" borderId="0" applyNumberFormat="0" applyBorder="0" applyAlignment="0" applyProtection="0"/>
    <xf numFmtId="0" fontId="199" fillId="80" borderId="0" applyNumberFormat="0" applyBorder="0" applyAlignment="0" applyProtection="0"/>
    <xf numFmtId="0" fontId="199" fillId="80" borderId="0" applyNumberFormat="0" applyBorder="0" applyAlignment="0" applyProtection="0"/>
    <xf numFmtId="0" fontId="199" fillId="80" borderId="0" applyNumberFormat="0" applyBorder="0" applyAlignment="0" applyProtection="0"/>
    <xf numFmtId="0" fontId="199" fillId="80" borderId="0" applyNumberFormat="0" applyBorder="0" applyAlignment="0" applyProtection="0"/>
    <xf numFmtId="0" fontId="199" fillId="80" borderId="0" applyNumberFormat="0" applyBorder="0" applyAlignment="0" applyProtection="0"/>
    <xf numFmtId="0" fontId="199" fillId="80" borderId="0" applyNumberFormat="0" applyBorder="0" applyAlignment="0" applyProtection="0"/>
    <xf numFmtId="0" fontId="199" fillId="80" borderId="0" applyNumberFormat="0" applyBorder="0" applyAlignment="0" applyProtection="0"/>
    <xf numFmtId="0" fontId="199" fillId="80" borderId="0" applyNumberFormat="0" applyBorder="0" applyAlignment="0" applyProtection="0"/>
    <xf numFmtId="0" fontId="199" fillId="80" borderId="0" applyNumberFormat="0" applyBorder="0" applyAlignment="0" applyProtection="0"/>
    <xf numFmtId="0" fontId="199" fillId="80" borderId="0" applyNumberFormat="0" applyBorder="0" applyAlignment="0" applyProtection="0"/>
    <xf numFmtId="0" fontId="199" fillId="80" borderId="0" applyNumberFormat="0" applyBorder="0" applyAlignment="0" applyProtection="0"/>
    <xf numFmtId="0" fontId="199" fillId="80" borderId="0" applyNumberFormat="0" applyBorder="0" applyAlignment="0" applyProtection="0"/>
    <xf numFmtId="0" fontId="199" fillId="80" borderId="0" applyNumberFormat="0" applyBorder="0" applyAlignment="0" applyProtection="0"/>
    <xf numFmtId="0" fontId="199" fillId="80" borderId="0" applyNumberFormat="0" applyBorder="0" applyAlignment="0" applyProtection="0"/>
    <xf numFmtId="0" fontId="199" fillId="80" borderId="0" applyNumberFormat="0" applyBorder="0" applyAlignment="0" applyProtection="0"/>
    <xf numFmtId="0" fontId="199" fillId="80" borderId="0" applyNumberFormat="0" applyBorder="0" applyAlignment="0" applyProtection="0"/>
    <xf numFmtId="0" fontId="199" fillId="80" borderId="0" applyNumberFormat="0" applyBorder="0" applyAlignment="0" applyProtection="0"/>
    <xf numFmtId="0" fontId="199" fillId="80" borderId="0" applyNumberFormat="0" applyBorder="0" applyAlignment="0" applyProtection="0"/>
    <xf numFmtId="0" fontId="199" fillId="80" borderId="0" applyNumberFormat="0" applyBorder="0" applyAlignment="0" applyProtection="0"/>
    <xf numFmtId="0" fontId="199" fillId="80" borderId="0" applyNumberFormat="0" applyBorder="0" applyAlignment="0" applyProtection="0"/>
    <xf numFmtId="0" fontId="199" fillId="80" borderId="0" applyNumberFormat="0" applyBorder="0" applyAlignment="0" applyProtection="0"/>
    <xf numFmtId="0" fontId="199" fillId="80" borderId="0" applyNumberFormat="0" applyBorder="0" applyAlignment="0" applyProtection="0"/>
    <xf numFmtId="0" fontId="199" fillId="80" borderId="0" applyNumberFormat="0" applyBorder="0" applyAlignment="0" applyProtection="0"/>
    <xf numFmtId="0" fontId="199" fillId="80" borderId="0" applyNumberFormat="0" applyBorder="0" applyAlignment="0" applyProtection="0"/>
    <xf numFmtId="0" fontId="199" fillId="80" borderId="0" applyNumberFormat="0" applyBorder="0" applyAlignment="0" applyProtection="0"/>
    <xf numFmtId="0" fontId="199" fillId="80" borderId="0" applyNumberFormat="0" applyBorder="0" applyAlignment="0" applyProtection="0"/>
    <xf numFmtId="0" fontId="199" fillId="80" borderId="0" applyNumberFormat="0" applyBorder="0" applyAlignment="0" applyProtection="0"/>
    <xf numFmtId="0" fontId="199" fillId="110" borderId="0" applyNumberFormat="0" applyBorder="0" applyAlignment="0" applyProtection="0"/>
    <xf numFmtId="0" fontId="199" fillId="110" borderId="0" applyNumberFormat="0" applyBorder="0" applyAlignment="0" applyProtection="0"/>
    <xf numFmtId="0" fontId="199" fillId="110" borderId="0" applyNumberFormat="0" applyBorder="0" applyAlignment="0" applyProtection="0"/>
    <xf numFmtId="0" fontId="199" fillId="110" borderId="0" applyNumberFormat="0" applyBorder="0" applyAlignment="0" applyProtection="0"/>
    <xf numFmtId="0" fontId="199" fillId="110" borderId="0" applyNumberFormat="0" applyBorder="0" applyAlignment="0" applyProtection="0"/>
    <xf numFmtId="0" fontId="199" fillId="110" borderId="0" applyNumberFormat="0" applyBorder="0" applyAlignment="0" applyProtection="0"/>
    <xf numFmtId="0" fontId="199" fillId="110" borderId="0" applyNumberFormat="0" applyBorder="0" applyAlignment="0" applyProtection="0"/>
    <xf numFmtId="0" fontId="199" fillId="110" borderId="0" applyNumberFormat="0" applyBorder="0" applyAlignment="0" applyProtection="0"/>
    <xf numFmtId="0" fontId="199" fillId="110" borderId="0" applyNumberFormat="0" applyBorder="0" applyAlignment="0" applyProtection="0"/>
    <xf numFmtId="0" fontId="199" fillId="110" borderId="0" applyNumberFormat="0" applyBorder="0" applyAlignment="0" applyProtection="0"/>
    <xf numFmtId="0" fontId="199" fillId="110" borderId="0" applyNumberFormat="0" applyBorder="0" applyAlignment="0" applyProtection="0"/>
    <xf numFmtId="0" fontId="199" fillId="110" borderId="0" applyNumberFormat="0" applyBorder="0" applyAlignment="0" applyProtection="0"/>
    <xf numFmtId="0" fontId="199" fillId="110" borderId="0" applyNumberFormat="0" applyBorder="0" applyAlignment="0" applyProtection="0"/>
    <xf numFmtId="0" fontId="199" fillId="110" borderId="0" applyNumberFormat="0" applyBorder="0" applyAlignment="0" applyProtection="0"/>
    <xf numFmtId="0" fontId="199" fillId="110" borderId="0" applyNumberFormat="0" applyBorder="0" applyAlignment="0" applyProtection="0"/>
    <xf numFmtId="0" fontId="199" fillId="110" borderId="0" applyNumberFormat="0" applyBorder="0" applyAlignment="0" applyProtection="0"/>
    <xf numFmtId="0" fontId="199" fillId="110" borderId="0" applyNumberFormat="0" applyBorder="0" applyAlignment="0" applyProtection="0"/>
    <xf numFmtId="0" fontId="199" fillId="110" borderId="0" applyNumberFormat="0" applyBorder="0" applyAlignment="0" applyProtection="0"/>
    <xf numFmtId="0" fontId="199" fillId="110" borderId="0" applyNumberFormat="0" applyBorder="0" applyAlignment="0" applyProtection="0"/>
    <xf numFmtId="0" fontId="199" fillId="110" borderId="0" applyNumberFormat="0" applyBorder="0" applyAlignment="0" applyProtection="0"/>
    <xf numFmtId="0" fontId="199" fillId="110" borderId="0" applyNumberFormat="0" applyBorder="0" applyAlignment="0" applyProtection="0"/>
    <xf numFmtId="0" fontId="199" fillId="110" borderId="0" applyNumberFormat="0" applyBorder="0" applyAlignment="0" applyProtection="0"/>
    <xf numFmtId="0" fontId="199" fillId="110" borderId="0" applyNumberFormat="0" applyBorder="0" applyAlignment="0" applyProtection="0"/>
    <xf numFmtId="0" fontId="199" fillId="110" borderId="0" applyNumberFormat="0" applyBorder="0" applyAlignment="0" applyProtection="0"/>
    <xf numFmtId="0" fontId="199" fillId="110" borderId="0" applyNumberFormat="0" applyBorder="0" applyAlignment="0" applyProtection="0"/>
    <xf numFmtId="0" fontId="199" fillId="110" borderId="0" applyNumberFormat="0" applyBorder="0" applyAlignment="0" applyProtection="0"/>
    <xf numFmtId="0" fontId="199" fillId="110" borderId="0" applyNumberFormat="0" applyBorder="0" applyAlignment="0" applyProtection="0"/>
    <xf numFmtId="0" fontId="199" fillId="110" borderId="0" applyNumberFormat="0" applyBorder="0" applyAlignment="0" applyProtection="0"/>
    <xf numFmtId="0" fontId="199" fillId="110" borderId="0" applyNumberFormat="0" applyBorder="0" applyAlignment="0" applyProtection="0"/>
    <xf numFmtId="0" fontId="199" fillId="110" borderId="0" applyNumberFormat="0" applyBorder="0" applyAlignment="0" applyProtection="0"/>
    <xf numFmtId="0" fontId="199" fillId="110" borderId="0" applyNumberFormat="0" applyBorder="0" applyAlignment="0" applyProtection="0"/>
    <xf numFmtId="0" fontId="199" fillId="110" borderId="0" applyNumberFormat="0" applyBorder="0" applyAlignment="0" applyProtection="0"/>
    <xf numFmtId="0" fontId="199" fillId="110" borderId="0" applyNumberFormat="0" applyBorder="0" applyAlignment="0" applyProtection="0"/>
    <xf numFmtId="0" fontId="199" fillId="110" borderId="0" applyNumberFormat="0" applyBorder="0" applyAlignment="0" applyProtection="0"/>
    <xf numFmtId="0" fontId="199" fillId="110" borderId="0" applyNumberFormat="0" applyBorder="0" applyAlignment="0" applyProtection="0"/>
    <xf numFmtId="0" fontId="199" fillId="110" borderId="0" applyNumberFormat="0" applyBorder="0" applyAlignment="0" applyProtection="0"/>
    <xf numFmtId="0" fontId="199" fillId="110" borderId="0" applyNumberFormat="0" applyBorder="0" applyAlignment="0" applyProtection="0"/>
    <xf numFmtId="0" fontId="199" fillId="110" borderId="0" applyNumberFormat="0" applyBorder="0" applyAlignment="0" applyProtection="0"/>
    <xf numFmtId="0" fontId="199" fillId="110" borderId="0" applyNumberFormat="0" applyBorder="0" applyAlignment="0" applyProtection="0"/>
    <xf numFmtId="0" fontId="199" fillId="110" borderId="0" applyNumberFormat="0" applyBorder="0" applyAlignment="0" applyProtection="0"/>
    <xf numFmtId="0" fontId="199" fillId="110" borderId="0" applyNumberFormat="0" applyBorder="0" applyAlignment="0" applyProtection="0"/>
    <xf numFmtId="0" fontId="199" fillId="110" borderId="0" applyNumberFormat="0" applyBorder="0" applyAlignment="0" applyProtection="0"/>
    <xf numFmtId="0" fontId="199" fillId="110" borderId="0" applyNumberFormat="0" applyBorder="0" applyAlignment="0" applyProtection="0"/>
    <xf numFmtId="0" fontId="199" fillId="110" borderId="0" applyNumberFormat="0" applyBorder="0" applyAlignment="0" applyProtection="0"/>
    <xf numFmtId="0" fontId="199" fillId="110" borderId="0" applyNumberFormat="0" applyBorder="0" applyAlignment="0" applyProtection="0"/>
    <xf numFmtId="0" fontId="199" fillId="66" borderId="0" applyNumberFormat="0" applyBorder="0" applyAlignment="0" applyProtection="0"/>
    <xf numFmtId="0" fontId="199" fillId="66" borderId="0" applyNumberFormat="0" applyBorder="0" applyAlignment="0" applyProtection="0"/>
    <xf numFmtId="0" fontId="199" fillId="66" borderId="0" applyNumberFormat="0" applyBorder="0" applyAlignment="0" applyProtection="0"/>
    <xf numFmtId="0" fontId="199" fillId="66" borderId="0" applyNumberFormat="0" applyBorder="0" applyAlignment="0" applyProtection="0"/>
    <xf numFmtId="0" fontId="199" fillId="66" borderId="0" applyNumberFormat="0" applyBorder="0" applyAlignment="0" applyProtection="0"/>
    <xf numFmtId="0" fontId="199" fillId="66" borderId="0" applyNumberFormat="0" applyBorder="0" applyAlignment="0" applyProtection="0"/>
    <xf numFmtId="0" fontId="199" fillId="66" borderId="0" applyNumberFormat="0" applyBorder="0" applyAlignment="0" applyProtection="0"/>
    <xf numFmtId="0" fontId="199" fillId="66" borderId="0" applyNumberFormat="0" applyBorder="0" applyAlignment="0" applyProtection="0"/>
    <xf numFmtId="0" fontId="199" fillId="66" borderId="0" applyNumberFormat="0" applyBorder="0" applyAlignment="0" applyProtection="0"/>
    <xf numFmtId="0" fontId="199" fillId="66" borderId="0" applyNumberFormat="0" applyBorder="0" applyAlignment="0" applyProtection="0"/>
    <xf numFmtId="0" fontId="199" fillId="66" borderId="0" applyNumberFormat="0" applyBorder="0" applyAlignment="0" applyProtection="0"/>
    <xf numFmtId="0" fontId="199" fillId="66" borderId="0" applyNumberFormat="0" applyBorder="0" applyAlignment="0" applyProtection="0"/>
    <xf numFmtId="0" fontId="199" fillId="66" borderId="0" applyNumberFormat="0" applyBorder="0" applyAlignment="0" applyProtection="0"/>
    <xf numFmtId="0" fontId="199" fillId="66" borderId="0" applyNumberFormat="0" applyBorder="0" applyAlignment="0" applyProtection="0"/>
    <xf numFmtId="0" fontId="199" fillId="66" borderId="0" applyNumberFormat="0" applyBorder="0" applyAlignment="0" applyProtection="0"/>
    <xf numFmtId="0" fontId="199" fillId="66" borderId="0" applyNumberFormat="0" applyBorder="0" applyAlignment="0" applyProtection="0"/>
    <xf numFmtId="0" fontId="199" fillId="66" borderId="0" applyNumberFormat="0" applyBorder="0" applyAlignment="0" applyProtection="0"/>
    <xf numFmtId="0" fontId="199" fillId="66" borderId="0" applyNumberFormat="0" applyBorder="0" applyAlignment="0" applyProtection="0"/>
    <xf numFmtId="0" fontId="199" fillId="66" borderId="0" applyNumberFormat="0" applyBorder="0" applyAlignment="0" applyProtection="0"/>
    <xf numFmtId="0" fontId="199" fillId="66" borderId="0" applyNumberFormat="0" applyBorder="0" applyAlignment="0" applyProtection="0"/>
    <xf numFmtId="0" fontId="199" fillId="66" borderId="0" applyNumberFormat="0" applyBorder="0" applyAlignment="0" applyProtection="0"/>
    <xf numFmtId="0" fontId="199" fillId="66" borderId="0" applyNumberFormat="0" applyBorder="0" applyAlignment="0" applyProtection="0"/>
    <xf numFmtId="0" fontId="199" fillId="66" borderId="0" applyNumberFormat="0" applyBorder="0" applyAlignment="0" applyProtection="0"/>
    <xf numFmtId="0" fontId="199" fillId="66" borderId="0" applyNumberFormat="0" applyBorder="0" applyAlignment="0" applyProtection="0"/>
    <xf numFmtId="0" fontId="199" fillId="66" borderId="0" applyNumberFormat="0" applyBorder="0" applyAlignment="0" applyProtection="0"/>
    <xf numFmtId="0" fontId="199" fillId="66" borderId="0" applyNumberFormat="0" applyBorder="0" applyAlignment="0" applyProtection="0"/>
    <xf numFmtId="0" fontId="199" fillId="66" borderId="0" applyNumberFormat="0" applyBorder="0" applyAlignment="0" applyProtection="0"/>
    <xf numFmtId="0" fontId="199" fillId="66" borderId="0" applyNumberFormat="0" applyBorder="0" applyAlignment="0" applyProtection="0"/>
    <xf numFmtId="0" fontId="199" fillId="66" borderId="0" applyNumberFormat="0" applyBorder="0" applyAlignment="0" applyProtection="0"/>
    <xf numFmtId="0" fontId="199" fillId="66" borderId="0" applyNumberFormat="0" applyBorder="0" applyAlignment="0" applyProtection="0"/>
    <xf numFmtId="0" fontId="199" fillId="66" borderId="0" applyNumberFormat="0" applyBorder="0" applyAlignment="0" applyProtection="0"/>
    <xf numFmtId="0" fontId="199" fillId="66" borderId="0" applyNumberFormat="0" applyBorder="0" applyAlignment="0" applyProtection="0"/>
    <xf numFmtId="0" fontId="199" fillId="66" borderId="0" applyNumberFormat="0" applyBorder="0" applyAlignment="0" applyProtection="0"/>
    <xf numFmtId="0" fontId="199" fillId="66" borderId="0" applyNumberFormat="0" applyBorder="0" applyAlignment="0" applyProtection="0"/>
    <xf numFmtId="0" fontId="199" fillId="66" borderId="0" applyNumberFormat="0" applyBorder="0" applyAlignment="0" applyProtection="0"/>
    <xf numFmtId="0" fontId="199" fillId="66" borderId="0" applyNumberFormat="0" applyBorder="0" applyAlignment="0" applyProtection="0"/>
    <xf numFmtId="0" fontId="199" fillId="66" borderId="0" applyNumberFormat="0" applyBorder="0" applyAlignment="0" applyProtection="0"/>
    <xf numFmtId="0" fontId="199" fillId="66" borderId="0" applyNumberFormat="0" applyBorder="0" applyAlignment="0" applyProtection="0"/>
    <xf numFmtId="0" fontId="199" fillId="66" borderId="0" applyNumberFormat="0" applyBorder="0" applyAlignment="0" applyProtection="0"/>
    <xf numFmtId="0" fontId="199" fillId="66" borderId="0" applyNumberFormat="0" applyBorder="0" applyAlignment="0" applyProtection="0"/>
    <xf numFmtId="0" fontId="199" fillId="66" borderId="0" applyNumberFormat="0" applyBorder="0" applyAlignment="0" applyProtection="0"/>
    <xf numFmtId="0" fontId="199" fillId="66" borderId="0" applyNumberFormat="0" applyBorder="0" applyAlignment="0" applyProtection="0"/>
    <xf numFmtId="0" fontId="199" fillId="66" borderId="0" applyNumberFormat="0" applyBorder="0" applyAlignment="0" applyProtection="0"/>
    <xf numFmtId="0" fontId="199" fillId="66" borderId="0" applyNumberFormat="0" applyBorder="0" applyAlignment="0" applyProtection="0"/>
    <xf numFmtId="0" fontId="199" fillId="66" borderId="0" applyNumberFormat="0" applyBorder="0" applyAlignment="0" applyProtection="0"/>
    <xf numFmtId="0" fontId="199" fillId="101" borderId="0" applyNumberFormat="0" applyBorder="0" applyAlignment="0" applyProtection="0"/>
    <xf numFmtId="0" fontId="199" fillId="101" borderId="0" applyNumberFormat="0" applyBorder="0" applyAlignment="0" applyProtection="0"/>
    <xf numFmtId="0" fontId="199" fillId="101" borderId="0" applyNumberFormat="0" applyBorder="0" applyAlignment="0" applyProtection="0"/>
    <xf numFmtId="0" fontId="199" fillId="101" borderId="0" applyNumberFormat="0" applyBorder="0" applyAlignment="0" applyProtection="0"/>
    <xf numFmtId="0" fontId="199" fillId="101" borderId="0" applyNumberFormat="0" applyBorder="0" applyAlignment="0" applyProtection="0"/>
    <xf numFmtId="0" fontId="199" fillId="101" borderId="0" applyNumberFormat="0" applyBorder="0" applyAlignment="0" applyProtection="0"/>
    <xf numFmtId="0" fontId="199" fillId="101" borderId="0" applyNumberFormat="0" applyBorder="0" applyAlignment="0" applyProtection="0"/>
    <xf numFmtId="0" fontId="199" fillId="101" borderId="0" applyNumberFormat="0" applyBorder="0" applyAlignment="0" applyProtection="0"/>
    <xf numFmtId="0" fontId="199" fillId="101" borderId="0" applyNumberFormat="0" applyBorder="0" applyAlignment="0" applyProtection="0"/>
    <xf numFmtId="0" fontId="199" fillId="101" borderId="0" applyNumberFormat="0" applyBorder="0" applyAlignment="0" applyProtection="0"/>
    <xf numFmtId="0" fontId="199" fillId="101" borderId="0" applyNumberFormat="0" applyBorder="0" applyAlignment="0" applyProtection="0"/>
    <xf numFmtId="0" fontId="199" fillId="101" borderId="0" applyNumberFormat="0" applyBorder="0" applyAlignment="0" applyProtection="0"/>
    <xf numFmtId="0" fontId="199" fillId="101" borderId="0" applyNumberFormat="0" applyBorder="0" applyAlignment="0" applyProtection="0"/>
    <xf numFmtId="0" fontId="199" fillId="101" borderId="0" applyNumberFormat="0" applyBorder="0" applyAlignment="0" applyProtection="0"/>
    <xf numFmtId="0" fontId="199" fillId="101" borderId="0" applyNumberFormat="0" applyBorder="0" applyAlignment="0" applyProtection="0"/>
    <xf numFmtId="0" fontId="199" fillId="101" borderId="0" applyNumberFormat="0" applyBorder="0" applyAlignment="0" applyProtection="0"/>
    <xf numFmtId="0" fontId="199" fillId="101" borderId="0" applyNumberFormat="0" applyBorder="0" applyAlignment="0" applyProtection="0"/>
    <xf numFmtId="0" fontId="199" fillId="101" borderId="0" applyNumberFormat="0" applyBorder="0" applyAlignment="0" applyProtection="0"/>
    <xf numFmtId="0" fontId="199" fillId="101" borderId="0" applyNumberFormat="0" applyBorder="0" applyAlignment="0" applyProtection="0"/>
    <xf numFmtId="0" fontId="199" fillId="101" borderId="0" applyNumberFormat="0" applyBorder="0" applyAlignment="0" applyProtection="0"/>
    <xf numFmtId="0" fontId="199" fillId="101" borderId="0" applyNumberFormat="0" applyBorder="0" applyAlignment="0" applyProtection="0"/>
    <xf numFmtId="0" fontId="199" fillId="101" borderId="0" applyNumberFormat="0" applyBorder="0" applyAlignment="0" applyProtection="0"/>
    <xf numFmtId="0" fontId="199" fillId="101" borderId="0" applyNumberFormat="0" applyBorder="0" applyAlignment="0" applyProtection="0"/>
    <xf numFmtId="0" fontId="199" fillId="101" borderId="0" applyNumberFormat="0" applyBorder="0" applyAlignment="0" applyProtection="0"/>
    <xf numFmtId="0" fontId="199" fillId="101" borderId="0" applyNumberFormat="0" applyBorder="0" applyAlignment="0" applyProtection="0"/>
    <xf numFmtId="0" fontId="199" fillId="101" borderId="0" applyNumberFormat="0" applyBorder="0" applyAlignment="0" applyProtection="0"/>
    <xf numFmtId="0" fontId="199" fillId="101" borderId="0" applyNumberFormat="0" applyBorder="0" applyAlignment="0" applyProtection="0"/>
    <xf numFmtId="0" fontId="199" fillId="101" borderId="0" applyNumberFormat="0" applyBorder="0" applyAlignment="0" applyProtection="0"/>
    <xf numFmtId="0" fontId="199" fillId="101" borderId="0" applyNumberFormat="0" applyBorder="0" applyAlignment="0" applyProtection="0"/>
    <xf numFmtId="0" fontId="199" fillId="101" borderId="0" applyNumberFormat="0" applyBorder="0" applyAlignment="0" applyProtection="0"/>
    <xf numFmtId="0" fontId="199" fillId="101" borderId="0" applyNumberFormat="0" applyBorder="0" applyAlignment="0" applyProtection="0"/>
    <xf numFmtId="0" fontId="199" fillId="101" borderId="0" applyNumberFormat="0" applyBorder="0" applyAlignment="0" applyProtection="0"/>
    <xf numFmtId="0" fontId="199" fillId="101" borderId="0" applyNumberFormat="0" applyBorder="0" applyAlignment="0" applyProtection="0"/>
    <xf numFmtId="0" fontId="199" fillId="101" borderId="0" applyNumberFormat="0" applyBorder="0" applyAlignment="0" applyProtection="0"/>
    <xf numFmtId="0" fontId="199" fillId="101" borderId="0" applyNumberFormat="0" applyBorder="0" applyAlignment="0" applyProtection="0"/>
    <xf numFmtId="0" fontId="199" fillId="101" borderId="0" applyNumberFormat="0" applyBorder="0" applyAlignment="0" applyProtection="0"/>
    <xf numFmtId="0" fontId="199" fillId="101" borderId="0" applyNumberFormat="0" applyBorder="0" applyAlignment="0" applyProtection="0"/>
    <xf numFmtId="0" fontId="199" fillId="101" borderId="0" applyNumberFormat="0" applyBorder="0" applyAlignment="0" applyProtection="0"/>
    <xf numFmtId="0" fontId="199" fillId="101" borderId="0" applyNumberFormat="0" applyBorder="0" applyAlignment="0" applyProtection="0"/>
    <xf numFmtId="0" fontId="199" fillId="101" borderId="0" applyNumberFormat="0" applyBorder="0" applyAlignment="0" applyProtection="0"/>
    <xf numFmtId="0" fontId="199" fillId="101" borderId="0" applyNumberFormat="0" applyBorder="0" applyAlignment="0" applyProtection="0"/>
    <xf numFmtId="0" fontId="199" fillId="101" borderId="0" applyNumberFormat="0" applyBorder="0" applyAlignment="0" applyProtection="0"/>
    <xf numFmtId="0" fontId="199" fillId="101" borderId="0" applyNumberFormat="0" applyBorder="0" applyAlignment="0" applyProtection="0"/>
    <xf numFmtId="0" fontId="199" fillId="101" borderId="0" applyNumberFormat="0" applyBorder="0" applyAlignment="0" applyProtection="0"/>
    <xf numFmtId="0" fontId="199" fillId="101" borderId="0" applyNumberFormat="0" applyBorder="0" applyAlignment="0" applyProtection="0"/>
    <xf numFmtId="0" fontId="199" fillId="80" borderId="0" applyNumberFormat="0" applyBorder="0" applyAlignment="0" applyProtection="0"/>
    <xf numFmtId="0" fontId="199" fillId="80" borderId="0" applyNumberFormat="0" applyBorder="0" applyAlignment="0" applyProtection="0"/>
    <xf numFmtId="0" fontId="199" fillId="80" borderId="0" applyNumberFormat="0" applyBorder="0" applyAlignment="0" applyProtection="0"/>
    <xf numFmtId="0" fontId="199" fillId="80" borderId="0" applyNumberFormat="0" applyBorder="0" applyAlignment="0" applyProtection="0"/>
    <xf numFmtId="0" fontId="199" fillId="80" borderId="0" applyNumberFormat="0" applyBorder="0" applyAlignment="0" applyProtection="0"/>
    <xf numFmtId="0" fontId="199" fillId="80" borderId="0" applyNumberFormat="0" applyBorder="0" applyAlignment="0" applyProtection="0"/>
    <xf numFmtId="0" fontId="199" fillId="80" borderId="0" applyNumberFormat="0" applyBorder="0" applyAlignment="0" applyProtection="0"/>
    <xf numFmtId="0" fontId="199" fillId="80" borderId="0" applyNumberFormat="0" applyBorder="0" applyAlignment="0" applyProtection="0"/>
    <xf numFmtId="0" fontId="199" fillId="80" borderId="0" applyNumberFormat="0" applyBorder="0" applyAlignment="0" applyProtection="0"/>
    <xf numFmtId="0" fontId="199" fillId="80" borderId="0" applyNumberFormat="0" applyBorder="0" applyAlignment="0" applyProtection="0"/>
    <xf numFmtId="0" fontId="199" fillId="80" borderId="0" applyNumberFormat="0" applyBorder="0" applyAlignment="0" applyProtection="0"/>
    <xf numFmtId="0" fontId="199" fillId="80" borderId="0" applyNumberFormat="0" applyBorder="0" applyAlignment="0" applyProtection="0"/>
    <xf numFmtId="0" fontId="199" fillId="80" borderId="0" applyNumberFormat="0" applyBorder="0" applyAlignment="0" applyProtection="0"/>
    <xf numFmtId="0" fontId="199" fillId="80" borderId="0" applyNumberFormat="0" applyBorder="0" applyAlignment="0" applyProtection="0"/>
    <xf numFmtId="0" fontId="199" fillId="80" borderId="0" applyNumberFormat="0" applyBorder="0" applyAlignment="0" applyProtection="0"/>
    <xf numFmtId="0" fontId="199" fillId="80" borderId="0" applyNumberFormat="0" applyBorder="0" applyAlignment="0" applyProtection="0"/>
    <xf numFmtId="0" fontId="199" fillId="80" borderId="0" applyNumberFormat="0" applyBorder="0" applyAlignment="0" applyProtection="0"/>
    <xf numFmtId="0" fontId="199" fillId="80" borderId="0" applyNumberFormat="0" applyBorder="0" applyAlignment="0" applyProtection="0"/>
    <xf numFmtId="0" fontId="199" fillId="80" borderId="0" applyNumberFormat="0" applyBorder="0" applyAlignment="0" applyProtection="0"/>
    <xf numFmtId="0" fontId="199" fillId="80" borderId="0" applyNumberFormat="0" applyBorder="0" applyAlignment="0" applyProtection="0"/>
    <xf numFmtId="0" fontId="199" fillId="80" borderId="0" applyNumberFormat="0" applyBorder="0" applyAlignment="0" applyProtection="0"/>
    <xf numFmtId="0" fontId="199" fillId="80" borderId="0" applyNumberFormat="0" applyBorder="0" applyAlignment="0" applyProtection="0"/>
    <xf numFmtId="0" fontId="199" fillId="80" borderId="0" applyNumberFormat="0" applyBorder="0" applyAlignment="0" applyProtection="0"/>
    <xf numFmtId="0" fontId="199" fillId="80" borderId="0" applyNumberFormat="0" applyBorder="0" applyAlignment="0" applyProtection="0"/>
    <xf numFmtId="0" fontId="199" fillId="80" borderId="0" applyNumberFormat="0" applyBorder="0" applyAlignment="0" applyProtection="0"/>
    <xf numFmtId="0" fontId="199" fillId="80" borderId="0" applyNumberFormat="0" applyBorder="0" applyAlignment="0" applyProtection="0"/>
    <xf numFmtId="0" fontId="199" fillId="80" borderId="0" applyNumberFormat="0" applyBorder="0" applyAlignment="0" applyProtection="0"/>
    <xf numFmtId="0" fontId="199" fillId="80" borderId="0" applyNumberFormat="0" applyBorder="0" applyAlignment="0" applyProtection="0"/>
    <xf numFmtId="0" fontId="199" fillId="80" borderId="0" applyNumberFormat="0" applyBorder="0" applyAlignment="0" applyProtection="0"/>
    <xf numFmtId="0" fontId="199" fillId="80" borderId="0" applyNumberFormat="0" applyBorder="0" applyAlignment="0" applyProtection="0"/>
    <xf numFmtId="0" fontId="199" fillId="80" borderId="0" applyNumberFormat="0" applyBorder="0" applyAlignment="0" applyProtection="0"/>
    <xf numFmtId="0" fontId="199" fillId="80" borderId="0" applyNumberFormat="0" applyBorder="0" applyAlignment="0" applyProtection="0"/>
    <xf numFmtId="0" fontId="199" fillId="80" borderId="0" applyNumberFormat="0" applyBorder="0" applyAlignment="0" applyProtection="0"/>
    <xf numFmtId="0" fontId="199" fillId="80" borderId="0" applyNumberFormat="0" applyBorder="0" applyAlignment="0" applyProtection="0"/>
    <xf numFmtId="0" fontId="199" fillId="80" borderId="0" applyNumberFormat="0" applyBorder="0" applyAlignment="0" applyProtection="0"/>
    <xf numFmtId="0" fontId="199" fillId="80" borderId="0" applyNumberFormat="0" applyBorder="0" applyAlignment="0" applyProtection="0"/>
    <xf numFmtId="0" fontId="199" fillId="80" borderId="0" applyNumberFormat="0" applyBorder="0" applyAlignment="0" applyProtection="0"/>
    <xf numFmtId="0" fontId="199" fillId="80" borderId="0" applyNumberFormat="0" applyBorder="0" applyAlignment="0" applyProtection="0"/>
    <xf numFmtId="0" fontId="199" fillId="80" borderId="0" applyNumberFormat="0" applyBorder="0" applyAlignment="0" applyProtection="0"/>
    <xf numFmtId="0" fontId="199" fillId="80" borderId="0" applyNumberFormat="0" applyBorder="0" applyAlignment="0" applyProtection="0"/>
    <xf numFmtId="0" fontId="199" fillId="80" borderId="0" applyNumberFormat="0" applyBorder="0" applyAlignment="0" applyProtection="0"/>
    <xf numFmtId="0" fontId="199" fillId="80" borderId="0" applyNumberFormat="0" applyBorder="0" applyAlignment="0" applyProtection="0"/>
    <xf numFmtId="0" fontId="199" fillId="80" borderId="0" applyNumberFormat="0" applyBorder="0" applyAlignment="0" applyProtection="0"/>
    <xf numFmtId="0" fontId="199" fillId="80" borderId="0" applyNumberFormat="0" applyBorder="0" applyAlignment="0" applyProtection="0"/>
    <xf numFmtId="0" fontId="199" fillId="80" borderId="0" applyNumberFormat="0" applyBorder="0" applyAlignment="0" applyProtection="0"/>
    <xf numFmtId="0" fontId="199" fillId="111" borderId="0" applyNumberFormat="0" applyBorder="0" applyAlignment="0" applyProtection="0"/>
    <xf numFmtId="0" fontId="199" fillId="111" borderId="0" applyNumberFormat="0" applyBorder="0" applyAlignment="0" applyProtection="0"/>
    <xf numFmtId="0" fontId="199" fillId="111" borderId="0" applyNumberFormat="0" applyBorder="0" applyAlignment="0" applyProtection="0"/>
    <xf numFmtId="0" fontId="199" fillId="111" borderId="0" applyNumberFormat="0" applyBorder="0" applyAlignment="0" applyProtection="0"/>
    <xf numFmtId="0" fontId="199" fillId="111" borderId="0" applyNumberFormat="0" applyBorder="0" applyAlignment="0" applyProtection="0"/>
    <xf numFmtId="0" fontId="199" fillId="111" borderId="0" applyNumberFormat="0" applyBorder="0" applyAlignment="0" applyProtection="0"/>
    <xf numFmtId="0" fontId="199" fillId="111" borderId="0" applyNumberFormat="0" applyBorder="0" applyAlignment="0" applyProtection="0"/>
    <xf numFmtId="0" fontId="199" fillId="111" borderId="0" applyNumberFormat="0" applyBorder="0" applyAlignment="0" applyProtection="0"/>
    <xf numFmtId="0" fontId="199" fillId="111" borderId="0" applyNumberFormat="0" applyBorder="0" applyAlignment="0" applyProtection="0"/>
    <xf numFmtId="0" fontId="199" fillId="111" borderId="0" applyNumberFormat="0" applyBorder="0" applyAlignment="0" applyProtection="0"/>
    <xf numFmtId="0" fontId="199" fillId="111" borderId="0" applyNumberFormat="0" applyBorder="0" applyAlignment="0" applyProtection="0"/>
    <xf numFmtId="0" fontId="199" fillId="111" borderId="0" applyNumberFormat="0" applyBorder="0" applyAlignment="0" applyProtection="0"/>
    <xf numFmtId="0" fontId="199" fillId="111" borderId="0" applyNumberFormat="0" applyBorder="0" applyAlignment="0" applyProtection="0"/>
    <xf numFmtId="0" fontId="199" fillId="111" borderId="0" applyNumberFormat="0" applyBorder="0" applyAlignment="0" applyProtection="0"/>
    <xf numFmtId="0" fontId="199" fillId="111" borderId="0" applyNumberFormat="0" applyBorder="0" applyAlignment="0" applyProtection="0"/>
    <xf numFmtId="0" fontId="199" fillId="111" borderId="0" applyNumberFormat="0" applyBorder="0" applyAlignment="0" applyProtection="0"/>
    <xf numFmtId="0" fontId="199" fillId="111" borderId="0" applyNumberFormat="0" applyBorder="0" applyAlignment="0" applyProtection="0"/>
    <xf numFmtId="0" fontId="199" fillId="111" borderId="0" applyNumberFormat="0" applyBorder="0" applyAlignment="0" applyProtection="0"/>
    <xf numFmtId="0" fontId="199" fillId="111" borderId="0" applyNumberFormat="0" applyBorder="0" applyAlignment="0" applyProtection="0"/>
    <xf numFmtId="0" fontId="199" fillId="111" borderId="0" applyNumberFormat="0" applyBorder="0" applyAlignment="0" applyProtection="0"/>
    <xf numFmtId="0" fontId="199" fillId="111" borderId="0" applyNumberFormat="0" applyBorder="0" applyAlignment="0" applyProtection="0"/>
    <xf numFmtId="0" fontId="199" fillId="111" borderId="0" applyNumberFormat="0" applyBorder="0" applyAlignment="0" applyProtection="0"/>
    <xf numFmtId="0" fontId="199" fillId="111" borderId="0" applyNumberFormat="0" applyBorder="0" applyAlignment="0" applyProtection="0"/>
    <xf numFmtId="0" fontId="199" fillId="111" borderId="0" applyNumberFormat="0" applyBorder="0" applyAlignment="0" applyProtection="0"/>
    <xf numFmtId="0" fontId="199" fillId="111" borderId="0" applyNumberFormat="0" applyBorder="0" applyAlignment="0" applyProtection="0"/>
    <xf numFmtId="0" fontId="199" fillId="111" borderId="0" applyNumberFormat="0" applyBorder="0" applyAlignment="0" applyProtection="0"/>
    <xf numFmtId="0" fontId="199" fillId="111" borderId="0" applyNumberFormat="0" applyBorder="0" applyAlignment="0" applyProtection="0"/>
    <xf numFmtId="0" fontId="199" fillId="111" borderId="0" applyNumberFormat="0" applyBorder="0" applyAlignment="0" applyProtection="0"/>
    <xf numFmtId="0" fontId="199" fillId="111" borderId="0" applyNumberFormat="0" applyBorder="0" applyAlignment="0" applyProtection="0"/>
    <xf numFmtId="0" fontId="199" fillId="111" borderId="0" applyNumberFormat="0" applyBorder="0" applyAlignment="0" applyProtection="0"/>
    <xf numFmtId="0" fontId="199" fillId="111" borderId="0" applyNumberFormat="0" applyBorder="0" applyAlignment="0" applyProtection="0"/>
    <xf numFmtId="0" fontId="199" fillId="111" borderId="0" applyNumberFormat="0" applyBorder="0" applyAlignment="0" applyProtection="0"/>
    <xf numFmtId="0" fontId="199" fillId="111" borderId="0" applyNumberFormat="0" applyBorder="0" applyAlignment="0" applyProtection="0"/>
    <xf numFmtId="0" fontId="199" fillId="111" borderId="0" applyNumberFormat="0" applyBorder="0" applyAlignment="0" applyProtection="0"/>
    <xf numFmtId="0" fontId="199" fillId="111" borderId="0" applyNumberFormat="0" applyBorder="0" applyAlignment="0" applyProtection="0"/>
    <xf numFmtId="0" fontId="199" fillId="111" borderId="0" applyNumberFormat="0" applyBorder="0" applyAlignment="0" applyProtection="0"/>
    <xf numFmtId="0" fontId="199" fillId="111" borderId="0" applyNumberFormat="0" applyBorder="0" applyAlignment="0" applyProtection="0"/>
    <xf numFmtId="0" fontId="199" fillId="111" borderId="0" applyNumberFormat="0" applyBorder="0" applyAlignment="0" applyProtection="0"/>
    <xf numFmtId="0" fontId="199" fillId="111" borderId="0" applyNumberFormat="0" applyBorder="0" applyAlignment="0" applyProtection="0"/>
    <xf numFmtId="0" fontId="199" fillId="111" borderId="0" applyNumberFormat="0" applyBorder="0" applyAlignment="0" applyProtection="0"/>
    <xf numFmtId="0" fontId="199" fillId="111" borderId="0" applyNumberFormat="0" applyBorder="0" applyAlignment="0" applyProtection="0"/>
    <xf numFmtId="0" fontId="199" fillId="111" borderId="0" applyNumberFormat="0" applyBorder="0" applyAlignment="0" applyProtection="0"/>
    <xf numFmtId="0" fontId="199" fillId="111" borderId="0" applyNumberFormat="0" applyBorder="0" applyAlignment="0" applyProtection="0"/>
    <xf numFmtId="0" fontId="199" fillId="111" borderId="0" applyNumberFormat="0" applyBorder="0" applyAlignment="0" applyProtection="0"/>
    <xf numFmtId="0" fontId="199" fillId="111" borderId="0" applyNumberFormat="0" applyBorder="0" applyAlignment="0" applyProtection="0"/>
    <xf numFmtId="0" fontId="240" fillId="80" borderId="0" applyNumberFormat="0" applyBorder="0" applyAlignment="0" applyProtection="0"/>
    <xf numFmtId="0" fontId="240" fillId="80" borderId="0" applyNumberFormat="0" applyBorder="0" applyAlignment="0" applyProtection="0"/>
    <xf numFmtId="0" fontId="240" fillId="80" borderId="0" applyNumberFormat="0" applyBorder="0" applyAlignment="0" applyProtection="0"/>
    <xf numFmtId="0" fontId="240" fillId="80" borderId="0" applyNumberFormat="0" applyBorder="0" applyAlignment="0" applyProtection="0"/>
    <xf numFmtId="0" fontId="240" fillId="80" borderId="0" applyNumberFormat="0" applyBorder="0" applyAlignment="0" applyProtection="0"/>
    <xf numFmtId="0" fontId="240" fillId="80" borderId="0" applyNumberFormat="0" applyBorder="0" applyAlignment="0" applyProtection="0"/>
    <xf numFmtId="0" fontId="240" fillId="80" borderId="0" applyNumberFormat="0" applyBorder="0" applyAlignment="0" applyProtection="0"/>
    <xf numFmtId="0" fontId="240" fillId="80" borderId="0" applyNumberFormat="0" applyBorder="0" applyAlignment="0" applyProtection="0"/>
    <xf numFmtId="0" fontId="240" fillId="80" borderId="0" applyNumberFormat="0" applyBorder="0" applyAlignment="0" applyProtection="0"/>
    <xf numFmtId="0" fontId="240" fillId="80" borderId="0" applyNumberFormat="0" applyBorder="0" applyAlignment="0" applyProtection="0"/>
    <xf numFmtId="0" fontId="240" fillId="80" borderId="0" applyNumberFormat="0" applyBorder="0" applyAlignment="0" applyProtection="0"/>
    <xf numFmtId="0" fontId="240" fillId="80" borderId="0" applyNumberFormat="0" applyBorder="0" applyAlignment="0" applyProtection="0"/>
    <xf numFmtId="0" fontId="240" fillId="80" borderId="0" applyNumberFormat="0" applyBorder="0" applyAlignment="0" applyProtection="0"/>
    <xf numFmtId="0" fontId="240" fillId="80" borderId="0" applyNumberFormat="0" applyBorder="0" applyAlignment="0" applyProtection="0"/>
    <xf numFmtId="0" fontId="240" fillId="80" borderId="0" applyNumberFormat="0" applyBorder="0" applyAlignment="0" applyProtection="0"/>
    <xf numFmtId="0" fontId="240" fillId="80" borderId="0" applyNumberFormat="0" applyBorder="0" applyAlignment="0" applyProtection="0"/>
    <xf numFmtId="0" fontId="240" fillId="80" borderId="0" applyNumberFormat="0" applyBorder="0" applyAlignment="0" applyProtection="0"/>
    <xf numFmtId="0" fontId="240" fillId="80" borderId="0" applyNumberFormat="0" applyBorder="0" applyAlignment="0" applyProtection="0"/>
    <xf numFmtId="0" fontId="240" fillId="80" borderId="0" applyNumberFormat="0" applyBorder="0" applyAlignment="0" applyProtection="0"/>
    <xf numFmtId="0" fontId="240" fillId="80" borderId="0" applyNumberFormat="0" applyBorder="0" applyAlignment="0" applyProtection="0"/>
    <xf numFmtId="0" fontId="240" fillId="80" borderId="0" applyNumberFormat="0" applyBorder="0" applyAlignment="0" applyProtection="0"/>
    <xf numFmtId="0" fontId="240" fillId="80" borderId="0" applyNumberFormat="0" applyBorder="0" applyAlignment="0" applyProtection="0"/>
    <xf numFmtId="0" fontId="1" fillId="112" borderId="0" applyNumberFormat="0" applyBorder="0" applyAlignment="0" applyProtection="0"/>
    <xf numFmtId="0" fontId="1" fillId="112" borderId="0" applyNumberFormat="0" applyBorder="0" applyAlignment="0" applyProtection="0"/>
    <xf numFmtId="0" fontId="1" fillId="112" borderId="0" applyNumberFormat="0" applyBorder="0" applyAlignment="0" applyProtection="0"/>
    <xf numFmtId="0" fontId="1" fillId="112" borderId="0" applyNumberFormat="0" applyBorder="0" applyAlignment="0" applyProtection="0"/>
    <xf numFmtId="0" fontId="1" fillId="112" borderId="0" applyNumberFormat="0" applyBorder="0" applyAlignment="0" applyProtection="0"/>
    <xf numFmtId="0" fontId="1" fillId="112" borderId="0" applyNumberFormat="0" applyBorder="0" applyAlignment="0" applyProtection="0"/>
    <xf numFmtId="0" fontId="1" fillId="112" borderId="0" applyNumberFormat="0" applyBorder="0" applyAlignment="0" applyProtection="0"/>
    <xf numFmtId="0" fontId="1" fillId="112" borderId="0" applyNumberFormat="0" applyBorder="0" applyAlignment="0" applyProtection="0"/>
    <xf numFmtId="0" fontId="1" fillId="112" borderId="0" applyNumberFormat="0" applyBorder="0" applyAlignment="0" applyProtection="0"/>
    <xf numFmtId="0" fontId="1" fillId="112" borderId="0" applyNumberFormat="0" applyBorder="0" applyAlignment="0" applyProtection="0"/>
    <xf numFmtId="0" fontId="1" fillId="112" borderId="0" applyNumberFormat="0" applyBorder="0" applyAlignment="0" applyProtection="0"/>
    <xf numFmtId="0" fontId="1" fillId="112" borderId="0" applyNumberFormat="0" applyBorder="0" applyAlignment="0" applyProtection="0"/>
    <xf numFmtId="0" fontId="1" fillId="112" borderId="0" applyNumberFormat="0" applyBorder="0" applyAlignment="0" applyProtection="0"/>
    <xf numFmtId="0" fontId="1" fillId="112" borderId="0" applyNumberFormat="0" applyBorder="0" applyAlignment="0" applyProtection="0"/>
    <xf numFmtId="0" fontId="1" fillId="112" borderId="0" applyNumberFormat="0" applyBorder="0" applyAlignment="0" applyProtection="0"/>
    <xf numFmtId="0" fontId="1" fillId="112" borderId="0" applyNumberFormat="0" applyBorder="0" applyAlignment="0" applyProtection="0"/>
    <xf numFmtId="0" fontId="1" fillId="112" borderId="0" applyNumberFormat="0" applyBorder="0" applyAlignment="0" applyProtection="0"/>
    <xf numFmtId="0" fontId="1" fillId="112" borderId="0" applyNumberFormat="0" applyBorder="0" applyAlignment="0" applyProtection="0"/>
    <xf numFmtId="0" fontId="1" fillId="112" borderId="0" applyNumberFormat="0" applyBorder="0" applyAlignment="0" applyProtection="0"/>
    <xf numFmtId="0" fontId="1" fillId="112" borderId="0" applyNumberFormat="0" applyBorder="0" applyAlignment="0" applyProtection="0"/>
    <xf numFmtId="0" fontId="1" fillId="112" borderId="0" applyNumberFormat="0" applyBorder="0" applyAlignment="0" applyProtection="0"/>
    <xf numFmtId="0" fontId="1" fillId="112" borderId="0" applyNumberFormat="0" applyBorder="0" applyAlignment="0" applyProtection="0"/>
    <xf numFmtId="0" fontId="1" fillId="112" borderId="0" applyNumberFormat="0" applyBorder="0" applyAlignment="0" applyProtection="0"/>
    <xf numFmtId="0" fontId="1" fillId="112" borderId="0" applyNumberFormat="0" applyBorder="0" applyAlignment="0" applyProtection="0"/>
    <xf numFmtId="0" fontId="1" fillId="112" borderId="0" applyNumberFormat="0" applyBorder="0" applyAlignment="0" applyProtection="0"/>
    <xf numFmtId="0" fontId="1" fillId="112" borderId="0" applyNumberFormat="0" applyBorder="0" applyAlignment="0" applyProtection="0"/>
    <xf numFmtId="0" fontId="1" fillId="112" borderId="0" applyNumberFormat="0" applyBorder="0" applyAlignment="0" applyProtection="0"/>
    <xf numFmtId="0" fontId="1" fillId="112" borderId="0" applyNumberFormat="0" applyBorder="0" applyAlignment="0" applyProtection="0"/>
    <xf numFmtId="0" fontId="1" fillId="112" borderId="0" applyNumberFormat="0" applyBorder="0" applyAlignment="0" applyProtection="0"/>
    <xf numFmtId="0" fontId="1" fillId="112" borderId="0" applyNumberFormat="0" applyBorder="0" applyAlignment="0" applyProtection="0"/>
    <xf numFmtId="0" fontId="1" fillId="112" borderId="0" applyNumberFormat="0" applyBorder="0" applyAlignment="0" applyProtection="0"/>
    <xf numFmtId="0" fontId="1" fillId="112" borderId="0" applyNumberFormat="0" applyBorder="0" applyAlignment="0" applyProtection="0"/>
    <xf numFmtId="0" fontId="1" fillId="112" borderId="0" applyNumberFormat="0" applyBorder="0" applyAlignment="0" applyProtection="0"/>
    <xf numFmtId="0" fontId="1" fillId="112" borderId="0" applyNumberFormat="0" applyBorder="0" applyAlignment="0" applyProtection="0"/>
    <xf numFmtId="0" fontId="1" fillId="112" borderId="0" applyNumberFormat="0" applyBorder="0" applyAlignment="0" applyProtection="0"/>
    <xf numFmtId="0" fontId="1" fillId="112" borderId="0" applyNumberFormat="0" applyBorder="0" applyAlignment="0" applyProtection="0"/>
    <xf numFmtId="0" fontId="1" fillId="112" borderId="0" applyNumberFormat="0" applyBorder="0" applyAlignment="0" applyProtection="0"/>
    <xf numFmtId="0" fontId="1" fillId="112" borderId="0" applyNumberFormat="0" applyBorder="0" applyAlignment="0" applyProtection="0"/>
    <xf numFmtId="0" fontId="1" fillId="112" borderId="0" applyNumberFormat="0" applyBorder="0" applyAlignment="0" applyProtection="0"/>
    <xf numFmtId="0" fontId="1" fillId="112" borderId="0" applyNumberFormat="0" applyBorder="0" applyAlignment="0" applyProtection="0"/>
    <xf numFmtId="0" fontId="1" fillId="112" borderId="0" applyNumberFormat="0" applyBorder="0" applyAlignment="0" applyProtection="0"/>
    <xf numFmtId="0" fontId="1" fillId="112" borderId="0" applyNumberFormat="0" applyBorder="0" applyAlignment="0" applyProtection="0"/>
    <xf numFmtId="0" fontId="1" fillId="112" borderId="0" applyNumberFormat="0" applyBorder="0" applyAlignment="0" applyProtection="0"/>
    <xf numFmtId="0" fontId="1" fillId="112" borderId="0" applyNumberFormat="0" applyBorder="0" applyAlignment="0" applyProtection="0"/>
    <xf numFmtId="0" fontId="1" fillId="112" borderId="0" applyNumberFormat="0" applyBorder="0" applyAlignment="0" applyProtection="0"/>
    <xf numFmtId="0" fontId="1" fillId="112" borderId="0" applyNumberFormat="0" applyBorder="0" applyAlignment="0" applyProtection="0"/>
    <xf numFmtId="0" fontId="1" fillId="112" borderId="0" applyNumberFormat="0" applyBorder="0" applyAlignment="0" applyProtection="0"/>
    <xf numFmtId="0" fontId="1" fillId="112" borderId="0" applyNumberFormat="0" applyBorder="0" applyAlignment="0" applyProtection="0"/>
    <xf numFmtId="0" fontId="1" fillId="112" borderId="0" applyNumberFormat="0" applyBorder="0" applyAlignment="0" applyProtection="0"/>
    <xf numFmtId="0" fontId="1" fillId="112" borderId="0" applyNumberFormat="0" applyBorder="0" applyAlignment="0" applyProtection="0"/>
    <xf numFmtId="0" fontId="1" fillId="112" borderId="0" applyNumberFormat="0" applyBorder="0" applyAlignment="0" applyProtection="0"/>
    <xf numFmtId="0" fontId="1" fillId="112" borderId="0" applyNumberFormat="0" applyBorder="0" applyAlignment="0" applyProtection="0"/>
    <xf numFmtId="0" fontId="1" fillId="112" borderId="0" applyNumberFormat="0" applyBorder="0" applyAlignment="0" applyProtection="0"/>
    <xf numFmtId="0" fontId="1" fillId="112" borderId="0" applyNumberFormat="0" applyBorder="0" applyAlignment="0" applyProtection="0"/>
    <xf numFmtId="0" fontId="1" fillId="112" borderId="0" applyNumberFormat="0" applyBorder="0" applyAlignment="0" applyProtection="0"/>
    <xf numFmtId="0" fontId="1" fillId="112" borderId="0" applyNumberFormat="0" applyBorder="0" applyAlignment="0" applyProtection="0"/>
    <xf numFmtId="0" fontId="1" fillId="112" borderId="0" applyNumberFormat="0" applyBorder="0" applyAlignment="0" applyProtection="0"/>
    <xf numFmtId="0" fontId="1" fillId="112" borderId="0" applyNumberFormat="0" applyBorder="0" applyAlignment="0" applyProtection="0"/>
    <xf numFmtId="0" fontId="1" fillId="112" borderId="0" applyNumberFormat="0" applyBorder="0" applyAlignment="0" applyProtection="0"/>
    <xf numFmtId="0" fontId="1" fillId="112" borderId="0" applyNumberFormat="0" applyBorder="0" applyAlignment="0" applyProtection="0"/>
    <xf numFmtId="0" fontId="1" fillId="112" borderId="0" applyNumberFormat="0" applyBorder="0" applyAlignment="0" applyProtection="0"/>
    <xf numFmtId="0" fontId="1" fillId="112" borderId="0" applyNumberFormat="0" applyBorder="0" applyAlignment="0" applyProtection="0"/>
    <xf numFmtId="0" fontId="1" fillId="112" borderId="0" applyNumberFormat="0" applyBorder="0" applyAlignment="0" applyProtection="0"/>
    <xf numFmtId="0" fontId="1" fillId="112" borderId="0" applyNumberFormat="0" applyBorder="0" applyAlignment="0" applyProtection="0"/>
    <xf numFmtId="0" fontId="1" fillId="112" borderId="0" applyNumberFormat="0" applyBorder="0" applyAlignment="0" applyProtection="0"/>
    <xf numFmtId="0" fontId="1" fillId="112" borderId="0" applyNumberFormat="0" applyBorder="0" applyAlignment="0" applyProtection="0"/>
    <xf numFmtId="0" fontId="1" fillId="112" borderId="0" applyNumberFormat="0" applyBorder="0" applyAlignment="0" applyProtection="0"/>
    <xf numFmtId="0" fontId="1" fillId="112" borderId="0" applyNumberFormat="0" applyBorder="0" applyAlignment="0" applyProtection="0"/>
    <xf numFmtId="0" fontId="1" fillId="112" borderId="0" applyNumberFormat="0" applyBorder="0" applyAlignment="0" applyProtection="0"/>
    <xf numFmtId="0" fontId="1" fillId="112" borderId="0" applyNumberFormat="0" applyBorder="0" applyAlignment="0" applyProtection="0"/>
    <xf numFmtId="0" fontId="1" fillId="112" borderId="0" applyNumberFormat="0" applyBorder="0" applyAlignment="0" applyProtection="0"/>
    <xf numFmtId="0" fontId="1" fillId="112" borderId="0" applyNumberFormat="0" applyBorder="0" applyAlignment="0" applyProtection="0"/>
    <xf numFmtId="0" fontId="1" fillId="112" borderId="0" applyNumberFormat="0" applyBorder="0" applyAlignment="0" applyProtection="0"/>
    <xf numFmtId="0" fontId="1" fillId="112" borderId="0" applyNumberFormat="0" applyBorder="0" applyAlignment="0" applyProtection="0"/>
    <xf numFmtId="0" fontId="1" fillId="112" borderId="0" applyNumberFormat="0" applyBorder="0" applyAlignment="0" applyProtection="0"/>
    <xf numFmtId="0" fontId="1" fillId="112" borderId="0" applyNumberFormat="0" applyBorder="0" applyAlignment="0" applyProtection="0"/>
    <xf numFmtId="0" fontId="1" fillId="112" borderId="0" applyNumberFormat="0" applyBorder="0" applyAlignment="0" applyProtection="0"/>
    <xf numFmtId="0" fontId="1" fillId="112" borderId="0" applyNumberFormat="0" applyBorder="0" applyAlignment="0" applyProtection="0"/>
    <xf numFmtId="0" fontId="1" fillId="112" borderId="0" applyNumberFormat="0" applyBorder="0" applyAlignment="0" applyProtection="0"/>
    <xf numFmtId="0" fontId="1" fillId="112" borderId="0" applyNumberFormat="0" applyBorder="0" applyAlignment="0" applyProtection="0"/>
    <xf numFmtId="0" fontId="1" fillId="112" borderId="0" applyNumberFormat="0" applyBorder="0" applyAlignment="0" applyProtection="0"/>
    <xf numFmtId="0" fontId="1" fillId="112" borderId="0" applyNumberFormat="0" applyBorder="0" applyAlignment="0" applyProtection="0"/>
    <xf numFmtId="0" fontId="1" fillId="112" borderId="0" applyNumberFormat="0" applyBorder="0" applyAlignment="0" applyProtection="0"/>
    <xf numFmtId="0" fontId="1" fillId="112" borderId="0" applyNumberFormat="0" applyBorder="0" applyAlignment="0" applyProtection="0"/>
    <xf numFmtId="0" fontId="1" fillId="112" borderId="0" applyNumberFormat="0" applyBorder="0" applyAlignment="0" applyProtection="0"/>
    <xf numFmtId="0" fontId="1" fillId="112" borderId="0" applyNumberFormat="0" applyBorder="0" applyAlignment="0" applyProtection="0"/>
    <xf numFmtId="0" fontId="1" fillId="112" borderId="0" applyNumberFormat="0" applyBorder="0" applyAlignment="0" applyProtection="0"/>
    <xf numFmtId="0" fontId="1" fillId="112" borderId="0" applyNumberFormat="0" applyBorder="0" applyAlignment="0" applyProtection="0"/>
    <xf numFmtId="0" fontId="1" fillId="112" borderId="0" applyNumberFormat="0" applyBorder="0" applyAlignment="0" applyProtection="0"/>
    <xf numFmtId="0" fontId="1" fillId="112" borderId="0" applyNumberFormat="0" applyBorder="0" applyAlignment="0" applyProtection="0"/>
    <xf numFmtId="0" fontId="1" fillId="112" borderId="0" applyNumberFormat="0" applyBorder="0" applyAlignment="0" applyProtection="0"/>
    <xf numFmtId="0" fontId="1" fillId="112" borderId="0" applyNumberFormat="0" applyBorder="0" applyAlignment="0" applyProtection="0"/>
    <xf numFmtId="0" fontId="1" fillId="112" borderId="0" applyNumberFormat="0" applyBorder="0" applyAlignment="0" applyProtection="0"/>
    <xf numFmtId="0" fontId="1" fillId="112" borderId="0" applyNumberFormat="0" applyBorder="0" applyAlignment="0" applyProtection="0"/>
    <xf numFmtId="0" fontId="1" fillId="112" borderId="0" applyNumberFormat="0" applyBorder="0" applyAlignment="0" applyProtection="0"/>
    <xf numFmtId="0" fontId="1" fillId="112" borderId="0" applyNumberFormat="0" applyBorder="0" applyAlignment="0" applyProtection="0"/>
    <xf numFmtId="0" fontId="1" fillId="112" borderId="0" applyNumberFormat="0" applyBorder="0" applyAlignment="0" applyProtection="0"/>
    <xf numFmtId="0" fontId="1" fillId="112" borderId="0" applyNumberFormat="0" applyBorder="0" applyAlignment="0" applyProtection="0"/>
    <xf numFmtId="0" fontId="1" fillId="112" borderId="0" applyNumberFormat="0" applyBorder="0" applyAlignment="0" applyProtection="0"/>
    <xf numFmtId="0" fontId="1" fillId="112" borderId="0" applyNumberFormat="0" applyBorder="0" applyAlignment="0" applyProtection="0"/>
    <xf numFmtId="0" fontId="1" fillId="112" borderId="0" applyNumberFormat="0" applyBorder="0" applyAlignment="0" applyProtection="0"/>
    <xf numFmtId="0" fontId="1" fillId="112" borderId="0" applyNumberFormat="0" applyBorder="0" applyAlignment="0" applyProtection="0"/>
    <xf numFmtId="0" fontId="1" fillId="112" borderId="0" applyNumberFormat="0" applyBorder="0" applyAlignment="0" applyProtection="0"/>
    <xf numFmtId="0" fontId="1" fillId="112" borderId="0" applyNumberFormat="0" applyBorder="0" applyAlignment="0" applyProtection="0"/>
    <xf numFmtId="0" fontId="1" fillId="112" borderId="0" applyNumberFormat="0" applyBorder="0" applyAlignment="0" applyProtection="0"/>
    <xf numFmtId="0" fontId="1" fillId="112" borderId="0" applyNumberFormat="0" applyBorder="0" applyAlignment="0" applyProtection="0"/>
    <xf numFmtId="0" fontId="1" fillId="112" borderId="0" applyNumberFormat="0" applyBorder="0" applyAlignment="0" applyProtection="0"/>
    <xf numFmtId="0" fontId="1" fillId="112" borderId="0" applyNumberFormat="0" applyBorder="0" applyAlignment="0" applyProtection="0"/>
    <xf numFmtId="0" fontId="1" fillId="112" borderId="0" applyNumberFormat="0" applyBorder="0" applyAlignment="0" applyProtection="0"/>
    <xf numFmtId="0" fontId="1" fillId="112" borderId="0" applyNumberFormat="0" applyBorder="0" applyAlignment="0" applyProtection="0"/>
    <xf numFmtId="0" fontId="1" fillId="112" borderId="0" applyNumberFormat="0" applyBorder="0" applyAlignment="0" applyProtection="0"/>
    <xf numFmtId="0" fontId="1" fillId="112" borderId="0" applyNumberFormat="0" applyBorder="0" applyAlignment="0" applyProtection="0"/>
    <xf numFmtId="0" fontId="1" fillId="112" borderId="0" applyNumberFormat="0" applyBorder="0" applyAlignment="0" applyProtection="0"/>
    <xf numFmtId="0" fontId="1" fillId="112" borderId="0" applyNumberFormat="0" applyBorder="0" applyAlignment="0" applyProtection="0"/>
    <xf numFmtId="0" fontId="1" fillId="112" borderId="0" applyNumberFormat="0" applyBorder="0" applyAlignment="0" applyProtection="0"/>
    <xf numFmtId="0" fontId="1" fillId="112" borderId="0" applyNumberFormat="0" applyBorder="0" applyAlignment="0" applyProtection="0"/>
    <xf numFmtId="0" fontId="1" fillId="112" borderId="0" applyNumberFormat="0" applyBorder="0" applyAlignment="0" applyProtection="0"/>
    <xf numFmtId="0" fontId="1" fillId="112" borderId="0" applyNumberFormat="0" applyBorder="0" applyAlignment="0" applyProtection="0"/>
    <xf numFmtId="0" fontId="1" fillId="112" borderId="0" applyNumberFormat="0" applyBorder="0" applyAlignment="0" applyProtection="0"/>
    <xf numFmtId="0" fontId="1" fillId="112" borderId="0" applyNumberFormat="0" applyBorder="0" applyAlignment="0" applyProtection="0"/>
    <xf numFmtId="0" fontId="1" fillId="112" borderId="0" applyNumberFormat="0" applyBorder="0" applyAlignment="0" applyProtection="0"/>
    <xf numFmtId="0" fontId="1" fillId="112" borderId="0" applyNumberFormat="0" applyBorder="0" applyAlignment="0" applyProtection="0"/>
    <xf numFmtId="0" fontId="1" fillId="112" borderId="0" applyNumberFormat="0" applyBorder="0" applyAlignment="0" applyProtection="0"/>
    <xf numFmtId="0" fontId="1" fillId="112" borderId="0" applyNumberFormat="0" applyBorder="0" applyAlignment="0" applyProtection="0"/>
    <xf numFmtId="0" fontId="1" fillId="112" borderId="0" applyNumberFormat="0" applyBorder="0" applyAlignment="0" applyProtection="0"/>
    <xf numFmtId="0" fontId="1" fillId="112" borderId="0" applyNumberFormat="0" applyBorder="0" applyAlignment="0" applyProtection="0"/>
    <xf numFmtId="0" fontId="1" fillId="112" borderId="0" applyNumberFormat="0" applyBorder="0" applyAlignment="0" applyProtection="0"/>
    <xf numFmtId="0" fontId="1" fillId="112" borderId="0" applyNumberFormat="0" applyBorder="0" applyAlignment="0" applyProtection="0"/>
    <xf numFmtId="0" fontId="1" fillId="112" borderId="0" applyNumberFormat="0" applyBorder="0" applyAlignment="0" applyProtection="0"/>
    <xf numFmtId="0" fontId="1" fillId="112" borderId="0" applyNumberFormat="0" applyBorder="0" applyAlignment="0" applyProtection="0"/>
    <xf numFmtId="0" fontId="1" fillId="112" borderId="0" applyNumberFormat="0" applyBorder="0" applyAlignment="0" applyProtection="0"/>
    <xf numFmtId="0" fontId="1" fillId="112" borderId="0" applyNumberFormat="0" applyBorder="0" applyAlignment="0" applyProtection="0"/>
    <xf numFmtId="0" fontId="1" fillId="112" borderId="0" applyNumberFormat="0" applyBorder="0" applyAlignment="0" applyProtection="0"/>
    <xf numFmtId="0" fontId="1" fillId="112" borderId="0" applyNumberFormat="0" applyBorder="0" applyAlignment="0" applyProtection="0"/>
    <xf numFmtId="0" fontId="1" fillId="112" borderId="0" applyNumberFormat="0" applyBorder="0" applyAlignment="0" applyProtection="0"/>
    <xf numFmtId="0" fontId="1" fillId="112" borderId="0" applyNumberFormat="0" applyBorder="0" applyAlignment="0" applyProtection="0"/>
    <xf numFmtId="0" fontId="1" fillId="112" borderId="0" applyNumberFormat="0" applyBorder="0" applyAlignment="0" applyProtection="0"/>
    <xf numFmtId="0" fontId="1" fillId="112" borderId="0" applyNumberFormat="0" applyBorder="0" applyAlignment="0" applyProtection="0"/>
    <xf numFmtId="0" fontId="1" fillId="112" borderId="0" applyNumberFormat="0" applyBorder="0" applyAlignment="0" applyProtection="0"/>
    <xf numFmtId="0" fontId="1" fillId="112" borderId="0" applyNumberFormat="0" applyBorder="0" applyAlignment="0" applyProtection="0"/>
    <xf numFmtId="0" fontId="1" fillId="112" borderId="0" applyNumberFormat="0" applyBorder="0" applyAlignment="0" applyProtection="0"/>
    <xf numFmtId="0" fontId="1" fillId="112" borderId="0" applyNumberFormat="0" applyBorder="0" applyAlignment="0" applyProtection="0"/>
    <xf numFmtId="0" fontId="1" fillId="112" borderId="0" applyNumberFormat="0" applyBorder="0" applyAlignment="0" applyProtection="0"/>
    <xf numFmtId="0" fontId="1" fillId="112" borderId="0" applyNumberFormat="0" applyBorder="0" applyAlignment="0" applyProtection="0"/>
    <xf numFmtId="0" fontId="1" fillId="112" borderId="0" applyNumberFormat="0" applyBorder="0" applyAlignment="0" applyProtection="0"/>
    <xf numFmtId="0" fontId="1" fillId="112" borderId="0" applyNumberFormat="0" applyBorder="0" applyAlignment="0" applyProtection="0"/>
    <xf numFmtId="0" fontId="1" fillId="112" borderId="0" applyNumberFormat="0" applyBorder="0" applyAlignment="0" applyProtection="0"/>
    <xf numFmtId="0" fontId="1" fillId="112" borderId="0" applyNumberFormat="0" applyBorder="0" applyAlignment="0" applyProtection="0"/>
    <xf numFmtId="0" fontId="1" fillId="112" borderId="0" applyNumberFormat="0" applyBorder="0" applyAlignment="0" applyProtection="0"/>
    <xf numFmtId="0" fontId="1" fillId="112" borderId="0" applyNumberFormat="0" applyBorder="0" applyAlignment="0" applyProtection="0"/>
    <xf numFmtId="0" fontId="1" fillId="112" borderId="0" applyNumberFormat="0" applyBorder="0" applyAlignment="0" applyProtection="0"/>
    <xf numFmtId="0" fontId="1" fillId="112" borderId="0" applyNumberFormat="0" applyBorder="0" applyAlignment="0" applyProtection="0"/>
    <xf numFmtId="0" fontId="1" fillId="112" borderId="0" applyNumberFormat="0" applyBorder="0" applyAlignment="0" applyProtection="0"/>
    <xf numFmtId="0" fontId="1" fillId="112" borderId="0" applyNumberFormat="0" applyBorder="0" applyAlignment="0" applyProtection="0"/>
    <xf numFmtId="0" fontId="1" fillId="112" borderId="0" applyNumberFormat="0" applyBorder="0" applyAlignment="0" applyProtection="0"/>
    <xf numFmtId="0" fontId="1" fillId="112" borderId="0" applyNumberFormat="0" applyBorder="0" applyAlignment="0" applyProtection="0"/>
    <xf numFmtId="0" fontId="1" fillId="112" borderId="0" applyNumberFormat="0" applyBorder="0" applyAlignment="0" applyProtection="0"/>
    <xf numFmtId="0" fontId="1" fillId="112" borderId="0" applyNumberFormat="0" applyBorder="0" applyAlignment="0" applyProtection="0"/>
    <xf numFmtId="0" fontId="1" fillId="112" borderId="0" applyNumberFormat="0" applyBorder="0" applyAlignment="0" applyProtection="0"/>
    <xf numFmtId="0" fontId="1" fillId="112" borderId="0" applyNumberFormat="0" applyBorder="0" applyAlignment="0" applyProtection="0"/>
    <xf numFmtId="0" fontId="1" fillId="112" borderId="0" applyNumberFormat="0" applyBorder="0" applyAlignment="0" applyProtection="0"/>
    <xf numFmtId="0" fontId="1" fillId="112" borderId="0" applyNumberFormat="0" applyBorder="0" applyAlignment="0" applyProtection="0"/>
    <xf numFmtId="0" fontId="1" fillId="112" borderId="0" applyNumberFormat="0" applyBorder="0" applyAlignment="0" applyProtection="0"/>
    <xf numFmtId="0" fontId="1" fillId="112" borderId="0" applyNumberFormat="0" applyBorder="0" applyAlignment="0" applyProtection="0"/>
    <xf numFmtId="0" fontId="1" fillId="112" borderId="0" applyNumberFormat="0" applyBorder="0" applyAlignment="0" applyProtection="0"/>
    <xf numFmtId="0" fontId="1" fillId="112" borderId="0" applyNumberFormat="0" applyBorder="0" applyAlignment="0" applyProtection="0"/>
    <xf numFmtId="0" fontId="1" fillId="112" borderId="0" applyNumberFormat="0" applyBorder="0" applyAlignment="0" applyProtection="0"/>
    <xf numFmtId="0" fontId="1" fillId="112" borderId="0" applyNumberFormat="0" applyBorder="0" applyAlignment="0" applyProtection="0"/>
    <xf numFmtId="0" fontId="1" fillId="112" borderId="0" applyNumberFormat="0" applyBorder="0" applyAlignment="0" applyProtection="0"/>
    <xf numFmtId="0" fontId="1" fillId="112" borderId="0" applyNumberFormat="0" applyBorder="0" applyAlignment="0" applyProtection="0"/>
    <xf numFmtId="0" fontId="1" fillId="112" borderId="0" applyNumberFormat="0" applyBorder="0" applyAlignment="0" applyProtection="0"/>
    <xf numFmtId="0" fontId="1" fillId="112" borderId="0" applyNumberFormat="0" applyBorder="0" applyAlignment="0" applyProtection="0"/>
    <xf numFmtId="0" fontId="1" fillId="112" borderId="0" applyNumberFormat="0" applyBorder="0" applyAlignment="0" applyProtection="0"/>
    <xf numFmtId="0" fontId="1" fillId="112" borderId="0" applyNumberFormat="0" applyBorder="0" applyAlignment="0" applyProtection="0"/>
    <xf numFmtId="0" fontId="1" fillId="112" borderId="0" applyNumberFormat="0" applyBorder="0" applyAlignment="0" applyProtection="0"/>
    <xf numFmtId="0" fontId="1" fillId="112" borderId="0" applyNumberFormat="0" applyBorder="0" applyAlignment="0" applyProtection="0"/>
    <xf numFmtId="0" fontId="1" fillId="112" borderId="0" applyNumberFormat="0" applyBorder="0" applyAlignment="0" applyProtection="0"/>
    <xf numFmtId="0" fontId="1" fillId="112" borderId="0" applyNumberFormat="0" applyBorder="0" applyAlignment="0" applyProtection="0"/>
    <xf numFmtId="0" fontId="1" fillId="112" borderId="0" applyNumberFormat="0" applyBorder="0" applyAlignment="0" applyProtection="0"/>
    <xf numFmtId="0" fontId="1" fillId="112" borderId="0" applyNumberFormat="0" applyBorder="0" applyAlignment="0" applyProtection="0"/>
    <xf numFmtId="0" fontId="1" fillId="112" borderId="0" applyNumberFormat="0" applyBorder="0" applyAlignment="0" applyProtection="0"/>
    <xf numFmtId="0" fontId="1" fillId="112" borderId="0" applyNumberFormat="0" applyBorder="0" applyAlignment="0" applyProtection="0"/>
    <xf numFmtId="0" fontId="1" fillId="112" borderId="0" applyNumberFormat="0" applyBorder="0" applyAlignment="0" applyProtection="0"/>
    <xf numFmtId="0" fontId="1" fillId="112" borderId="0" applyNumberFormat="0" applyBorder="0" applyAlignment="0" applyProtection="0"/>
    <xf numFmtId="0" fontId="1" fillId="112" borderId="0" applyNumberFormat="0" applyBorder="0" applyAlignment="0" applyProtection="0"/>
    <xf numFmtId="0" fontId="1" fillId="112" borderId="0" applyNumberFormat="0" applyBorder="0" applyAlignment="0" applyProtection="0"/>
    <xf numFmtId="0" fontId="1" fillId="112" borderId="0" applyNumberFormat="0" applyBorder="0" applyAlignment="0" applyProtection="0"/>
    <xf numFmtId="0" fontId="1" fillId="112" borderId="0" applyNumberFormat="0" applyBorder="0" applyAlignment="0" applyProtection="0"/>
    <xf numFmtId="0" fontId="1" fillId="112" borderId="0" applyNumberFormat="0" applyBorder="0" applyAlignment="0" applyProtection="0"/>
    <xf numFmtId="0" fontId="1" fillId="112" borderId="0" applyNumberFormat="0" applyBorder="0" applyAlignment="0" applyProtection="0"/>
    <xf numFmtId="0" fontId="1" fillId="112" borderId="0" applyNumberFormat="0" applyBorder="0" applyAlignment="0" applyProtection="0"/>
    <xf numFmtId="0" fontId="1" fillId="112" borderId="0" applyNumberFormat="0" applyBorder="0" applyAlignment="0" applyProtection="0"/>
    <xf numFmtId="0" fontId="1" fillId="112" borderId="0" applyNumberFormat="0" applyBorder="0" applyAlignment="0" applyProtection="0"/>
    <xf numFmtId="0" fontId="1" fillId="112" borderId="0" applyNumberFormat="0" applyBorder="0" applyAlignment="0" applyProtection="0"/>
    <xf numFmtId="0" fontId="1" fillId="112" borderId="0" applyNumberFormat="0" applyBorder="0" applyAlignment="0" applyProtection="0"/>
    <xf numFmtId="0" fontId="1" fillId="112" borderId="0" applyNumberFormat="0" applyBorder="0" applyAlignment="0" applyProtection="0"/>
    <xf numFmtId="0" fontId="1" fillId="112" borderId="0" applyNumberFormat="0" applyBorder="0" applyAlignment="0" applyProtection="0"/>
    <xf numFmtId="0" fontId="1" fillId="112" borderId="0" applyNumberFormat="0" applyBorder="0" applyAlignment="0" applyProtection="0"/>
    <xf numFmtId="0" fontId="1" fillId="112" borderId="0" applyNumberFormat="0" applyBorder="0" applyAlignment="0" applyProtection="0"/>
    <xf numFmtId="0" fontId="1" fillId="112" borderId="0" applyNumberFormat="0" applyBorder="0" applyAlignment="0" applyProtection="0"/>
    <xf numFmtId="0" fontId="1" fillId="112" borderId="0" applyNumberFormat="0" applyBorder="0" applyAlignment="0" applyProtection="0"/>
    <xf numFmtId="0" fontId="1" fillId="112" borderId="0" applyNumberFormat="0" applyBorder="0" applyAlignment="0" applyProtection="0"/>
    <xf numFmtId="0" fontId="1" fillId="112" borderId="0" applyNumberFormat="0" applyBorder="0" applyAlignment="0" applyProtection="0"/>
    <xf numFmtId="0" fontId="1" fillId="112" borderId="0" applyNumberFormat="0" applyBorder="0" applyAlignment="0" applyProtection="0"/>
    <xf numFmtId="0" fontId="1" fillId="112" borderId="0" applyNumberFormat="0" applyBorder="0" applyAlignment="0" applyProtection="0"/>
    <xf numFmtId="0" fontId="1" fillId="112" borderId="0" applyNumberFormat="0" applyBorder="0" applyAlignment="0" applyProtection="0"/>
    <xf numFmtId="0" fontId="1" fillId="112" borderId="0" applyNumberFormat="0" applyBorder="0" applyAlignment="0" applyProtection="0"/>
    <xf numFmtId="0" fontId="1" fillId="112" borderId="0" applyNumberFormat="0" applyBorder="0" applyAlignment="0" applyProtection="0"/>
    <xf numFmtId="0" fontId="1" fillId="112" borderId="0" applyNumberFormat="0" applyBorder="0" applyAlignment="0" applyProtection="0"/>
    <xf numFmtId="0" fontId="1" fillId="112" borderId="0" applyNumberFormat="0" applyBorder="0" applyAlignment="0" applyProtection="0"/>
    <xf numFmtId="0" fontId="1" fillId="112" borderId="0" applyNumberFormat="0" applyBorder="0" applyAlignment="0" applyProtection="0"/>
    <xf numFmtId="0" fontId="1" fillId="112" borderId="0" applyNumberFormat="0" applyBorder="0" applyAlignment="0" applyProtection="0"/>
    <xf numFmtId="0" fontId="1" fillId="112" borderId="0" applyNumberFormat="0" applyBorder="0" applyAlignment="0" applyProtection="0"/>
    <xf numFmtId="0" fontId="1" fillId="112" borderId="0" applyNumberFormat="0" applyBorder="0" applyAlignment="0" applyProtection="0"/>
    <xf numFmtId="0" fontId="1" fillId="112" borderId="0" applyNumberFormat="0" applyBorder="0" applyAlignment="0" applyProtection="0"/>
    <xf numFmtId="0" fontId="1" fillId="112" borderId="0" applyNumberFormat="0" applyBorder="0" applyAlignment="0" applyProtection="0"/>
    <xf numFmtId="0" fontId="1" fillId="112" borderId="0" applyNumberFormat="0" applyBorder="0" applyAlignment="0" applyProtection="0"/>
    <xf numFmtId="0" fontId="1" fillId="112" borderId="0" applyNumberFormat="0" applyBorder="0" applyAlignment="0" applyProtection="0"/>
    <xf numFmtId="0" fontId="1" fillId="112" borderId="0" applyNumberFormat="0" applyBorder="0" applyAlignment="0" applyProtection="0"/>
    <xf numFmtId="0" fontId="1" fillId="112" borderId="0" applyNumberFormat="0" applyBorder="0" applyAlignment="0" applyProtection="0"/>
    <xf numFmtId="0" fontId="240" fillId="80" borderId="0" applyNumberFormat="0" applyBorder="0" applyAlignment="0" applyProtection="0"/>
    <xf numFmtId="0" fontId="240" fillId="80" borderId="0" applyNumberFormat="0" applyBorder="0" applyAlignment="0" applyProtection="0"/>
    <xf numFmtId="0" fontId="240" fillId="80" borderId="0" applyNumberFormat="0" applyBorder="0" applyAlignment="0" applyProtection="0"/>
    <xf numFmtId="0" fontId="240" fillId="80" borderId="0" applyNumberFormat="0" applyBorder="0" applyAlignment="0" applyProtection="0"/>
    <xf numFmtId="0" fontId="240" fillId="80" borderId="0" applyNumberFormat="0" applyBorder="0" applyAlignment="0" applyProtection="0"/>
    <xf numFmtId="0" fontId="240" fillId="80" borderId="0" applyNumberFormat="0" applyBorder="0" applyAlignment="0" applyProtection="0"/>
    <xf numFmtId="0" fontId="240" fillId="80" borderId="0" applyNumberFormat="0" applyBorder="0" applyAlignment="0" applyProtection="0"/>
    <xf numFmtId="0" fontId="240" fillId="80" borderId="0" applyNumberFormat="0" applyBorder="0" applyAlignment="0" applyProtection="0"/>
    <xf numFmtId="0" fontId="240" fillId="80" borderId="0" applyNumberFormat="0" applyBorder="0" applyAlignment="0" applyProtection="0"/>
    <xf numFmtId="0" fontId="240" fillId="80" borderId="0" applyNumberFormat="0" applyBorder="0" applyAlignment="0" applyProtection="0"/>
    <xf numFmtId="0" fontId="240" fillId="80" borderId="0" applyNumberFormat="0" applyBorder="0" applyAlignment="0" applyProtection="0"/>
    <xf numFmtId="0" fontId="240" fillId="110" borderId="0" applyNumberFormat="0" applyBorder="0" applyAlignment="0" applyProtection="0"/>
    <xf numFmtId="0" fontId="240" fillId="110" borderId="0" applyNumberFormat="0" applyBorder="0" applyAlignment="0" applyProtection="0"/>
    <xf numFmtId="0" fontId="240" fillId="110" borderId="0" applyNumberFormat="0" applyBorder="0" applyAlignment="0" applyProtection="0"/>
    <xf numFmtId="0" fontId="240" fillId="110" borderId="0" applyNumberFormat="0" applyBorder="0" applyAlignment="0" applyProtection="0"/>
    <xf numFmtId="0" fontId="240" fillId="110" borderId="0" applyNumberFormat="0" applyBorder="0" applyAlignment="0" applyProtection="0"/>
    <xf numFmtId="0" fontId="240" fillId="110" borderId="0" applyNumberFormat="0" applyBorder="0" applyAlignment="0" applyProtection="0"/>
    <xf numFmtId="0" fontId="240" fillId="110" borderId="0" applyNumberFormat="0" applyBorder="0" applyAlignment="0" applyProtection="0"/>
    <xf numFmtId="0" fontId="240" fillId="110" borderId="0" applyNumberFormat="0" applyBorder="0" applyAlignment="0" applyProtection="0"/>
    <xf numFmtId="0" fontId="240" fillId="110" borderId="0" applyNumberFormat="0" applyBorder="0" applyAlignment="0" applyProtection="0"/>
    <xf numFmtId="0" fontId="240" fillId="110" borderId="0" applyNumberFormat="0" applyBorder="0" applyAlignment="0" applyProtection="0"/>
    <xf numFmtId="0" fontId="240" fillId="110" borderId="0" applyNumberFormat="0" applyBorder="0" applyAlignment="0" applyProtection="0"/>
    <xf numFmtId="0" fontId="240" fillId="110" borderId="0" applyNumberFormat="0" applyBorder="0" applyAlignment="0" applyProtection="0"/>
    <xf numFmtId="0" fontId="240" fillId="110" borderId="0" applyNumberFormat="0" applyBorder="0" applyAlignment="0" applyProtection="0"/>
    <xf numFmtId="0" fontId="240" fillId="110" borderId="0" applyNumberFormat="0" applyBorder="0" applyAlignment="0" applyProtection="0"/>
    <xf numFmtId="0" fontId="240" fillId="110" borderId="0" applyNumberFormat="0" applyBorder="0" applyAlignment="0" applyProtection="0"/>
    <xf numFmtId="0" fontId="240" fillId="110" borderId="0" applyNumberFormat="0" applyBorder="0" applyAlignment="0" applyProtection="0"/>
    <xf numFmtId="0" fontId="240" fillId="110" borderId="0" applyNumberFormat="0" applyBorder="0" applyAlignment="0" applyProtection="0"/>
    <xf numFmtId="0" fontId="240" fillId="110" borderId="0" applyNumberFormat="0" applyBorder="0" applyAlignment="0" applyProtection="0"/>
    <xf numFmtId="0" fontId="240" fillId="110" borderId="0" applyNumberFormat="0" applyBorder="0" applyAlignment="0" applyProtection="0"/>
    <xf numFmtId="0" fontId="240" fillId="110" borderId="0" applyNumberFormat="0" applyBorder="0" applyAlignment="0" applyProtection="0"/>
    <xf numFmtId="0" fontId="240" fillId="110" borderId="0" applyNumberFormat="0" applyBorder="0" applyAlignment="0" applyProtection="0"/>
    <xf numFmtId="0" fontId="240" fillId="110" borderId="0" applyNumberFormat="0" applyBorder="0" applyAlignment="0" applyProtection="0"/>
    <xf numFmtId="0" fontId="1" fillId="113" borderId="0" applyNumberFormat="0" applyBorder="0" applyAlignment="0" applyProtection="0"/>
    <xf numFmtId="0" fontId="1" fillId="113" borderId="0" applyNumberFormat="0" applyBorder="0" applyAlignment="0" applyProtection="0"/>
    <xf numFmtId="0" fontId="1" fillId="113" borderId="0" applyNumberFormat="0" applyBorder="0" applyAlignment="0" applyProtection="0"/>
    <xf numFmtId="0" fontId="1" fillId="113" borderId="0" applyNumberFormat="0" applyBorder="0" applyAlignment="0" applyProtection="0"/>
    <xf numFmtId="0" fontId="1" fillId="113" borderId="0" applyNumberFormat="0" applyBorder="0" applyAlignment="0" applyProtection="0"/>
    <xf numFmtId="0" fontId="1" fillId="113" borderId="0" applyNumberFormat="0" applyBorder="0" applyAlignment="0" applyProtection="0"/>
    <xf numFmtId="0" fontId="1" fillId="113" borderId="0" applyNumberFormat="0" applyBorder="0" applyAlignment="0" applyProtection="0"/>
    <xf numFmtId="0" fontId="1" fillId="113" borderId="0" applyNumberFormat="0" applyBorder="0" applyAlignment="0" applyProtection="0"/>
    <xf numFmtId="0" fontId="1" fillId="113" borderId="0" applyNumberFormat="0" applyBorder="0" applyAlignment="0" applyProtection="0"/>
    <xf numFmtId="0" fontId="1" fillId="113" borderId="0" applyNumberFormat="0" applyBorder="0" applyAlignment="0" applyProtection="0"/>
    <xf numFmtId="0" fontId="1" fillId="113" borderId="0" applyNumberFormat="0" applyBorder="0" applyAlignment="0" applyProtection="0"/>
    <xf numFmtId="0" fontId="1" fillId="113" borderId="0" applyNumberFormat="0" applyBorder="0" applyAlignment="0" applyProtection="0"/>
    <xf numFmtId="0" fontId="1" fillId="113" borderId="0" applyNumberFormat="0" applyBorder="0" applyAlignment="0" applyProtection="0"/>
    <xf numFmtId="0" fontId="1" fillId="113" borderId="0" applyNumberFormat="0" applyBorder="0" applyAlignment="0" applyProtection="0"/>
    <xf numFmtId="0" fontId="1" fillId="113" borderId="0" applyNumberFormat="0" applyBorder="0" applyAlignment="0" applyProtection="0"/>
    <xf numFmtId="0" fontId="1" fillId="113" borderId="0" applyNumberFormat="0" applyBorder="0" applyAlignment="0" applyProtection="0"/>
    <xf numFmtId="0" fontId="1" fillId="113" borderId="0" applyNumberFormat="0" applyBorder="0" applyAlignment="0" applyProtection="0"/>
    <xf numFmtId="0" fontId="1" fillId="113" borderId="0" applyNumberFormat="0" applyBorder="0" applyAlignment="0" applyProtection="0"/>
    <xf numFmtId="0" fontId="1" fillId="113" borderId="0" applyNumberFormat="0" applyBorder="0" applyAlignment="0" applyProtection="0"/>
    <xf numFmtId="0" fontId="1" fillId="113" borderId="0" applyNumberFormat="0" applyBorder="0" applyAlignment="0" applyProtection="0"/>
    <xf numFmtId="0" fontId="1" fillId="113" borderId="0" applyNumberFormat="0" applyBorder="0" applyAlignment="0" applyProtection="0"/>
    <xf numFmtId="0" fontId="1" fillId="113" borderId="0" applyNumberFormat="0" applyBorder="0" applyAlignment="0" applyProtection="0"/>
    <xf numFmtId="0" fontId="1" fillId="113" borderId="0" applyNumberFormat="0" applyBorder="0" applyAlignment="0" applyProtection="0"/>
    <xf numFmtId="0" fontId="1" fillId="113" borderId="0" applyNumberFormat="0" applyBorder="0" applyAlignment="0" applyProtection="0"/>
    <xf numFmtId="0" fontId="1" fillId="113" borderId="0" applyNumberFormat="0" applyBorder="0" applyAlignment="0" applyProtection="0"/>
    <xf numFmtId="0" fontId="1" fillId="113" borderId="0" applyNumberFormat="0" applyBorder="0" applyAlignment="0" applyProtection="0"/>
    <xf numFmtId="0" fontId="1" fillId="113" borderId="0" applyNumberFormat="0" applyBorder="0" applyAlignment="0" applyProtection="0"/>
    <xf numFmtId="0" fontId="1" fillId="113" borderId="0" applyNumberFormat="0" applyBorder="0" applyAlignment="0" applyProtection="0"/>
    <xf numFmtId="0" fontId="1" fillId="113" borderId="0" applyNumberFormat="0" applyBorder="0" applyAlignment="0" applyProtection="0"/>
    <xf numFmtId="0" fontId="1" fillId="113" borderId="0" applyNumberFormat="0" applyBorder="0" applyAlignment="0" applyProtection="0"/>
    <xf numFmtId="0" fontId="1" fillId="113" borderId="0" applyNumberFormat="0" applyBorder="0" applyAlignment="0" applyProtection="0"/>
    <xf numFmtId="0" fontId="1" fillId="113" borderId="0" applyNumberFormat="0" applyBorder="0" applyAlignment="0" applyProtection="0"/>
    <xf numFmtId="0" fontId="1" fillId="113" borderId="0" applyNumberFormat="0" applyBorder="0" applyAlignment="0" applyProtection="0"/>
    <xf numFmtId="0" fontId="1" fillId="113" borderId="0" applyNumberFormat="0" applyBorder="0" applyAlignment="0" applyProtection="0"/>
    <xf numFmtId="0" fontId="1" fillId="113" borderId="0" applyNumberFormat="0" applyBorder="0" applyAlignment="0" applyProtection="0"/>
    <xf numFmtId="0" fontId="1" fillId="113" borderId="0" applyNumberFormat="0" applyBorder="0" applyAlignment="0" applyProtection="0"/>
    <xf numFmtId="0" fontId="1" fillId="113" borderId="0" applyNumberFormat="0" applyBorder="0" applyAlignment="0" applyProtection="0"/>
    <xf numFmtId="0" fontId="1" fillId="113" borderId="0" applyNumberFormat="0" applyBorder="0" applyAlignment="0" applyProtection="0"/>
    <xf numFmtId="0" fontId="1" fillId="113" borderId="0" applyNumberFormat="0" applyBorder="0" applyAlignment="0" applyProtection="0"/>
    <xf numFmtId="0" fontId="1" fillId="113" borderId="0" applyNumberFormat="0" applyBorder="0" applyAlignment="0" applyProtection="0"/>
    <xf numFmtId="0" fontId="1" fillId="113" borderId="0" applyNumberFormat="0" applyBorder="0" applyAlignment="0" applyProtection="0"/>
    <xf numFmtId="0" fontId="1" fillId="113" borderId="0" applyNumberFormat="0" applyBorder="0" applyAlignment="0" applyProtection="0"/>
    <xf numFmtId="0" fontId="1" fillId="113" borderId="0" applyNumberFormat="0" applyBorder="0" applyAlignment="0" applyProtection="0"/>
    <xf numFmtId="0" fontId="1" fillId="113" borderId="0" applyNumberFormat="0" applyBorder="0" applyAlignment="0" applyProtection="0"/>
    <xf numFmtId="0" fontId="1" fillId="113" borderId="0" applyNumberFormat="0" applyBorder="0" applyAlignment="0" applyProtection="0"/>
    <xf numFmtId="0" fontId="1" fillId="113" borderId="0" applyNumberFormat="0" applyBorder="0" applyAlignment="0" applyProtection="0"/>
    <xf numFmtId="0" fontId="1" fillId="113" borderId="0" applyNumberFormat="0" applyBorder="0" applyAlignment="0" applyProtection="0"/>
    <xf numFmtId="0" fontId="1" fillId="113" borderId="0" applyNumberFormat="0" applyBorder="0" applyAlignment="0" applyProtection="0"/>
    <xf numFmtId="0" fontId="1" fillId="113" borderId="0" applyNumberFormat="0" applyBorder="0" applyAlignment="0" applyProtection="0"/>
    <xf numFmtId="0" fontId="1" fillId="113" borderId="0" applyNumberFormat="0" applyBorder="0" applyAlignment="0" applyProtection="0"/>
    <xf numFmtId="0" fontId="1" fillId="113" borderId="0" applyNumberFormat="0" applyBorder="0" applyAlignment="0" applyProtection="0"/>
    <xf numFmtId="0" fontId="1" fillId="113" borderId="0" applyNumberFormat="0" applyBorder="0" applyAlignment="0" applyProtection="0"/>
    <xf numFmtId="0" fontId="1" fillId="113" borderId="0" applyNumberFormat="0" applyBorder="0" applyAlignment="0" applyProtection="0"/>
    <xf numFmtId="0" fontId="1" fillId="113" borderId="0" applyNumberFormat="0" applyBorder="0" applyAlignment="0" applyProtection="0"/>
    <xf numFmtId="0" fontId="1" fillId="113" borderId="0" applyNumberFormat="0" applyBorder="0" applyAlignment="0" applyProtection="0"/>
    <xf numFmtId="0" fontId="1" fillId="113" borderId="0" applyNumberFormat="0" applyBorder="0" applyAlignment="0" applyProtection="0"/>
    <xf numFmtId="0" fontId="1" fillId="113" borderId="0" applyNumberFormat="0" applyBorder="0" applyAlignment="0" applyProtection="0"/>
    <xf numFmtId="0" fontId="1" fillId="113" borderId="0" applyNumberFormat="0" applyBorder="0" applyAlignment="0" applyProtection="0"/>
    <xf numFmtId="0" fontId="1" fillId="113" borderId="0" applyNumberFormat="0" applyBorder="0" applyAlignment="0" applyProtection="0"/>
    <xf numFmtId="0" fontId="1" fillId="113" borderId="0" applyNumberFormat="0" applyBorder="0" applyAlignment="0" applyProtection="0"/>
    <xf numFmtId="0" fontId="1" fillId="113" borderId="0" applyNumberFormat="0" applyBorder="0" applyAlignment="0" applyProtection="0"/>
    <xf numFmtId="0" fontId="1" fillId="113" borderId="0" applyNumberFormat="0" applyBorder="0" applyAlignment="0" applyProtection="0"/>
    <xf numFmtId="0" fontId="1" fillId="113" borderId="0" applyNumberFormat="0" applyBorder="0" applyAlignment="0" applyProtection="0"/>
    <xf numFmtId="0" fontId="1" fillId="113" borderId="0" applyNumberFormat="0" applyBorder="0" applyAlignment="0" applyProtection="0"/>
    <xf numFmtId="0" fontId="1" fillId="113" borderId="0" applyNumberFormat="0" applyBorder="0" applyAlignment="0" applyProtection="0"/>
    <xf numFmtId="0" fontId="1" fillId="113" borderId="0" applyNumberFormat="0" applyBorder="0" applyAlignment="0" applyProtection="0"/>
    <xf numFmtId="0" fontId="1" fillId="113" borderId="0" applyNumberFormat="0" applyBorder="0" applyAlignment="0" applyProtection="0"/>
    <xf numFmtId="0" fontId="1" fillId="113" borderId="0" applyNumberFormat="0" applyBorder="0" applyAlignment="0" applyProtection="0"/>
    <xf numFmtId="0" fontId="1" fillId="113" borderId="0" applyNumberFormat="0" applyBorder="0" applyAlignment="0" applyProtection="0"/>
    <xf numFmtId="0" fontId="1" fillId="113" borderId="0" applyNumberFormat="0" applyBorder="0" applyAlignment="0" applyProtection="0"/>
    <xf numFmtId="0" fontId="1" fillId="113" borderId="0" applyNumberFormat="0" applyBorder="0" applyAlignment="0" applyProtection="0"/>
    <xf numFmtId="0" fontId="1" fillId="113" borderId="0" applyNumberFormat="0" applyBorder="0" applyAlignment="0" applyProtection="0"/>
    <xf numFmtId="0" fontId="1" fillId="113" borderId="0" applyNumberFormat="0" applyBorder="0" applyAlignment="0" applyProtection="0"/>
    <xf numFmtId="0" fontId="1" fillId="113" borderId="0" applyNumberFormat="0" applyBorder="0" applyAlignment="0" applyProtection="0"/>
    <xf numFmtId="0" fontId="1" fillId="113" borderId="0" applyNumberFormat="0" applyBorder="0" applyAlignment="0" applyProtection="0"/>
    <xf numFmtId="0" fontId="1" fillId="113" borderId="0" applyNumberFormat="0" applyBorder="0" applyAlignment="0" applyProtection="0"/>
    <xf numFmtId="0" fontId="1" fillId="113" borderId="0" applyNumberFormat="0" applyBorder="0" applyAlignment="0" applyProtection="0"/>
    <xf numFmtId="0" fontId="1" fillId="113" borderId="0" applyNumberFormat="0" applyBorder="0" applyAlignment="0" applyProtection="0"/>
    <xf numFmtId="0" fontId="1" fillId="113" borderId="0" applyNumberFormat="0" applyBorder="0" applyAlignment="0" applyProtection="0"/>
    <xf numFmtId="0" fontId="1" fillId="113" borderId="0" applyNumberFormat="0" applyBorder="0" applyAlignment="0" applyProtection="0"/>
    <xf numFmtId="0" fontId="1" fillId="113" borderId="0" applyNumberFormat="0" applyBorder="0" applyAlignment="0" applyProtection="0"/>
    <xf numFmtId="0" fontId="1" fillId="113" borderId="0" applyNumberFormat="0" applyBorder="0" applyAlignment="0" applyProtection="0"/>
    <xf numFmtId="0" fontId="1" fillId="113" borderId="0" applyNumberFormat="0" applyBorder="0" applyAlignment="0" applyProtection="0"/>
    <xf numFmtId="0" fontId="1" fillId="113" borderId="0" applyNumberFormat="0" applyBorder="0" applyAlignment="0" applyProtection="0"/>
    <xf numFmtId="0" fontId="1" fillId="113" borderId="0" applyNumberFormat="0" applyBorder="0" applyAlignment="0" applyProtection="0"/>
    <xf numFmtId="0" fontId="1" fillId="113" borderId="0" applyNumberFormat="0" applyBorder="0" applyAlignment="0" applyProtection="0"/>
    <xf numFmtId="0" fontId="1" fillId="113" borderId="0" applyNumberFormat="0" applyBorder="0" applyAlignment="0" applyProtection="0"/>
    <xf numFmtId="0" fontId="1" fillId="113" borderId="0" applyNumberFormat="0" applyBorder="0" applyAlignment="0" applyProtection="0"/>
    <xf numFmtId="0" fontId="1" fillId="113" borderId="0" applyNumberFormat="0" applyBorder="0" applyAlignment="0" applyProtection="0"/>
    <xf numFmtId="0" fontId="1" fillId="113" borderId="0" applyNumberFormat="0" applyBorder="0" applyAlignment="0" applyProtection="0"/>
    <xf numFmtId="0" fontId="1" fillId="113" borderId="0" applyNumberFormat="0" applyBorder="0" applyAlignment="0" applyProtection="0"/>
    <xf numFmtId="0" fontId="1" fillId="113" borderId="0" applyNumberFormat="0" applyBorder="0" applyAlignment="0" applyProtection="0"/>
    <xf numFmtId="0" fontId="1" fillId="113" borderId="0" applyNumberFormat="0" applyBorder="0" applyAlignment="0" applyProtection="0"/>
    <xf numFmtId="0" fontId="1" fillId="113" borderId="0" applyNumberFormat="0" applyBorder="0" applyAlignment="0" applyProtection="0"/>
    <xf numFmtId="0" fontId="1" fillId="113" borderId="0" applyNumberFormat="0" applyBorder="0" applyAlignment="0" applyProtection="0"/>
    <xf numFmtId="0" fontId="1" fillId="113" borderId="0" applyNumberFormat="0" applyBorder="0" applyAlignment="0" applyProtection="0"/>
    <xf numFmtId="0" fontId="1" fillId="113" borderId="0" applyNumberFormat="0" applyBorder="0" applyAlignment="0" applyProtection="0"/>
    <xf numFmtId="0" fontId="1" fillId="113" borderId="0" applyNumberFormat="0" applyBorder="0" applyAlignment="0" applyProtection="0"/>
    <xf numFmtId="0" fontId="1" fillId="113" borderId="0" applyNumberFormat="0" applyBorder="0" applyAlignment="0" applyProtection="0"/>
    <xf numFmtId="0" fontId="1" fillId="113" borderId="0" applyNumberFormat="0" applyBorder="0" applyAlignment="0" applyProtection="0"/>
    <xf numFmtId="0" fontId="1" fillId="113" borderId="0" applyNumberFormat="0" applyBorder="0" applyAlignment="0" applyProtection="0"/>
    <xf numFmtId="0" fontId="1" fillId="113" borderId="0" applyNumberFormat="0" applyBorder="0" applyAlignment="0" applyProtection="0"/>
    <xf numFmtId="0" fontId="1" fillId="113" borderId="0" applyNumberFormat="0" applyBorder="0" applyAlignment="0" applyProtection="0"/>
    <xf numFmtId="0" fontId="1" fillId="113" borderId="0" applyNumberFormat="0" applyBorder="0" applyAlignment="0" applyProtection="0"/>
    <xf numFmtId="0" fontId="1" fillId="113" borderId="0" applyNumberFormat="0" applyBorder="0" applyAlignment="0" applyProtection="0"/>
    <xf numFmtId="0" fontId="1" fillId="113" borderId="0" applyNumberFormat="0" applyBorder="0" applyAlignment="0" applyProtection="0"/>
    <xf numFmtId="0" fontId="1" fillId="113" borderId="0" applyNumberFormat="0" applyBorder="0" applyAlignment="0" applyProtection="0"/>
    <xf numFmtId="0" fontId="1" fillId="113" borderId="0" applyNumberFormat="0" applyBorder="0" applyAlignment="0" applyProtection="0"/>
    <xf numFmtId="0" fontId="1" fillId="113" borderId="0" applyNumberFormat="0" applyBorder="0" applyAlignment="0" applyProtection="0"/>
    <xf numFmtId="0" fontId="1" fillId="113" borderId="0" applyNumberFormat="0" applyBorder="0" applyAlignment="0" applyProtection="0"/>
    <xf numFmtId="0" fontId="1" fillId="113" borderId="0" applyNumberFormat="0" applyBorder="0" applyAlignment="0" applyProtection="0"/>
    <xf numFmtId="0" fontId="1" fillId="113" borderId="0" applyNumberFormat="0" applyBorder="0" applyAlignment="0" applyProtection="0"/>
    <xf numFmtId="0" fontId="1" fillId="113" borderId="0" applyNumberFormat="0" applyBorder="0" applyAlignment="0" applyProtection="0"/>
    <xf numFmtId="0" fontId="1" fillId="113" borderId="0" applyNumberFormat="0" applyBorder="0" applyAlignment="0" applyProtection="0"/>
    <xf numFmtId="0" fontId="1" fillId="113" borderId="0" applyNumberFormat="0" applyBorder="0" applyAlignment="0" applyProtection="0"/>
    <xf numFmtId="0" fontId="1" fillId="113" borderId="0" applyNumberFormat="0" applyBorder="0" applyAlignment="0" applyProtection="0"/>
    <xf numFmtId="0" fontId="1" fillId="113" borderId="0" applyNumberFormat="0" applyBorder="0" applyAlignment="0" applyProtection="0"/>
    <xf numFmtId="0" fontId="1" fillId="113" borderId="0" applyNumberFormat="0" applyBorder="0" applyAlignment="0" applyProtection="0"/>
    <xf numFmtId="0" fontId="1" fillId="113" borderId="0" applyNumberFormat="0" applyBorder="0" applyAlignment="0" applyProtection="0"/>
    <xf numFmtId="0" fontId="1" fillId="113" borderId="0" applyNumberFormat="0" applyBorder="0" applyAlignment="0" applyProtection="0"/>
    <xf numFmtId="0" fontId="1" fillId="113" borderId="0" applyNumberFormat="0" applyBorder="0" applyAlignment="0" applyProtection="0"/>
    <xf numFmtId="0" fontId="1" fillId="113" borderId="0" applyNumberFormat="0" applyBorder="0" applyAlignment="0" applyProtection="0"/>
    <xf numFmtId="0" fontId="1" fillId="113" borderId="0" applyNumberFormat="0" applyBorder="0" applyAlignment="0" applyProtection="0"/>
    <xf numFmtId="0" fontId="1" fillId="113" borderId="0" applyNumberFormat="0" applyBorder="0" applyAlignment="0" applyProtection="0"/>
    <xf numFmtId="0" fontId="1" fillId="113" borderId="0" applyNumberFormat="0" applyBorder="0" applyAlignment="0" applyProtection="0"/>
    <xf numFmtId="0" fontId="1" fillId="113" borderId="0" applyNumberFormat="0" applyBorder="0" applyAlignment="0" applyProtection="0"/>
    <xf numFmtId="0" fontId="1" fillId="113" borderId="0" applyNumberFormat="0" applyBorder="0" applyAlignment="0" applyProtection="0"/>
    <xf numFmtId="0" fontId="1" fillId="113" borderId="0" applyNumberFormat="0" applyBorder="0" applyAlignment="0" applyProtection="0"/>
    <xf numFmtId="0" fontId="1" fillId="113" borderId="0" applyNumberFormat="0" applyBorder="0" applyAlignment="0" applyProtection="0"/>
    <xf numFmtId="0" fontId="1" fillId="113" borderId="0" applyNumberFormat="0" applyBorder="0" applyAlignment="0" applyProtection="0"/>
    <xf numFmtId="0" fontId="1" fillId="113" borderId="0" applyNumberFormat="0" applyBorder="0" applyAlignment="0" applyProtection="0"/>
    <xf numFmtId="0" fontId="1" fillId="113" borderId="0" applyNumberFormat="0" applyBorder="0" applyAlignment="0" applyProtection="0"/>
    <xf numFmtId="0" fontId="1" fillId="113" borderId="0" applyNumberFormat="0" applyBorder="0" applyAlignment="0" applyProtection="0"/>
    <xf numFmtId="0" fontId="1" fillId="113" borderId="0" applyNumberFormat="0" applyBorder="0" applyAlignment="0" applyProtection="0"/>
    <xf numFmtId="0" fontId="1" fillId="113" borderId="0" applyNumberFormat="0" applyBorder="0" applyAlignment="0" applyProtection="0"/>
    <xf numFmtId="0" fontId="1" fillId="113" borderId="0" applyNumberFormat="0" applyBorder="0" applyAlignment="0" applyProtection="0"/>
    <xf numFmtId="0" fontId="1" fillId="113" borderId="0" applyNumberFormat="0" applyBorder="0" applyAlignment="0" applyProtection="0"/>
    <xf numFmtId="0" fontId="1" fillId="113" borderId="0" applyNumberFormat="0" applyBorder="0" applyAlignment="0" applyProtection="0"/>
    <xf numFmtId="0" fontId="1" fillId="113" borderId="0" applyNumberFormat="0" applyBorder="0" applyAlignment="0" applyProtection="0"/>
    <xf numFmtId="0" fontId="1" fillId="113" borderId="0" applyNumberFormat="0" applyBorder="0" applyAlignment="0" applyProtection="0"/>
    <xf numFmtId="0" fontId="1" fillId="113" borderId="0" applyNumberFormat="0" applyBorder="0" applyAlignment="0" applyProtection="0"/>
    <xf numFmtId="0" fontId="1" fillId="113" borderId="0" applyNumberFormat="0" applyBorder="0" applyAlignment="0" applyProtection="0"/>
    <xf numFmtId="0" fontId="1" fillId="113" borderId="0" applyNumberFormat="0" applyBorder="0" applyAlignment="0" applyProtection="0"/>
    <xf numFmtId="0" fontId="1" fillId="113" borderId="0" applyNumberFormat="0" applyBorder="0" applyAlignment="0" applyProtection="0"/>
    <xf numFmtId="0" fontId="1" fillId="113" borderId="0" applyNumberFormat="0" applyBorder="0" applyAlignment="0" applyProtection="0"/>
    <xf numFmtId="0" fontId="1" fillId="113" borderId="0" applyNumberFormat="0" applyBorder="0" applyAlignment="0" applyProtection="0"/>
    <xf numFmtId="0" fontId="1" fillId="113" borderId="0" applyNumberFormat="0" applyBorder="0" applyAlignment="0" applyProtection="0"/>
    <xf numFmtId="0" fontId="1" fillId="113" borderId="0" applyNumberFormat="0" applyBorder="0" applyAlignment="0" applyProtection="0"/>
    <xf numFmtId="0" fontId="1" fillId="113" borderId="0" applyNumberFormat="0" applyBorder="0" applyAlignment="0" applyProtection="0"/>
    <xf numFmtId="0" fontId="1" fillId="113" borderId="0" applyNumberFormat="0" applyBorder="0" applyAlignment="0" applyProtection="0"/>
    <xf numFmtId="0" fontId="1" fillId="113" borderId="0" applyNumberFormat="0" applyBorder="0" applyAlignment="0" applyProtection="0"/>
    <xf numFmtId="0" fontId="1" fillId="113" borderId="0" applyNumberFormat="0" applyBorder="0" applyAlignment="0" applyProtection="0"/>
    <xf numFmtId="0" fontId="1" fillId="113" borderId="0" applyNumberFormat="0" applyBorder="0" applyAlignment="0" applyProtection="0"/>
    <xf numFmtId="0" fontId="1" fillId="113" borderId="0" applyNumberFormat="0" applyBorder="0" applyAlignment="0" applyProtection="0"/>
    <xf numFmtId="0" fontId="1" fillId="113" borderId="0" applyNumberFormat="0" applyBorder="0" applyAlignment="0" applyProtection="0"/>
    <xf numFmtId="0" fontId="1" fillId="113" borderId="0" applyNumberFormat="0" applyBorder="0" applyAlignment="0" applyProtection="0"/>
    <xf numFmtId="0" fontId="1" fillId="113" borderId="0" applyNumberFormat="0" applyBorder="0" applyAlignment="0" applyProtection="0"/>
    <xf numFmtId="0" fontId="1" fillId="113" borderId="0" applyNumberFormat="0" applyBorder="0" applyAlignment="0" applyProtection="0"/>
    <xf numFmtId="0" fontId="1" fillId="113" borderId="0" applyNumberFormat="0" applyBorder="0" applyAlignment="0" applyProtection="0"/>
    <xf numFmtId="0" fontId="1" fillId="113" borderId="0" applyNumberFormat="0" applyBorder="0" applyAlignment="0" applyProtection="0"/>
    <xf numFmtId="0" fontId="1" fillId="113" borderId="0" applyNumberFormat="0" applyBorder="0" applyAlignment="0" applyProtection="0"/>
    <xf numFmtId="0" fontId="1" fillId="113" borderId="0" applyNumberFormat="0" applyBorder="0" applyAlignment="0" applyProtection="0"/>
    <xf numFmtId="0" fontId="1" fillId="113" borderId="0" applyNumberFormat="0" applyBorder="0" applyAlignment="0" applyProtection="0"/>
    <xf numFmtId="0" fontId="1" fillId="113" borderId="0" applyNumberFormat="0" applyBorder="0" applyAlignment="0" applyProtection="0"/>
    <xf numFmtId="0" fontId="1" fillId="113" borderId="0" applyNumberFormat="0" applyBorder="0" applyAlignment="0" applyProtection="0"/>
    <xf numFmtId="0" fontId="1" fillId="113" borderId="0" applyNumberFormat="0" applyBorder="0" applyAlignment="0" applyProtection="0"/>
    <xf numFmtId="0" fontId="1" fillId="113" borderId="0" applyNumberFormat="0" applyBorder="0" applyAlignment="0" applyProtection="0"/>
    <xf numFmtId="0" fontId="1" fillId="113" borderId="0" applyNumberFormat="0" applyBorder="0" applyAlignment="0" applyProtection="0"/>
    <xf numFmtId="0" fontId="1" fillId="113" borderId="0" applyNumberFormat="0" applyBorder="0" applyAlignment="0" applyProtection="0"/>
    <xf numFmtId="0" fontId="1" fillId="113" borderId="0" applyNumberFormat="0" applyBorder="0" applyAlignment="0" applyProtection="0"/>
    <xf numFmtId="0" fontId="1" fillId="113" borderId="0" applyNumberFormat="0" applyBorder="0" applyAlignment="0" applyProtection="0"/>
    <xf numFmtId="0" fontId="1" fillId="113" borderId="0" applyNumberFormat="0" applyBorder="0" applyAlignment="0" applyProtection="0"/>
    <xf numFmtId="0" fontId="1" fillId="113" borderId="0" applyNumberFormat="0" applyBorder="0" applyAlignment="0" applyProtection="0"/>
    <xf numFmtId="0" fontId="1" fillId="113" borderId="0" applyNumberFormat="0" applyBorder="0" applyAlignment="0" applyProtection="0"/>
    <xf numFmtId="0" fontId="1" fillId="113" borderId="0" applyNumberFormat="0" applyBorder="0" applyAlignment="0" applyProtection="0"/>
    <xf numFmtId="0" fontId="1" fillId="113" borderId="0" applyNumberFormat="0" applyBorder="0" applyAlignment="0" applyProtection="0"/>
    <xf numFmtId="0" fontId="1" fillId="113" borderId="0" applyNumberFormat="0" applyBorder="0" applyAlignment="0" applyProtection="0"/>
    <xf numFmtId="0" fontId="1" fillId="113" borderId="0" applyNumberFormat="0" applyBorder="0" applyAlignment="0" applyProtection="0"/>
    <xf numFmtId="0" fontId="1" fillId="113" borderId="0" applyNumberFormat="0" applyBorder="0" applyAlignment="0" applyProtection="0"/>
    <xf numFmtId="0" fontId="1" fillId="113" borderId="0" applyNumberFormat="0" applyBorder="0" applyAlignment="0" applyProtection="0"/>
    <xf numFmtId="0" fontId="1" fillId="113" borderId="0" applyNumberFormat="0" applyBorder="0" applyAlignment="0" applyProtection="0"/>
    <xf numFmtId="0" fontId="1" fillId="113" borderId="0" applyNumberFormat="0" applyBorder="0" applyAlignment="0" applyProtection="0"/>
    <xf numFmtId="0" fontId="1" fillId="113" borderId="0" applyNumberFormat="0" applyBorder="0" applyAlignment="0" applyProtection="0"/>
    <xf numFmtId="0" fontId="1" fillId="113" borderId="0" applyNumberFormat="0" applyBorder="0" applyAlignment="0" applyProtection="0"/>
    <xf numFmtId="0" fontId="1" fillId="113" borderId="0" applyNumberFormat="0" applyBorder="0" applyAlignment="0" applyProtection="0"/>
    <xf numFmtId="0" fontId="1" fillId="113" borderId="0" applyNumberFormat="0" applyBorder="0" applyAlignment="0" applyProtection="0"/>
    <xf numFmtId="0" fontId="1" fillId="113" borderId="0" applyNumberFormat="0" applyBorder="0" applyAlignment="0" applyProtection="0"/>
    <xf numFmtId="0" fontId="1" fillId="113" borderId="0" applyNumberFormat="0" applyBorder="0" applyAlignment="0" applyProtection="0"/>
    <xf numFmtId="0" fontId="1" fillId="113" borderId="0" applyNumberFormat="0" applyBorder="0" applyAlignment="0" applyProtection="0"/>
    <xf numFmtId="0" fontId="1" fillId="113" borderId="0" applyNumberFormat="0" applyBorder="0" applyAlignment="0" applyProtection="0"/>
    <xf numFmtId="0" fontId="1" fillId="113" borderId="0" applyNumberFormat="0" applyBorder="0" applyAlignment="0" applyProtection="0"/>
    <xf numFmtId="0" fontId="1" fillId="113" borderId="0" applyNumberFormat="0" applyBorder="0" applyAlignment="0" applyProtection="0"/>
    <xf numFmtId="0" fontId="1" fillId="113" borderId="0" applyNumberFormat="0" applyBorder="0" applyAlignment="0" applyProtection="0"/>
    <xf numFmtId="0" fontId="1" fillId="113" borderId="0" applyNumberFormat="0" applyBorder="0" applyAlignment="0" applyProtection="0"/>
    <xf numFmtId="0" fontId="1" fillId="113" borderId="0" applyNumberFormat="0" applyBorder="0" applyAlignment="0" applyProtection="0"/>
    <xf numFmtId="0" fontId="1" fillId="113" borderId="0" applyNumberFormat="0" applyBorder="0" applyAlignment="0" applyProtection="0"/>
    <xf numFmtId="0" fontId="1" fillId="113" borderId="0" applyNumberFormat="0" applyBorder="0" applyAlignment="0" applyProtection="0"/>
    <xf numFmtId="0" fontId="1" fillId="113" borderId="0" applyNumberFormat="0" applyBorder="0" applyAlignment="0" applyProtection="0"/>
    <xf numFmtId="0" fontId="1" fillId="113" borderId="0" applyNumberFormat="0" applyBorder="0" applyAlignment="0" applyProtection="0"/>
    <xf numFmtId="0" fontId="1" fillId="113" borderId="0" applyNumberFormat="0" applyBorder="0" applyAlignment="0" applyProtection="0"/>
    <xf numFmtId="0" fontId="1" fillId="113" borderId="0" applyNumberFormat="0" applyBorder="0" applyAlignment="0" applyProtection="0"/>
    <xf numFmtId="0" fontId="1" fillId="113" borderId="0" applyNumberFormat="0" applyBorder="0" applyAlignment="0" applyProtection="0"/>
    <xf numFmtId="0" fontId="1" fillId="113" borderId="0" applyNumberFormat="0" applyBorder="0" applyAlignment="0" applyProtection="0"/>
    <xf numFmtId="0" fontId="1" fillId="113" borderId="0" applyNumberFormat="0" applyBorder="0" applyAlignment="0" applyProtection="0"/>
    <xf numFmtId="0" fontId="1" fillId="113" borderId="0" applyNumberFormat="0" applyBorder="0" applyAlignment="0" applyProtection="0"/>
    <xf numFmtId="0" fontId="1" fillId="113" borderId="0" applyNumberFormat="0" applyBorder="0" applyAlignment="0" applyProtection="0"/>
    <xf numFmtId="0" fontId="1" fillId="113" borderId="0" applyNumberFormat="0" applyBorder="0" applyAlignment="0" applyProtection="0"/>
    <xf numFmtId="0" fontId="1" fillId="113" borderId="0" applyNumberFormat="0" applyBorder="0" applyAlignment="0" applyProtection="0"/>
    <xf numFmtId="0" fontId="1" fillId="113" borderId="0" applyNumberFormat="0" applyBorder="0" applyAlignment="0" applyProtection="0"/>
    <xf numFmtId="0" fontId="1" fillId="113" borderId="0" applyNumberFormat="0" applyBorder="0" applyAlignment="0" applyProtection="0"/>
    <xf numFmtId="0" fontId="1" fillId="113" borderId="0" applyNumberFormat="0" applyBorder="0" applyAlignment="0" applyProtection="0"/>
    <xf numFmtId="0" fontId="1" fillId="113" borderId="0" applyNumberFormat="0" applyBorder="0" applyAlignment="0" applyProtection="0"/>
    <xf numFmtId="0" fontId="1" fillId="113" borderId="0" applyNumberFormat="0" applyBorder="0" applyAlignment="0" applyProtection="0"/>
    <xf numFmtId="0" fontId="1" fillId="113" borderId="0" applyNumberFormat="0" applyBorder="0" applyAlignment="0" applyProtection="0"/>
    <xf numFmtId="0" fontId="1" fillId="113" borderId="0" applyNumberFormat="0" applyBorder="0" applyAlignment="0" applyProtection="0"/>
    <xf numFmtId="0" fontId="1" fillId="113" borderId="0" applyNumberFormat="0" applyBorder="0" applyAlignment="0" applyProtection="0"/>
    <xf numFmtId="0" fontId="1" fillId="113" borderId="0" applyNumberFormat="0" applyBorder="0" applyAlignment="0" applyProtection="0"/>
    <xf numFmtId="0" fontId="1" fillId="113" borderId="0" applyNumberFormat="0" applyBorder="0" applyAlignment="0" applyProtection="0"/>
    <xf numFmtId="0" fontId="1" fillId="113" borderId="0" applyNumberFormat="0" applyBorder="0" applyAlignment="0" applyProtection="0"/>
    <xf numFmtId="0" fontId="1" fillId="113" borderId="0" applyNumberFormat="0" applyBorder="0" applyAlignment="0" applyProtection="0"/>
    <xf numFmtId="0" fontId="240" fillId="110" borderId="0" applyNumberFormat="0" applyBorder="0" applyAlignment="0" applyProtection="0"/>
    <xf numFmtId="0" fontId="240" fillId="110" borderId="0" applyNumberFormat="0" applyBorder="0" applyAlignment="0" applyProtection="0"/>
    <xf numFmtId="0" fontId="240" fillId="110" borderId="0" applyNumberFormat="0" applyBorder="0" applyAlignment="0" applyProtection="0"/>
    <xf numFmtId="0" fontId="240" fillId="110" borderId="0" applyNumberFormat="0" applyBorder="0" applyAlignment="0" applyProtection="0"/>
    <xf numFmtId="0" fontId="240" fillId="110" borderId="0" applyNumberFormat="0" applyBorder="0" applyAlignment="0" applyProtection="0"/>
    <xf numFmtId="0" fontId="240" fillId="110" borderId="0" applyNumberFormat="0" applyBorder="0" applyAlignment="0" applyProtection="0"/>
    <xf numFmtId="0" fontId="240" fillId="110" borderId="0" applyNumberFormat="0" applyBorder="0" applyAlignment="0" applyProtection="0"/>
    <xf numFmtId="0" fontId="240" fillId="110" borderId="0" applyNumberFormat="0" applyBorder="0" applyAlignment="0" applyProtection="0"/>
    <xf numFmtId="0" fontId="240" fillId="110" borderId="0" applyNumberFormat="0" applyBorder="0" applyAlignment="0" applyProtection="0"/>
    <xf numFmtId="0" fontId="240" fillId="110" borderId="0" applyNumberFormat="0" applyBorder="0" applyAlignment="0" applyProtection="0"/>
    <xf numFmtId="0" fontId="240" fillId="110" borderId="0" applyNumberFormat="0" applyBorder="0" applyAlignment="0" applyProtection="0"/>
    <xf numFmtId="0" fontId="240" fillId="66" borderId="0" applyNumberFormat="0" applyBorder="0" applyAlignment="0" applyProtection="0"/>
    <xf numFmtId="0" fontId="240" fillId="66" borderId="0" applyNumberFormat="0" applyBorder="0" applyAlignment="0" applyProtection="0"/>
    <xf numFmtId="0" fontId="240" fillId="66" borderId="0" applyNumberFormat="0" applyBorder="0" applyAlignment="0" applyProtection="0"/>
    <xf numFmtId="0" fontId="240" fillId="66" borderId="0" applyNumberFormat="0" applyBorder="0" applyAlignment="0" applyProtection="0"/>
    <xf numFmtId="0" fontId="240" fillId="66" borderId="0" applyNumberFormat="0" applyBorder="0" applyAlignment="0" applyProtection="0"/>
    <xf numFmtId="0" fontId="240" fillId="66" borderId="0" applyNumberFormat="0" applyBorder="0" applyAlignment="0" applyProtection="0"/>
    <xf numFmtId="0" fontId="240" fillId="66" borderId="0" applyNumberFormat="0" applyBorder="0" applyAlignment="0" applyProtection="0"/>
    <xf numFmtId="0" fontId="240" fillId="66" borderId="0" applyNumberFormat="0" applyBorder="0" applyAlignment="0" applyProtection="0"/>
    <xf numFmtId="0" fontId="240" fillId="66" borderId="0" applyNumberFormat="0" applyBorder="0" applyAlignment="0" applyProtection="0"/>
    <xf numFmtId="0" fontId="240" fillId="66" borderId="0" applyNumberFormat="0" applyBorder="0" applyAlignment="0" applyProtection="0"/>
    <xf numFmtId="0" fontId="240" fillId="66" borderId="0" applyNumberFormat="0" applyBorder="0" applyAlignment="0" applyProtection="0"/>
    <xf numFmtId="0" fontId="240" fillId="66" borderId="0" applyNumberFormat="0" applyBorder="0" applyAlignment="0" applyProtection="0"/>
    <xf numFmtId="0" fontId="240" fillId="66" borderId="0" applyNumberFormat="0" applyBorder="0" applyAlignment="0" applyProtection="0"/>
    <xf numFmtId="0" fontId="240" fillId="66" borderId="0" applyNumberFormat="0" applyBorder="0" applyAlignment="0" applyProtection="0"/>
    <xf numFmtId="0" fontId="240" fillId="66" borderId="0" applyNumberFormat="0" applyBorder="0" applyAlignment="0" applyProtection="0"/>
    <xf numFmtId="0" fontId="240" fillId="66" borderId="0" applyNumberFormat="0" applyBorder="0" applyAlignment="0" applyProtection="0"/>
    <xf numFmtId="0" fontId="240" fillId="66" borderId="0" applyNumberFormat="0" applyBorder="0" applyAlignment="0" applyProtection="0"/>
    <xf numFmtId="0" fontId="240" fillId="66" borderId="0" applyNumberFormat="0" applyBorder="0" applyAlignment="0" applyProtection="0"/>
    <xf numFmtId="0" fontId="240" fillId="66" borderId="0" applyNumberFormat="0" applyBorder="0" applyAlignment="0" applyProtection="0"/>
    <xf numFmtId="0" fontId="240" fillId="66" borderId="0" applyNumberFormat="0" applyBorder="0" applyAlignment="0" applyProtection="0"/>
    <xf numFmtId="0" fontId="240" fillId="66" borderId="0" applyNumberFormat="0" applyBorder="0" applyAlignment="0" applyProtection="0"/>
    <xf numFmtId="0" fontId="240" fillId="66" borderId="0" applyNumberFormat="0" applyBorder="0" applyAlignment="0" applyProtection="0"/>
    <xf numFmtId="0" fontId="1" fillId="114" borderId="0" applyNumberFormat="0" applyBorder="0" applyAlignment="0" applyProtection="0"/>
    <xf numFmtId="0" fontId="1" fillId="114" borderId="0" applyNumberFormat="0" applyBorder="0" applyAlignment="0" applyProtection="0"/>
    <xf numFmtId="0" fontId="1" fillId="114" borderId="0" applyNumberFormat="0" applyBorder="0" applyAlignment="0" applyProtection="0"/>
    <xf numFmtId="0" fontId="1" fillId="114" borderId="0" applyNumberFormat="0" applyBorder="0" applyAlignment="0" applyProtection="0"/>
    <xf numFmtId="0" fontId="1" fillId="114" borderId="0" applyNumberFormat="0" applyBorder="0" applyAlignment="0" applyProtection="0"/>
    <xf numFmtId="0" fontId="1" fillId="114" borderId="0" applyNumberFormat="0" applyBorder="0" applyAlignment="0" applyProtection="0"/>
    <xf numFmtId="0" fontId="1" fillId="114" borderId="0" applyNumberFormat="0" applyBorder="0" applyAlignment="0" applyProtection="0"/>
    <xf numFmtId="0" fontId="1" fillId="114" borderId="0" applyNumberFormat="0" applyBorder="0" applyAlignment="0" applyProtection="0"/>
    <xf numFmtId="0" fontId="1" fillId="114" borderId="0" applyNumberFormat="0" applyBorder="0" applyAlignment="0" applyProtection="0"/>
    <xf numFmtId="0" fontId="1" fillId="114" borderId="0" applyNumberFormat="0" applyBorder="0" applyAlignment="0" applyProtection="0"/>
    <xf numFmtId="0" fontId="1" fillId="114" borderId="0" applyNumberFormat="0" applyBorder="0" applyAlignment="0" applyProtection="0"/>
    <xf numFmtId="0" fontId="1" fillId="114" borderId="0" applyNumberFormat="0" applyBorder="0" applyAlignment="0" applyProtection="0"/>
    <xf numFmtId="0" fontId="1" fillId="114" borderId="0" applyNumberFormat="0" applyBorder="0" applyAlignment="0" applyProtection="0"/>
    <xf numFmtId="0" fontId="1" fillId="114" borderId="0" applyNumberFormat="0" applyBorder="0" applyAlignment="0" applyProtection="0"/>
    <xf numFmtId="0" fontId="1" fillId="114" borderId="0" applyNumberFormat="0" applyBorder="0" applyAlignment="0" applyProtection="0"/>
    <xf numFmtId="0" fontId="1" fillId="114" borderId="0" applyNumberFormat="0" applyBorder="0" applyAlignment="0" applyProtection="0"/>
    <xf numFmtId="0" fontId="1" fillId="114" borderId="0" applyNumberFormat="0" applyBorder="0" applyAlignment="0" applyProtection="0"/>
    <xf numFmtId="0" fontId="1" fillId="114" borderId="0" applyNumberFormat="0" applyBorder="0" applyAlignment="0" applyProtection="0"/>
    <xf numFmtId="0" fontId="1" fillId="114" borderId="0" applyNumberFormat="0" applyBorder="0" applyAlignment="0" applyProtection="0"/>
    <xf numFmtId="0" fontId="1" fillId="114" borderId="0" applyNumberFormat="0" applyBorder="0" applyAlignment="0" applyProtection="0"/>
    <xf numFmtId="0" fontId="1" fillId="114" borderId="0" applyNumberFormat="0" applyBorder="0" applyAlignment="0" applyProtection="0"/>
    <xf numFmtId="0" fontId="1" fillId="114" borderId="0" applyNumberFormat="0" applyBorder="0" applyAlignment="0" applyProtection="0"/>
    <xf numFmtId="0" fontId="1" fillId="114" borderId="0" applyNumberFormat="0" applyBorder="0" applyAlignment="0" applyProtection="0"/>
    <xf numFmtId="0" fontId="1" fillId="114" borderId="0" applyNumberFormat="0" applyBorder="0" applyAlignment="0" applyProtection="0"/>
    <xf numFmtId="0" fontId="1" fillId="114" borderId="0" applyNumberFormat="0" applyBorder="0" applyAlignment="0" applyProtection="0"/>
    <xf numFmtId="0" fontId="1" fillId="114" borderId="0" applyNumberFormat="0" applyBorder="0" applyAlignment="0" applyProtection="0"/>
    <xf numFmtId="0" fontId="1" fillId="114" borderId="0" applyNumberFormat="0" applyBorder="0" applyAlignment="0" applyProtection="0"/>
    <xf numFmtId="0" fontId="1" fillId="114" borderId="0" applyNumberFormat="0" applyBorder="0" applyAlignment="0" applyProtection="0"/>
    <xf numFmtId="0" fontId="1" fillId="114" borderId="0" applyNumberFormat="0" applyBorder="0" applyAlignment="0" applyProtection="0"/>
    <xf numFmtId="0" fontId="1" fillId="114" borderId="0" applyNumberFormat="0" applyBorder="0" applyAlignment="0" applyProtection="0"/>
    <xf numFmtId="0" fontId="1" fillId="114" borderId="0" applyNumberFormat="0" applyBorder="0" applyAlignment="0" applyProtection="0"/>
    <xf numFmtId="0" fontId="1" fillId="114" borderId="0" applyNumberFormat="0" applyBorder="0" applyAlignment="0" applyProtection="0"/>
    <xf numFmtId="0" fontId="1" fillId="114" borderId="0" applyNumberFormat="0" applyBorder="0" applyAlignment="0" applyProtection="0"/>
    <xf numFmtId="0" fontId="1" fillId="114" borderId="0" applyNumberFormat="0" applyBorder="0" applyAlignment="0" applyProtection="0"/>
    <xf numFmtId="0" fontId="1" fillId="114" borderId="0" applyNumberFormat="0" applyBorder="0" applyAlignment="0" applyProtection="0"/>
    <xf numFmtId="0" fontId="1" fillId="114" borderId="0" applyNumberFormat="0" applyBorder="0" applyAlignment="0" applyProtection="0"/>
    <xf numFmtId="0" fontId="1" fillId="114" borderId="0" applyNumberFormat="0" applyBorder="0" applyAlignment="0" applyProtection="0"/>
    <xf numFmtId="0" fontId="1" fillId="114" borderId="0" applyNumberFormat="0" applyBorder="0" applyAlignment="0" applyProtection="0"/>
    <xf numFmtId="0" fontId="1" fillId="114" borderId="0" applyNumberFormat="0" applyBorder="0" applyAlignment="0" applyProtection="0"/>
    <xf numFmtId="0" fontId="1" fillId="114" borderId="0" applyNumberFormat="0" applyBorder="0" applyAlignment="0" applyProtection="0"/>
    <xf numFmtId="0" fontId="1" fillId="114" borderId="0" applyNumberFormat="0" applyBorder="0" applyAlignment="0" applyProtection="0"/>
    <xf numFmtId="0" fontId="1" fillId="114" borderId="0" applyNumberFormat="0" applyBorder="0" applyAlignment="0" applyProtection="0"/>
    <xf numFmtId="0" fontId="1" fillId="114" borderId="0" applyNumberFormat="0" applyBorder="0" applyAlignment="0" applyProtection="0"/>
    <xf numFmtId="0" fontId="1" fillId="114" borderId="0" applyNumberFormat="0" applyBorder="0" applyAlignment="0" applyProtection="0"/>
    <xf numFmtId="0" fontId="1" fillId="114" borderId="0" applyNumberFormat="0" applyBorder="0" applyAlignment="0" applyProtection="0"/>
    <xf numFmtId="0" fontId="1" fillId="114" borderId="0" applyNumberFormat="0" applyBorder="0" applyAlignment="0" applyProtection="0"/>
    <xf numFmtId="0" fontId="1" fillId="114" borderId="0" applyNumberFormat="0" applyBorder="0" applyAlignment="0" applyProtection="0"/>
    <xf numFmtId="0" fontId="1" fillId="114" borderId="0" applyNumberFormat="0" applyBorder="0" applyAlignment="0" applyProtection="0"/>
    <xf numFmtId="0" fontId="1" fillId="114" borderId="0" applyNumberFormat="0" applyBorder="0" applyAlignment="0" applyProtection="0"/>
    <xf numFmtId="0" fontId="1" fillId="114" borderId="0" applyNumberFormat="0" applyBorder="0" applyAlignment="0" applyProtection="0"/>
    <xf numFmtId="0" fontId="1" fillId="114" borderId="0" applyNumberFormat="0" applyBorder="0" applyAlignment="0" applyProtection="0"/>
    <xf numFmtId="0" fontId="1" fillId="114" borderId="0" applyNumberFormat="0" applyBorder="0" applyAlignment="0" applyProtection="0"/>
    <xf numFmtId="0" fontId="1" fillId="114" borderId="0" applyNumberFormat="0" applyBorder="0" applyAlignment="0" applyProtection="0"/>
    <xf numFmtId="0" fontId="1" fillId="114" borderId="0" applyNumberFormat="0" applyBorder="0" applyAlignment="0" applyProtection="0"/>
    <xf numFmtId="0" fontId="1" fillId="114" borderId="0" applyNumberFormat="0" applyBorder="0" applyAlignment="0" applyProtection="0"/>
    <xf numFmtId="0" fontId="1" fillId="114" borderId="0" applyNumberFormat="0" applyBorder="0" applyAlignment="0" applyProtection="0"/>
    <xf numFmtId="0" fontId="1" fillId="114" borderId="0" applyNumberFormat="0" applyBorder="0" applyAlignment="0" applyProtection="0"/>
    <xf numFmtId="0" fontId="1" fillId="114" borderId="0" applyNumberFormat="0" applyBorder="0" applyAlignment="0" applyProtection="0"/>
    <xf numFmtId="0" fontId="1" fillId="114" borderId="0" applyNumberFormat="0" applyBorder="0" applyAlignment="0" applyProtection="0"/>
    <xf numFmtId="0" fontId="1" fillId="114" borderId="0" applyNumberFormat="0" applyBorder="0" applyAlignment="0" applyProtection="0"/>
    <xf numFmtId="0" fontId="1" fillId="114" borderId="0" applyNumberFormat="0" applyBorder="0" applyAlignment="0" applyProtection="0"/>
    <xf numFmtId="0" fontId="1" fillId="114" borderId="0" applyNumberFormat="0" applyBorder="0" applyAlignment="0" applyProtection="0"/>
    <xf numFmtId="0" fontId="1" fillId="114" borderId="0" applyNumberFormat="0" applyBorder="0" applyAlignment="0" applyProtection="0"/>
    <xf numFmtId="0" fontId="1" fillId="114" borderId="0" applyNumberFormat="0" applyBorder="0" applyAlignment="0" applyProtection="0"/>
    <xf numFmtId="0" fontId="1" fillId="114" borderId="0" applyNumberFormat="0" applyBorder="0" applyAlignment="0" applyProtection="0"/>
    <xf numFmtId="0" fontId="1" fillId="114" borderId="0" applyNumberFormat="0" applyBorder="0" applyAlignment="0" applyProtection="0"/>
    <xf numFmtId="0" fontId="1" fillId="114" borderId="0" applyNumberFormat="0" applyBorder="0" applyAlignment="0" applyProtection="0"/>
    <xf numFmtId="0" fontId="1" fillId="114" borderId="0" applyNumberFormat="0" applyBorder="0" applyAlignment="0" applyProtection="0"/>
    <xf numFmtId="0" fontId="1" fillId="114" borderId="0" applyNumberFormat="0" applyBorder="0" applyAlignment="0" applyProtection="0"/>
    <xf numFmtId="0" fontId="1" fillId="114" borderId="0" applyNumberFormat="0" applyBorder="0" applyAlignment="0" applyProtection="0"/>
    <xf numFmtId="0" fontId="1" fillId="114" borderId="0" applyNumberFormat="0" applyBorder="0" applyAlignment="0" applyProtection="0"/>
    <xf numFmtId="0" fontId="1" fillId="114" borderId="0" applyNumberFormat="0" applyBorder="0" applyAlignment="0" applyProtection="0"/>
    <xf numFmtId="0" fontId="1" fillId="114" borderId="0" applyNumberFormat="0" applyBorder="0" applyAlignment="0" applyProtection="0"/>
    <xf numFmtId="0" fontId="1" fillId="114" borderId="0" applyNumberFormat="0" applyBorder="0" applyAlignment="0" applyProtection="0"/>
    <xf numFmtId="0" fontId="1" fillId="114" borderId="0" applyNumberFormat="0" applyBorder="0" applyAlignment="0" applyProtection="0"/>
    <xf numFmtId="0" fontId="1" fillId="114" borderId="0" applyNumberFormat="0" applyBorder="0" applyAlignment="0" applyProtection="0"/>
    <xf numFmtId="0" fontId="1" fillId="114" borderId="0" applyNumberFormat="0" applyBorder="0" applyAlignment="0" applyProtection="0"/>
    <xf numFmtId="0" fontId="1" fillId="114" borderId="0" applyNumberFormat="0" applyBorder="0" applyAlignment="0" applyProtection="0"/>
    <xf numFmtId="0" fontId="1" fillId="114" borderId="0" applyNumberFormat="0" applyBorder="0" applyAlignment="0" applyProtection="0"/>
    <xf numFmtId="0" fontId="1" fillId="114" borderId="0" applyNumberFormat="0" applyBorder="0" applyAlignment="0" applyProtection="0"/>
    <xf numFmtId="0" fontId="1" fillId="114" borderId="0" applyNumberFormat="0" applyBorder="0" applyAlignment="0" applyProtection="0"/>
    <xf numFmtId="0" fontId="1" fillId="114" borderId="0" applyNumberFormat="0" applyBorder="0" applyAlignment="0" applyProtection="0"/>
    <xf numFmtId="0" fontId="1" fillId="114" borderId="0" applyNumberFormat="0" applyBorder="0" applyAlignment="0" applyProtection="0"/>
    <xf numFmtId="0" fontId="1" fillId="114" borderId="0" applyNumberFormat="0" applyBorder="0" applyAlignment="0" applyProtection="0"/>
    <xf numFmtId="0" fontId="1" fillId="114" borderId="0" applyNumberFormat="0" applyBorder="0" applyAlignment="0" applyProtection="0"/>
    <xf numFmtId="0" fontId="1" fillId="114" borderId="0" applyNumberFormat="0" applyBorder="0" applyAlignment="0" applyProtection="0"/>
    <xf numFmtId="0" fontId="1" fillId="114" borderId="0" applyNumberFormat="0" applyBorder="0" applyAlignment="0" applyProtection="0"/>
    <xf numFmtId="0" fontId="1" fillId="114" borderId="0" applyNumberFormat="0" applyBorder="0" applyAlignment="0" applyProtection="0"/>
    <xf numFmtId="0" fontId="1" fillId="114" borderId="0" applyNumberFormat="0" applyBorder="0" applyAlignment="0" applyProtection="0"/>
    <xf numFmtId="0" fontId="1" fillId="114" borderId="0" applyNumberFormat="0" applyBorder="0" applyAlignment="0" applyProtection="0"/>
    <xf numFmtId="0" fontId="1" fillId="114" borderId="0" applyNumberFormat="0" applyBorder="0" applyAlignment="0" applyProtection="0"/>
    <xf numFmtId="0" fontId="1" fillId="114" borderId="0" applyNumberFormat="0" applyBorder="0" applyAlignment="0" applyProtection="0"/>
    <xf numFmtId="0" fontId="1" fillId="114" borderId="0" applyNumberFormat="0" applyBorder="0" applyAlignment="0" applyProtection="0"/>
    <xf numFmtId="0" fontId="1" fillId="114" borderId="0" applyNumberFormat="0" applyBorder="0" applyAlignment="0" applyProtection="0"/>
    <xf numFmtId="0" fontId="1" fillId="114" borderId="0" applyNumberFormat="0" applyBorder="0" applyAlignment="0" applyProtection="0"/>
    <xf numFmtId="0" fontId="1" fillId="114" borderId="0" applyNumberFormat="0" applyBorder="0" applyAlignment="0" applyProtection="0"/>
    <xf numFmtId="0" fontId="1" fillId="114" borderId="0" applyNumberFormat="0" applyBorder="0" applyAlignment="0" applyProtection="0"/>
    <xf numFmtId="0" fontId="1" fillId="114" borderId="0" applyNumberFormat="0" applyBorder="0" applyAlignment="0" applyProtection="0"/>
    <xf numFmtId="0" fontId="1" fillId="114" borderId="0" applyNumberFormat="0" applyBorder="0" applyAlignment="0" applyProtection="0"/>
    <xf numFmtId="0" fontId="1" fillId="114" borderId="0" applyNumberFormat="0" applyBorder="0" applyAlignment="0" applyProtection="0"/>
    <xf numFmtId="0" fontId="1" fillId="114" borderId="0" applyNumberFormat="0" applyBorder="0" applyAlignment="0" applyProtection="0"/>
    <xf numFmtId="0" fontId="1" fillId="114" borderId="0" applyNumberFormat="0" applyBorder="0" applyAlignment="0" applyProtection="0"/>
    <xf numFmtId="0" fontId="1" fillId="114" borderId="0" applyNumberFormat="0" applyBorder="0" applyAlignment="0" applyProtection="0"/>
    <xf numFmtId="0" fontId="1" fillId="114" borderId="0" applyNumberFormat="0" applyBorder="0" applyAlignment="0" applyProtection="0"/>
    <xf numFmtId="0" fontId="1" fillId="114" borderId="0" applyNumberFormat="0" applyBorder="0" applyAlignment="0" applyProtection="0"/>
    <xf numFmtId="0" fontId="1" fillId="114" borderId="0" applyNumberFormat="0" applyBorder="0" applyAlignment="0" applyProtection="0"/>
    <xf numFmtId="0" fontId="1" fillId="114" borderId="0" applyNumberFormat="0" applyBorder="0" applyAlignment="0" applyProtection="0"/>
    <xf numFmtId="0" fontId="1" fillId="114" borderId="0" applyNumberFormat="0" applyBorder="0" applyAlignment="0" applyProtection="0"/>
    <xf numFmtId="0" fontId="1" fillId="114" borderId="0" applyNumberFormat="0" applyBorder="0" applyAlignment="0" applyProtection="0"/>
    <xf numFmtId="0" fontId="1" fillId="114" borderId="0" applyNumberFormat="0" applyBorder="0" applyAlignment="0" applyProtection="0"/>
    <xf numFmtId="0" fontId="1" fillId="114" borderId="0" applyNumberFormat="0" applyBorder="0" applyAlignment="0" applyProtection="0"/>
    <xf numFmtId="0" fontId="1" fillId="114" borderId="0" applyNumberFormat="0" applyBorder="0" applyAlignment="0" applyProtection="0"/>
    <xf numFmtId="0" fontId="1" fillId="114" borderId="0" applyNumberFormat="0" applyBorder="0" applyAlignment="0" applyProtection="0"/>
    <xf numFmtId="0" fontId="1" fillId="114" borderId="0" applyNumberFormat="0" applyBorder="0" applyAlignment="0" applyProtection="0"/>
    <xf numFmtId="0" fontId="1" fillId="114" borderId="0" applyNumberFormat="0" applyBorder="0" applyAlignment="0" applyProtection="0"/>
    <xf numFmtId="0" fontId="1" fillId="114" borderId="0" applyNumberFormat="0" applyBorder="0" applyAlignment="0" applyProtection="0"/>
    <xf numFmtId="0" fontId="1" fillId="114" borderId="0" applyNumberFormat="0" applyBorder="0" applyAlignment="0" applyProtection="0"/>
    <xf numFmtId="0" fontId="1" fillId="114" borderId="0" applyNumberFormat="0" applyBorder="0" applyAlignment="0" applyProtection="0"/>
    <xf numFmtId="0" fontId="1" fillId="114" borderId="0" applyNumberFormat="0" applyBorder="0" applyAlignment="0" applyProtection="0"/>
    <xf numFmtId="0" fontId="1" fillId="114" borderId="0" applyNumberFormat="0" applyBorder="0" applyAlignment="0" applyProtection="0"/>
    <xf numFmtId="0" fontId="1" fillId="114" borderId="0" applyNumberFormat="0" applyBorder="0" applyAlignment="0" applyProtection="0"/>
    <xf numFmtId="0" fontId="1" fillId="114" borderId="0" applyNumberFormat="0" applyBorder="0" applyAlignment="0" applyProtection="0"/>
    <xf numFmtId="0" fontId="1" fillId="114" borderId="0" applyNumberFormat="0" applyBorder="0" applyAlignment="0" applyProtection="0"/>
    <xf numFmtId="0" fontId="1" fillId="114" borderId="0" applyNumberFormat="0" applyBorder="0" applyAlignment="0" applyProtection="0"/>
    <xf numFmtId="0" fontId="1" fillId="114" borderId="0" applyNumberFormat="0" applyBorder="0" applyAlignment="0" applyProtection="0"/>
    <xf numFmtId="0" fontId="1" fillId="114" borderId="0" applyNumberFormat="0" applyBorder="0" applyAlignment="0" applyProtection="0"/>
    <xf numFmtId="0" fontId="1" fillId="114" borderId="0" applyNumberFormat="0" applyBorder="0" applyAlignment="0" applyProtection="0"/>
    <xf numFmtId="0" fontId="1" fillId="114" borderId="0" applyNumberFormat="0" applyBorder="0" applyAlignment="0" applyProtection="0"/>
    <xf numFmtId="0" fontId="1" fillId="114" borderId="0" applyNumberFormat="0" applyBorder="0" applyAlignment="0" applyProtection="0"/>
    <xf numFmtId="0" fontId="1" fillId="114" borderId="0" applyNumberFormat="0" applyBorder="0" applyAlignment="0" applyProtection="0"/>
    <xf numFmtId="0" fontId="1" fillId="114" borderId="0" applyNumberFormat="0" applyBorder="0" applyAlignment="0" applyProtection="0"/>
    <xf numFmtId="0" fontId="1" fillId="114" borderId="0" applyNumberFormat="0" applyBorder="0" applyAlignment="0" applyProtection="0"/>
    <xf numFmtId="0" fontId="1" fillId="114" borderId="0" applyNumberFormat="0" applyBorder="0" applyAlignment="0" applyProtection="0"/>
    <xf numFmtId="0" fontId="1" fillId="114" borderId="0" applyNumberFormat="0" applyBorder="0" applyAlignment="0" applyProtection="0"/>
    <xf numFmtId="0" fontId="1" fillId="114" borderId="0" applyNumberFormat="0" applyBorder="0" applyAlignment="0" applyProtection="0"/>
    <xf numFmtId="0" fontId="1" fillId="114" borderId="0" applyNumberFormat="0" applyBorder="0" applyAlignment="0" applyProtection="0"/>
    <xf numFmtId="0" fontId="1" fillId="114" borderId="0" applyNumberFormat="0" applyBorder="0" applyAlignment="0" applyProtection="0"/>
    <xf numFmtId="0" fontId="1" fillId="114" borderId="0" applyNumberFormat="0" applyBorder="0" applyAlignment="0" applyProtection="0"/>
    <xf numFmtId="0" fontId="1" fillId="114" borderId="0" applyNumberFormat="0" applyBorder="0" applyAlignment="0" applyProtection="0"/>
    <xf numFmtId="0" fontId="1" fillId="114" borderId="0" applyNumberFormat="0" applyBorder="0" applyAlignment="0" applyProtection="0"/>
    <xf numFmtId="0" fontId="1" fillId="114" borderId="0" applyNumberFormat="0" applyBorder="0" applyAlignment="0" applyProtection="0"/>
    <xf numFmtId="0" fontId="1" fillId="114" borderId="0" applyNumberFormat="0" applyBorder="0" applyAlignment="0" applyProtection="0"/>
    <xf numFmtId="0" fontId="1" fillId="114" borderId="0" applyNumberFormat="0" applyBorder="0" applyAlignment="0" applyProtection="0"/>
    <xf numFmtId="0" fontId="1" fillId="114" borderId="0" applyNumberFormat="0" applyBorder="0" applyAlignment="0" applyProtection="0"/>
    <xf numFmtId="0" fontId="1" fillId="114" borderId="0" applyNumberFormat="0" applyBorder="0" applyAlignment="0" applyProtection="0"/>
    <xf numFmtId="0" fontId="1" fillId="114" borderId="0" applyNumberFormat="0" applyBorder="0" applyAlignment="0" applyProtection="0"/>
    <xf numFmtId="0" fontId="1" fillId="114" borderId="0" applyNumberFormat="0" applyBorder="0" applyAlignment="0" applyProtection="0"/>
    <xf numFmtId="0" fontId="1" fillId="114" borderId="0" applyNumberFormat="0" applyBorder="0" applyAlignment="0" applyProtection="0"/>
    <xf numFmtId="0" fontId="1" fillId="114" borderId="0" applyNumberFormat="0" applyBorder="0" applyAlignment="0" applyProtection="0"/>
    <xf numFmtId="0" fontId="1" fillId="114" borderId="0" applyNumberFormat="0" applyBorder="0" applyAlignment="0" applyProtection="0"/>
    <xf numFmtId="0" fontId="1" fillId="114" borderId="0" applyNumberFormat="0" applyBorder="0" applyAlignment="0" applyProtection="0"/>
    <xf numFmtId="0" fontId="1" fillId="114" borderId="0" applyNumberFormat="0" applyBorder="0" applyAlignment="0" applyProtection="0"/>
    <xf numFmtId="0" fontId="1" fillId="114" borderId="0" applyNumberFormat="0" applyBorder="0" applyAlignment="0" applyProtection="0"/>
    <xf numFmtId="0" fontId="1" fillId="114" borderId="0" applyNumberFormat="0" applyBorder="0" applyAlignment="0" applyProtection="0"/>
    <xf numFmtId="0" fontId="1" fillId="114" borderId="0" applyNumberFormat="0" applyBorder="0" applyAlignment="0" applyProtection="0"/>
    <xf numFmtId="0" fontId="1" fillId="114" borderId="0" applyNumberFormat="0" applyBorder="0" applyAlignment="0" applyProtection="0"/>
    <xf numFmtId="0" fontId="1" fillId="114" borderId="0" applyNumberFormat="0" applyBorder="0" applyAlignment="0" applyProtection="0"/>
    <xf numFmtId="0" fontId="1" fillId="114" borderId="0" applyNumberFormat="0" applyBorder="0" applyAlignment="0" applyProtection="0"/>
    <xf numFmtId="0" fontId="1" fillId="114" borderId="0" applyNumberFormat="0" applyBorder="0" applyAlignment="0" applyProtection="0"/>
    <xf numFmtId="0" fontId="1" fillId="114" borderId="0" applyNumberFormat="0" applyBorder="0" applyAlignment="0" applyProtection="0"/>
    <xf numFmtId="0" fontId="1" fillId="114" borderId="0" applyNumberFormat="0" applyBorder="0" applyAlignment="0" applyProtection="0"/>
    <xf numFmtId="0" fontId="1" fillId="114" borderId="0" applyNumberFormat="0" applyBorder="0" applyAlignment="0" applyProtection="0"/>
    <xf numFmtId="0" fontId="1" fillId="114" borderId="0" applyNumberFormat="0" applyBorder="0" applyAlignment="0" applyProtection="0"/>
    <xf numFmtId="0" fontId="1" fillId="114" borderId="0" applyNumberFormat="0" applyBorder="0" applyAlignment="0" applyProtection="0"/>
    <xf numFmtId="0" fontId="1" fillId="114" borderId="0" applyNumberFormat="0" applyBorder="0" applyAlignment="0" applyProtection="0"/>
    <xf numFmtId="0" fontId="1" fillId="114" borderId="0" applyNumberFormat="0" applyBorder="0" applyAlignment="0" applyProtection="0"/>
    <xf numFmtId="0" fontId="1" fillId="114" borderId="0" applyNumberFormat="0" applyBorder="0" applyAlignment="0" applyProtection="0"/>
    <xf numFmtId="0" fontId="1" fillId="114" borderId="0" applyNumberFormat="0" applyBorder="0" applyAlignment="0" applyProtection="0"/>
    <xf numFmtId="0" fontId="1" fillId="114" borderId="0" applyNumberFormat="0" applyBorder="0" applyAlignment="0" applyProtection="0"/>
    <xf numFmtId="0" fontId="1" fillId="114" borderId="0" applyNumberFormat="0" applyBorder="0" applyAlignment="0" applyProtection="0"/>
    <xf numFmtId="0" fontId="1" fillId="114" borderId="0" applyNumberFormat="0" applyBorder="0" applyAlignment="0" applyProtection="0"/>
    <xf numFmtId="0" fontId="1" fillId="114" borderId="0" applyNumberFormat="0" applyBorder="0" applyAlignment="0" applyProtection="0"/>
    <xf numFmtId="0" fontId="1" fillId="114" borderId="0" applyNumberFormat="0" applyBorder="0" applyAlignment="0" applyProtection="0"/>
    <xf numFmtId="0" fontId="1" fillId="114" borderId="0" applyNumberFormat="0" applyBorder="0" applyAlignment="0" applyProtection="0"/>
    <xf numFmtId="0" fontId="1" fillId="114" borderId="0" applyNumberFormat="0" applyBorder="0" applyAlignment="0" applyProtection="0"/>
    <xf numFmtId="0" fontId="1" fillId="114" borderId="0" applyNumberFormat="0" applyBorder="0" applyAlignment="0" applyProtection="0"/>
    <xf numFmtId="0" fontId="1" fillId="114" borderId="0" applyNumberFormat="0" applyBorder="0" applyAlignment="0" applyProtection="0"/>
    <xf numFmtId="0" fontId="1" fillId="114" borderId="0" applyNumberFormat="0" applyBorder="0" applyAlignment="0" applyProtection="0"/>
    <xf numFmtId="0" fontId="1" fillId="114" borderId="0" applyNumberFormat="0" applyBorder="0" applyAlignment="0" applyProtection="0"/>
    <xf numFmtId="0" fontId="1" fillId="114" borderId="0" applyNumberFormat="0" applyBorder="0" applyAlignment="0" applyProtection="0"/>
    <xf numFmtId="0" fontId="1" fillId="114" borderId="0" applyNumberFormat="0" applyBorder="0" applyAlignment="0" applyProtection="0"/>
    <xf numFmtId="0" fontId="1" fillId="114" borderId="0" applyNumberFormat="0" applyBorder="0" applyAlignment="0" applyProtection="0"/>
    <xf numFmtId="0" fontId="1" fillId="114" borderId="0" applyNumberFormat="0" applyBorder="0" applyAlignment="0" applyProtection="0"/>
    <xf numFmtId="0" fontId="1" fillId="114" borderId="0" applyNumberFormat="0" applyBorder="0" applyAlignment="0" applyProtection="0"/>
    <xf numFmtId="0" fontId="1" fillId="114" borderId="0" applyNumberFormat="0" applyBorder="0" applyAlignment="0" applyProtection="0"/>
    <xf numFmtId="0" fontId="1" fillId="114" borderId="0" applyNumberFormat="0" applyBorder="0" applyAlignment="0" applyProtection="0"/>
    <xf numFmtId="0" fontId="1" fillId="114" borderId="0" applyNumberFormat="0" applyBorder="0" applyAlignment="0" applyProtection="0"/>
    <xf numFmtId="0" fontId="1" fillId="114" borderId="0" applyNumberFormat="0" applyBorder="0" applyAlignment="0" applyProtection="0"/>
    <xf numFmtId="0" fontId="1" fillId="114" borderId="0" applyNumberFormat="0" applyBorder="0" applyAlignment="0" applyProtection="0"/>
    <xf numFmtId="0" fontId="1" fillId="114" borderId="0" applyNumberFormat="0" applyBorder="0" applyAlignment="0" applyProtection="0"/>
    <xf numFmtId="0" fontId="1" fillId="114" borderId="0" applyNumberFormat="0" applyBorder="0" applyAlignment="0" applyProtection="0"/>
    <xf numFmtId="0" fontId="1" fillId="114" borderId="0" applyNumberFormat="0" applyBorder="0" applyAlignment="0" applyProtection="0"/>
    <xf numFmtId="0" fontId="1" fillId="114" borderId="0" applyNumberFormat="0" applyBorder="0" applyAlignment="0" applyProtection="0"/>
    <xf numFmtId="0" fontId="1" fillId="114" borderId="0" applyNumberFormat="0" applyBorder="0" applyAlignment="0" applyProtection="0"/>
    <xf numFmtId="0" fontId="1" fillId="114" borderId="0" applyNumberFormat="0" applyBorder="0" applyAlignment="0" applyProtection="0"/>
    <xf numFmtId="0" fontId="1" fillId="114" borderId="0" applyNumberFormat="0" applyBorder="0" applyAlignment="0" applyProtection="0"/>
    <xf numFmtId="0" fontId="1" fillId="114" borderId="0" applyNumberFormat="0" applyBorder="0" applyAlignment="0" applyProtection="0"/>
    <xf numFmtId="0" fontId="1" fillId="114" borderId="0" applyNumberFormat="0" applyBorder="0" applyAlignment="0" applyProtection="0"/>
    <xf numFmtId="0" fontId="1" fillId="114" borderId="0" applyNumberFormat="0" applyBorder="0" applyAlignment="0" applyProtection="0"/>
    <xf numFmtId="0" fontId="1" fillId="114" borderId="0" applyNumberFormat="0" applyBorder="0" applyAlignment="0" applyProtection="0"/>
    <xf numFmtId="0" fontId="1" fillId="114" borderId="0" applyNumberFormat="0" applyBorder="0" applyAlignment="0" applyProtection="0"/>
    <xf numFmtId="0" fontId="1" fillId="114" borderId="0" applyNumberFormat="0" applyBorder="0" applyAlignment="0" applyProtection="0"/>
    <xf numFmtId="0" fontId="1" fillId="114" borderId="0" applyNumberFormat="0" applyBorder="0" applyAlignment="0" applyProtection="0"/>
    <xf numFmtId="0" fontId="1" fillId="114" borderId="0" applyNumberFormat="0" applyBorder="0" applyAlignment="0" applyProtection="0"/>
    <xf numFmtId="0" fontId="1" fillId="114" borderId="0" applyNumberFormat="0" applyBorder="0" applyAlignment="0" applyProtection="0"/>
    <xf numFmtId="0" fontId="1" fillId="114" borderId="0" applyNumberFormat="0" applyBorder="0" applyAlignment="0" applyProtection="0"/>
    <xf numFmtId="0" fontId="1" fillId="114" borderId="0" applyNumberFormat="0" applyBorder="0" applyAlignment="0" applyProtection="0"/>
    <xf numFmtId="0" fontId="1" fillId="114" borderId="0" applyNumberFormat="0" applyBorder="0" applyAlignment="0" applyProtection="0"/>
    <xf numFmtId="0" fontId="1" fillId="114" borderId="0" applyNumberFormat="0" applyBorder="0" applyAlignment="0" applyProtection="0"/>
    <xf numFmtId="0" fontId="1" fillId="114" borderId="0" applyNumberFormat="0" applyBorder="0" applyAlignment="0" applyProtection="0"/>
    <xf numFmtId="0" fontId="1" fillId="114" borderId="0" applyNumberFormat="0" applyBorder="0" applyAlignment="0" applyProtection="0"/>
    <xf numFmtId="0" fontId="1" fillId="114" borderId="0" applyNumberFormat="0" applyBorder="0" applyAlignment="0" applyProtection="0"/>
    <xf numFmtId="0" fontId="1" fillId="114" borderId="0" applyNumberFormat="0" applyBorder="0" applyAlignment="0" applyProtection="0"/>
    <xf numFmtId="0" fontId="1" fillId="114" borderId="0" applyNumberFormat="0" applyBorder="0" applyAlignment="0" applyProtection="0"/>
    <xf numFmtId="0" fontId="1" fillId="114" borderId="0" applyNumberFormat="0" applyBorder="0" applyAlignment="0" applyProtection="0"/>
    <xf numFmtId="0" fontId="1" fillId="114" borderId="0" applyNumberFormat="0" applyBorder="0" applyAlignment="0" applyProtection="0"/>
    <xf numFmtId="0" fontId="1" fillId="114" borderId="0" applyNumberFormat="0" applyBorder="0" applyAlignment="0" applyProtection="0"/>
    <xf numFmtId="0" fontId="1" fillId="114" borderId="0" applyNumberFormat="0" applyBorder="0" applyAlignment="0" applyProtection="0"/>
    <xf numFmtId="0" fontId="1" fillId="114" borderId="0" applyNumberFormat="0" applyBorder="0" applyAlignment="0" applyProtection="0"/>
    <xf numFmtId="0" fontId="1" fillId="114" borderId="0" applyNumberFormat="0" applyBorder="0" applyAlignment="0" applyProtection="0"/>
    <xf numFmtId="0" fontId="240" fillId="66" borderId="0" applyNumberFormat="0" applyBorder="0" applyAlignment="0" applyProtection="0"/>
    <xf numFmtId="0" fontId="240" fillId="66" borderId="0" applyNumberFormat="0" applyBorder="0" applyAlignment="0" applyProtection="0"/>
    <xf numFmtId="0" fontId="240" fillId="66" borderId="0" applyNumberFormat="0" applyBorder="0" applyAlignment="0" applyProtection="0"/>
    <xf numFmtId="0" fontId="240" fillId="66" borderId="0" applyNumberFormat="0" applyBorder="0" applyAlignment="0" applyProtection="0"/>
    <xf numFmtId="0" fontId="240" fillId="66" borderId="0" applyNumberFormat="0" applyBorder="0" applyAlignment="0" applyProtection="0"/>
    <xf numFmtId="0" fontId="240" fillId="66" borderId="0" applyNumberFormat="0" applyBorder="0" applyAlignment="0" applyProtection="0"/>
    <xf numFmtId="0" fontId="240" fillId="66" borderId="0" applyNumberFormat="0" applyBorder="0" applyAlignment="0" applyProtection="0"/>
    <xf numFmtId="0" fontId="240" fillId="66" borderId="0" applyNumberFormat="0" applyBorder="0" applyAlignment="0" applyProtection="0"/>
    <xf numFmtId="0" fontId="240" fillId="66" borderId="0" applyNumberFormat="0" applyBorder="0" applyAlignment="0" applyProtection="0"/>
    <xf numFmtId="0" fontId="240" fillId="66" borderId="0" applyNumberFormat="0" applyBorder="0" applyAlignment="0" applyProtection="0"/>
    <xf numFmtId="0" fontId="240" fillId="66" borderId="0" applyNumberFormat="0" applyBorder="0" applyAlignment="0" applyProtection="0"/>
    <xf numFmtId="0" fontId="240" fillId="101" borderId="0" applyNumberFormat="0" applyBorder="0" applyAlignment="0" applyProtection="0"/>
    <xf numFmtId="0" fontId="240" fillId="101" borderId="0" applyNumberFormat="0" applyBorder="0" applyAlignment="0" applyProtection="0"/>
    <xf numFmtId="0" fontId="240" fillId="101" borderId="0" applyNumberFormat="0" applyBorder="0" applyAlignment="0" applyProtection="0"/>
    <xf numFmtId="0" fontId="240" fillId="101" borderId="0" applyNumberFormat="0" applyBorder="0" applyAlignment="0" applyProtection="0"/>
    <xf numFmtId="0" fontId="240" fillId="101" borderId="0" applyNumberFormat="0" applyBorder="0" applyAlignment="0" applyProtection="0"/>
    <xf numFmtId="0" fontId="240" fillId="101" borderId="0" applyNumberFormat="0" applyBorder="0" applyAlignment="0" applyProtection="0"/>
    <xf numFmtId="0" fontId="240" fillId="101" borderId="0" applyNumberFormat="0" applyBorder="0" applyAlignment="0" applyProtection="0"/>
    <xf numFmtId="0" fontId="240" fillId="101" borderId="0" applyNumberFormat="0" applyBorder="0" applyAlignment="0" applyProtection="0"/>
    <xf numFmtId="0" fontId="240" fillId="101" borderId="0" applyNumberFormat="0" applyBorder="0" applyAlignment="0" applyProtection="0"/>
    <xf numFmtId="0" fontId="240" fillId="101" borderId="0" applyNumberFormat="0" applyBorder="0" applyAlignment="0" applyProtection="0"/>
    <xf numFmtId="0" fontId="240" fillId="101" borderId="0" applyNumberFormat="0" applyBorder="0" applyAlignment="0" applyProtection="0"/>
    <xf numFmtId="0" fontId="240" fillId="101" borderId="0" applyNumberFormat="0" applyBorder="0" applyAlignment="0" applyProtection="0"/>
    <xf numFmtId="0" fontId="240" fillId="101" borderId="0" applyNumberFormat="0" applyBorder="0" applyAlignment="0" applyProtection="0"/>
    <xf numFmtId="0" fontId="240" fillId="101" borderId="0" applyNumberFormat="0" applyBorder="0" applyAlignment="0" applyProtection="0"/>
    <xf numFmtId="0" fontId="240" fillId="101" borderId="0" applyNumberFormat="0" applyBorder="0" applyAlignment="0" applyProtection="0"/>
    <xf numFmtId="0" fontId="240" fillId="101" borderId="0" applyNumberFormat="0" applyBorder="0" applyAlignment="0" applyProtection="0"/>
    <xf numFmtId="0" fontId="240" fillId="101" borderId="0" applyNumberFormat="0" applyBorder="0" applyAlignment="0" applyProtection="0"/>
    <xf numFmtId="0" fontId="240" fillId="101" borderId="0" applyNumberFormat="0" applyBorder="0" applyAlignment="0" applyProtection="0"/>
    <xf numFmtId="0" fontId="240" fillId="101" borderId="0" applyNumberFormat="0" applyBorder="0" applyAlignment="0" applyProtection="0"/>
    <xf numFmtId="0" fontId="240" fillId="101" borderId="0" applyNumberFormat="0" applyBorder="0" applyAlignment="0" applyProtection="0"/>
    <xf numFmtId="0" fontId="240" fillId="101" borderId="0" applyNumberFormat="0" applyBorder="0" applyAlignment="0" applyProtection="0"/>
    <xf numFmtId="0" fontId="240" fillId="101" borderId="0" applyNumberFormat="0" applyBorder="0" applyAlignment="0" applyProtection="0"/>
    <xf numFmtId="0" fontId="1" fillId="115" borderId="0" applyNumberFormat="0" applyBorder="0" applyAlignment="0" applyProtection="0"/>
    <xf numFmtId="0" fontId="1" fillId="115" borderId="0" applyNumberFormat="0" applyBorder="0" applyAlignment="0" applyProtection="0"/>
    <xf numFmtId="0" fontId="1" fillId="115" borderId="0" applyNumberFormat="0" applyBorder="0" applyAlignment="0" applyProtection="0"/>
    <xf numFmtId="0" fontId="1" fillId="115" borderId="0" applyNumberFormat="0" applyBorder="0" applyAlignment="0" applyProtection="0"/>
    <xf numFmtId="0" fontId="1" fillId="115" borderId="0" applyNumberFormat="0" applyBorder="0" applyAlignment="0" applyProtection="0"/>
    <xf numFmtId="0" fontId="1" fillId="115" borderId="0" applyNumberFormat="0" applyBorder="0" applyAlignment="0" applyProtection="0"/>
    <xf numFmtId="0" fontId="1" fillId="115" borderId="0" applyNumberFormat="0" applyBorder="0" applyAlignment="0" applyProtection="0"/>
    <xf numFmtId="0" fontId="1" fillId="115" borderId="0" applyNumberFormat="0" applyBorder="0" applyAlignment="0" applyProtection="0"/>
    <xf numFmtId="0" fontId="1" fillId="115" borderId="0" applyNumberFormat="0" applyBorder="0" applyAlignment="0" applyProtection="0"/>
    <xf numFmtId="0" fontId="1" fillId="115" borderId="0" applyNumberFormat="0" applyBorder="0" applyAlignment="0" applyProtection="0"/>
    <xf numFmtId="0" fontId="1" fillId="115" borderId="0" applyNumberFormat="0" applyBorder="0" applyAlignment="0" applyProtection="0"/>
    <xf numFmtId="0" fontId="1" fillId="115" borderId="0" applyNumberFormat="0" applyBorder="0" applyAlignment="0" applyProtection="0"/>
    <xf numFmtId="0" fontId="1" fillId="115" borderId="0" applyNumberFormat="0" applyBorder="0" applyAlignment="0" applyProtection="0"/>
    <xf numFmtId="0" fontId="1" fillId="115" borderId="0" applyNumberFormat="0" applyBorder="0" applyAlignment="0" applyProtection="0"/>
    <xf numFmtId="0" fontId="1" fillId="115" borderId="0" applyNumberFormat="0" applyBorder="0" applyAlignment="0" applyProtection="0"/>
    <xf numFmtId="0" fontId="1" fillId="115" borderId="0" applyNumberFormat="0" applyBorder="0" applyAlignment="0" applyProtection="0"/>
    <xf numFmtId="0" fontId="1" fillId="115" borderId="0" applyNumberFormat="0" applyBorder="0" applyAlignment="0" applyProtection="0"/>
    <xf numFmtId="0" fontId="1" fillId="115" borderId="0" applyNumberFormat="0" applyBorder="0" applyAlignment="0" applyProtection="0"/>
    <xf numFmtId="0" fontId="1" fillId="115" borderId="0" applyNumberFormat="0" applyBorder="0" applyAlignment="0" applyProtection="0"/>
    <xf numFmtId="0" fontId="1" fillId="115" borderId="0" applyNumberFormat="0" applyBorder="0" applyAlignment="0" applyProtection="0"/>
    <xf numFmtId="0" fontId="1" fillId="115" borderId="0" applyNumberFormat="0" applyBorder="0" applyAlignment="0" applyProtection="0"/>
    <xf numFmtId="0" fontId="1" fillId="115" borderId="0" applyNumberFormat="0" applyBorder="0" applyAlignment="0" applyProtection="0"/>
    <xf numFmtId="0" fontId="1" fillId="115" borderId="0" applyNumberFormat="0" applyBorder="0" applyAlignment="0" applyProtection="0"/>
    <xf numFmtId="0" fontId="1" fillId="115" borderId="0" applyNumberFormat="0" applyBorder="0" applyAlignment="0" applyProtection="0"/>
    <xf numFmtId="0" fontId="1" fillId="115" borderId="0" applyNumberFormat="0" applyBorder="0" applyAlignment="0" applyProtection="0"/>
    <xf numFmtId="0" fontId="1" fillId="115" borderId="0" applyNumberFormat="0" applyBorder="0" applyAlignment="0" applyProtection="0"/>
    <xf numFmtId="0" fontId="1" fillId="115" borderId="0" applyNumberFormat="0" applyBorder="0" applyAlignment="0" applyProtection="0"/>
    <xf numFmtId="0" fontId="1" fillId="115" borderId="0" applyNumberFormat="0" applyBorder="0" applyAlignment="0" applyProtection="0"/>
    <xf numFmtId="0" fontId="1" fillId="115" borderId="0" applyNumberFormat="0" applyBorder="0" applyAlignment="0" applyProtection="0"/>
    <xf numFmtId="0" fontId="1" fillId="115" borderId="0" applyNumberFormat="0" applyBorder="0" applyAlignment="0" applyProtection="0"/>
    <xf numFmtId="0" fontId="1" fillId="115" borderId="0" applyNumberFormat="0" applyBorder="0" applyAlignment="0" applyProtection="0"/>
    <xf numFmtId="0" fontId="1" fillId="115" borderId="0" applyNumberFormat="0" applyBorder="0" applyAlignment="0" applyProtection="0"/>
    <xf numFmtId="0" fontId="1" fillId="115" borderId="0" applyNumberFormat="0" applyBorder="0" applyAlignment="0" applyProtection="0"/>
    <xf numFmtId="0" fontId="1" fillId="115" borderId="0" applyNumberFormat="0" applyBorder="0" applyAlignment="0" applyProtection="0"/>
    <xf numFmtId="0" fontId="1" fillId="115" borderId="0" applyNumberFormat="0" applyBorder="0" applyAlignment="0" applyProtection="0"/>
    <xf numFmtId="0" fontId="1" fillId="115" borderId="0" applyNumberFormat="0" applyBorder="0" applyAlignment="0" applyProtection="0"/>
    <xf numFmtId="0" fontId="1" fillId="115" borderId="0" applyNumberFormat="0" applyBorder="0" applyAlignment="0" applyProtection="0"/>
    <xf numFmtId="0" fontId="1" fillId="115" borderId="0" applyNumberFormat="0" applyBorder="0" applyAlignment="0" applyProtection="0"/>
    <xf numFmtId="0" fontId="1" fillId="115" borderId="0" applyNumberFormat="0" applyBorder="0" applyAlignment="0" applyProtection="0"/>
    <xf numFmtId="0" fontId="1" fillId="115" borderId="0" applyNumberFormat="0" applyBorder="0" applyAlignment="0" applyProtection="0"/>
    <xf numFmtId="0" fontId="1" fillId="115" borderId="0" applyNumberFormat="0" applyBorder="0" applyAlignment="0" applyProtection="0"/>
    <xf numFmtId="0" fontId="1" fillId="115" borderId="0" applyNumberFormat="0" applyBorder="0" applyAlignment="0" applyProtection="0"/>
    <xf numFmtId="0" fontId="1" fillId="115" borderId="0" applyNumberFormat="0" applyBorder="0" applyAlignment="0" applyProtection="0"/>
    <xf numFmtId="0" fontId="1" fillId="115" borderId="0" applyNumberFormat="0" applyBorder="0" applyAlignment="0" applyProtection="0"/>
    <xf numFmtId="0" fontId="1" fillId="115" borderId="0" applyNumberFormat="0" applyBorder="0" applyAlignment="0" applyProtection="0"/>
    <xf numFmtId="0" fontId="1" fillId="115" borderId="0" applyNumberFormat="0" applyBorder="0" applyAlignment="0" applyProtection="0"/>
    <xf numFmtId="0" fontId="1" fillId="115" borderId="0" applyNumberFormat="0" applyBorder="0" applyAlignment="0" applyProtection="0"/>
    <xf numFmtId="0" fontId="1" fillId="115" borderId="0" applyNumberFormat="0" applyBorder="0" applyAlignment="0" applyProtection="0"/>
    <xf numFmtId="0" fontId="1" fillId="115" borderId="0" applyNumberFormat="0" applyBorder="0" applyAlignment="0" applyProtection="0"/>
    <xf numFmtId="0" fontId="1" fillId="115" borderId="0" applyNumberFormat="0" applyBorder="0" applyAlignment="0" applyProtection="0"/>
    <xf numFmtId="0" fontId="1" fillId="115" borderId="0" applyNumberFormat="0" applyBorder="0" applyAlignment="0" applyProtection="0"/>
    <xf numFmtId="0" fontId="1" fillId="115" borderId="0" applyNumberFormat="0" applyBorder="0" applyAlignment="0" applyProtection="0"/>
    <xf numFmtId="0" fontId="1" fillId="115" borderId="0" applyNumberFormat="0" applyBorder="0" applyAlignment="0" applyProtection="0"/>
    <xf numFmtId="0" fontId="1" fillId="115" borderId="0" applyNumberFormat="0" applyBorder="0" applyAlignment="0" applyProtection="0"/>
    <xf numFmtId="0" fontId="1" fillId="115" borderId="0" applyNumberFormat="0" applyBorder="0" applyAlignment="0" applyProtection="0"/>
    <xf numFmtId="0" fontId="1" fillId="115" borderId="0" applyNumberFormat="0" applyBorder="0" applyAlignment="0" applyProtection="0"/>
    <xf numFmtId="0" fontId="1" fillId="115" borderId="0" applyNumberFormat="0" applyBorder="0" applyAlignment="0" applyProtection="0"/>
    <xf numFmtId="0" fontId="1" fillId="115" borderId="0" applyNumberFormat="0" applyBorder="0" applyAlignment="0" applyProtection="0"/>
    <xf numFmtId="0" fontId="1" fillId="115" borderId="0" applyNumberFormat="0" applyBorder="0" applyAlignment="0" applyProtection="0"/>
    <xf numFmtId="0" fontId="1" fillId="115" borderId="0" applyNumberFormat="0" applyBorder="0" applyAlignment="0" applyProtection="0"/>
    <xf numFmtId="0" fontId="1" fillId="115" borderId="0" applyNumberFormat="0" applyBorder="0" applyAlignment="0" applyProtection="0"/>
    <xf numFmtId="0" fontId="1" fillId="115" borderId="0" applyNumberFormat="0" applyBorder="0" applyAlignment="0" applyProtection="0"/>
    <xf numFmtId="0" fontId="1" fillId="115" borderId="0" applyNumberFormat="0" applyBorder="0" applyAlignment="0" applyProtection="0"/>
    <xf numFmtId="0" fontId="1" fillId="115" borderId="0" applyNumberFormat="0" applyBorder="0" applyAlignment="0" applyProtection="0"/>
    <xf numFmtId="0" fontId="1" fillId="115" borderId="0" applyNumberFormat="0" applyBorder="0" applyAlignment="0" applyProtection="0"/>
    <xf numFmtId="0" fontId="1" fillId="115" borderId="0" applyNumberFormat="0" applyBorder="0" applyAlignment="0" applyProtection="0"/>
    <xf numFmtId="0" fontId="1" fillId="115" borderId="0" applyNumberFormat="0" applyBorder="0" applyAlignment="0" applyProtection="0"/>
    <xf numFmtId="0" fontId="1" fillId="115" borderId="0" applyNumberFormat="0" applyBorder="0" applyAlignment="0" applyProtection="0"/>
    <xf numFmtId="0" fontId="1" fillId="115" borderId="0" applyNumberFormat="0" applyBorder="0" applyAlignment="0" applyProtection="0"/>
    <xf numFmtId="0" fontId="1" fillId="115" borderId="0" applyNumberFormat="0" applyBorder="0" applyAlignment="0" applyProtection="0"/>
    <xf numFmtId="0" fontId="1" fillId="115" borderId="0" applyNumberFormat="0" applyBorder="0" applyAlignment="0" applyProtection="0"/>
    <xf numFmtId="0" fontId="1" fillId="115" borderId="0" applyNumberFormat="0" applyBorder="0" applyAlignment="0" applyProtection="0"/>
    <xf numFmtId="0" fontId="1" fillId="115" borderId="0" applyNumberFormat="0" applyBorder="0" applyAlignment="0" applyProtection="0"/>
    <xf numFmtId="0" fontId="1" fillId="115" borderId="0" applyNumberFormat="0" applyBorder="0" applyAlignment="0" applyProtection="0"/>
    <xf numFmtId="0" fontId="1" fillId="115" borderId="0" applyNumberFormat="0" applyBorder="0" applyAlignment="0" applyProtection="0"/>
    <xf numFmtId="0" fontId="1" fillId="115" borderId="0" applyNumberFormat="0" applyBorder="0" applyAlignment="0" applyProtection="0"/>
    <xf numFmtId="0" fontId="1" fillId="115" borderId="0" applyNumberFormat="0" applyBorder="0" applyAlignment="0" applyProtection="0"/>
    <xf numFmtId="0" fontId="1" fillId="115" borderId="0" applyNumberFormat="0" applyBorder="0" applyAlignment="0" applyProtection="0"/>
    <xf numFmtId="0" fontId="1" fillId="115" borderId="0" applyNumberFormat="0" applyBorder="0" applyAlignment="0" applyProtection="0"/>
    <xf numFmtId="0" fontId="1" fillId="115" borderId="0" applyNumberFormat="0" applyBorder="0" applyAlignment="0" applyProtection="0"/>
    <xf numFmtId="0" fontId="1" fillId="115" borderId="0" applyNumberFormat="0" applyBorder="0" applyAlignment="0" applyProtection="0"/>
    <xf numFmtId="0" fontId="1" fillId="115" borderId="0" applyNumberFormat="0" applyBorder="0" applyAlignment="0" applyProtection="0"/>
    <xf numFmtId="0" fontId="1" fillId="115" borderId="0" applyNumberFormat="0" applyBorder="0" applyAlignment="0" applyProtection="0"/>
    <xf numFmtId="0" fontId="1" fillId="115" borderId="0" applyNumberFormat="0" applyBorder="0" applyAlignment="0" applyProtection="0"/>
    <xf numFmtId="0" fontId="1" fillId="115" borderId="0" applyNumberFormat="0" applyBorder="0" applyAlignment="0" applyProtection="0"/>
    <xf numFmtId="0" fontId="1" fillId="115" borderId="0" applyNumberFormat="0" applyBorder="0" applyAlignment="0" applyProtection="0"/>
    <xf numFmtId="0" fontId="1" fillId="115" borderId="0" applyNumberFormat="0" applyBorder="0" applyAlignment="0" applyProtection="0"/>
    <xf numFmtId="0" fontId="1" fillId="115" borderId="0" applyNumberFormat="0" applyBorder="0" applyAlignment="0" applyProtection="0"/>
    <xf numFmtId="0" fontId="1" fillId="115" borderId="0" applyNumberFormat="0" applyBorder="0" applyAlignment="0" applyProtection="0"/>
    <xf numFmtId="0" fontId="1" fillId="115" borderId="0" applyNumberFormat="0" applyBorder="0" applyAlignment="0" applyProtection="0"/>
    <xf numFmtId="0" fontId="1" fillId="115" borderId="0" applyNumberFormat="0" applyBorder="0" applyAlignment="0" applyProtection="0"/>
    <xf numFmtId="0" fontId="1" fillId="115" borderId="0" applyNumberFormat="0" applyBorder="0" applyAlignment="0" applyProtection="0"/>
    <xf numFmtId="0" fontId="1" fillId="115" borderId="0" applyNumberFormat="0" applyBorder="0" applyAlignment="0" applyProtection="0"/>
    <xf numFmtId="0" fontId="1" fillId="115" borderId="0" applyNumberFormat="0" applyBorder="0" applyAlignment="0" applyProtection="0"/>
    <xf numFmtId="0" fontId="1" fillId="115" borderId="0" applyNumberFormat="0" applyBorder="0" applyAlignment="0" applyProtection="0"/>
    <xf numFmtId="0" fontId="1" fillId="115" borderId="0" applyNumberFormat="0" applyBorder="0" applyAlignment="0" applyProtection="0"/>
    <xf numFmtId="0" fontId="1" fillId="115" borderId="0" applyNumberFormat="0" applyBorder="0" applyAlignment="0" applyProtection="0"/>
    <xf numFmtId="0" fontId="1" fillId="115" borderId="0" applyNumberFormat="0" applyBorder="0" applyAlignment="0" applyProtection="0"/>
    <xf numFmtId="0" fontId="1" fillId="115" borderId="0" applyNumberFormat="0" applyBorder="0" applyAlignment="0" applyProtection="0"/>
    <xf numFmtId="0" fontId="1" fillId="115" borderId="0" applyNumberFormat="0" applyBorder="0" applyAlignment="0" applyProtection="0"/>
    <xf numFmtId="0" fontId="1" fillId="115" borderId="0" applyNumberFormat="0" applyBorder="0" applyAlignment="0" applyProtection="0"/>
    <xf numFmtId="0" fontId="1" fillId="115" borderId="0" applyNumberFormat="0" applyBorder="0" applyAlignment="0" applyProtection="0"/>
    <xf numFmtId="0" fontId="1" fillId="115" borderId="0" applyNumberFormat="0" applyBorder="0" applyAlignment="0" applyProtection="0"/>
    <xf numFmtId="0" fontId="1" fillId="115" borderId="0" applyNumberFormat="0" applyBorder="0" applyAlignment="0" applyProtection="0"/>
    <xf numFmtId="0" fontId="1" fillId="115" borderId="0" applyNumberFormat="0" applyBorder="0" applyAlignment="0" applyProtection="0"/>
    <xf numFmtId="0" fontId="1" fillId="115" borderId="0" applyNumberFormat="0" applyBorder="0" applyAlignment="0" applyProtection="0"/>
    <xf numFmtId="0" fontId="1" fillId="115" borderId="0" applyNumberFormat="0" applyBorder="0" applyAlignment="0" applyProtection="0"/>
    <xf numFmtId="0" fontId="1" fillId="115" borderId="0" applyNumberFormat="0" applyBorder="0" applyAlignment="0" applyProtection="0"/>
    <xf numFmtId="0" fontId="1" fillId="115" borderId="0" applyNumberFormat="0" applyBorder="0" applyAlignment="0" applyProtection="0"/>
    <xf numFmtId="0" fontId="1" fillId="115" borderId="0" applyNumberFormat="0" applyBorder="0" applyAlignment="0" applyProtection="0"/>
    <xf numFmtId="0" fontId="1" fillId="115" borderId="0" applyNumberFormat="0" applyBorder="0" applyAlignment="0" applyProtection="0"/>
    <xf numFmtId="0" fontId="1" fillId="115" borderId="0" applyNumberFormat="0" applyBorder="0" applyAlignment="0" applyProtection="0"/>
    <xf numFmtId="0" fontId="1" fillId="115" borderId="0" applyNumberFormat="0" applyBorder="0" applyAlignment="0" applyProtection="0"/>
    <xf numFmtId="0" fontId="1" fillId="115" borderId="0" applyNumberFormat="0" applyBorder="0" applyAlignment="0" applyProtection="0"/>
    <xf numFmtId="0" fontId="1" fillId="115" borderId="0" applyNumberFormat="0" applyBorder="0" applyAlignment="0" applyProtection="0"/>
    <xf numFmtId="0" fontId="1" fillId="115" borderId="0" applyNumberFormat="0" applyBorder="0" applyAlignment="0" applyProtection="0"/>
    <xf numFmtId="0" fontId="1" fillId="115" borderId="0" applyNumberFormat="0" applyBorder="0" applyAlignment="0" applyProtection="0"/>
    <xf numFmtId="0" fontId="1" fillId="115" borderId="0" applyNumberFormat="0" applyBorder="0" applyAlignment="0" applyProtection="0"/>
    <xf numFmtId="0" fontId="1" fillId="115" borderId="0" applyNumberFormat="0" applyBorder="0" applyAlignment="0" applyProtection="0"/>
    <xf numFmtId="0" fontId="1" fillId="115" borderId="0" applyNumberFormat="0" applyBorder="0" applyAlignment="0" applyProtection="0"/>
    <xf numFmtId="0" fontId="1" fillId="115" borderId="0" applyNumberFormat="0" applyBorder="0" applyAlignment="0" applyProtection="0"/>
    <xf numFmtId="0" fontId="1" fillId="115" borderId="0" applyNumberFormat="0" applyBorder="0" applyAlignment="0" applyProtection="0"/>
    <xf numFmtId="0" fontId="1" fillId="115" borderId="0" applyNumberFormat="0" applyBorder="0" applyAlignment="0" applyProtection="0"/>
    <xf numFmtId="0" fontId="1" fillId="115" borderId="0" applyNumberFormat="0" applyBorder="0" applyAlignment="0" applyProtection="0"/>
    <xf numFmtId="0" fontId="1" fillId="115" borderId="0" applyNumberFormat="0" applyBorder="0" applyAlignment="0" applyProtection="0"/>
    <xf numFmtId="0" fontId="1" fillId="115" borderId="0" applyNumberFormat="0" applyBorder="0" applyAlignment="0" applyProtection="0"/>
    <xf numFmtId="0" fontId="1" fillId="115" borderId="0" applyNumberFormat="0" applyBorder="0" applyAlignment="0" applyProtection="0"/>
    <xf numFmtId="0" fontId="1" fillId="115" borderId="0" applyNumberFormat="0" applyBorder="0" applyAlignment="0" applyProtection="0"/>
    <xf numFmtId="0" fontId="1" fillId="115" borderId="0" applyNumberFormat="0" applyBorder="0" applyAlignment="0" applyProtection="0"/>
    <xf numFmtId="0" fontId="1" fillId="115" borderId="0" applyNumberFormat="0" applyBorder="0" applyAlignment="0" applyProtection="0"/>
    <xf numFmtId="0" fontId="1" fillId="115" borderId="0" applyNumberFormat="0" applyBorder="0" applyAlignment="0" applyProtection="0"/>
    <xf numFmtId="0" fontId="1" fillId="115" borderId="0" applyNumberFormat="0" applyBorder="0" applyAlignment="0" applyProtection="0"/>
    <xf numFmtId="0" fontId="1" fillId="115" borderId="0" applyNumberFormat="0" applyBorder="0" applyAlignment="0" applyProtection="0"/>
    <xf numFmtId="0" fontId="1" fillId="115" borderId="0" applyNumberFormat="0" applyBorder="0" applyAlignment="0" applyProtection="0"/>
    <xf numFmtId="0" fontId="1" fillId="115" borderId="0" applyNumberFormat="0" applyBorder="0" applyAlignment="0" applyProtection="0"/>
    <xf numFmtId="0" fontId="1" fillId="115" borderId="0" applyNumberFormat="0" applyBorder="0" applyAlignment="0" applyProtection="0"/>
    <xf numFmtId="0" fontId="1" fillId="115" borderId="0" applyNumberFormat="0" applyBorder="0" applyAlignment="0" applyProtection="0"/>
    <xf numFmtId="0" fontId="1" fillId="115" borderId="0" applyNumberFormat="0" applyBorder="0" applyAlignment="0" applyProtection="0"/>
    <xf numFmtId="0" fontId="1" fillId="115" borderId="0" applyNumberFormat="0" applyBorder="0" applyAlignment="0" applyProtection="0"/>
    <xf numFmtId="0" fontId="1" fillId="115" borderId="0" applyNumberFormat="0" applyBorder="0" applyAlignment="0" applyProtection="0"/>
    <xf numFmtId="0" fontId="1" fillId="115" borderId="0" applyNumberFormat="0" applyBorder="0" applyAlignment="0" applyProtection="0"/>
    <xf numFmtId="0" fontId="1" fillId="115" borderId="0" applyNumberFormat="0" applyBorder="0" applyAlignment="0" applyProtection="0"/>
    <xf numFmtId="0" fontId="1" fillId="115" borderId="0" applyNumberFormat="0" applyBorder="0" applyAlignment="0" applyProtection="0"/>
    <xf numFmtId="0" fontId="1" fillId="115" borderId="0" applyNumberFormat="0" applyBorder="0" applyAlignment="0" applyProtection="0"/>
    <xf numFmtId="0" fontId="1" fillId="115" borderId="0" applyNumberFormat="0" applyBorder="0" applyAlignment="0" applyProtection="0"/>
    <xf numFmtId="0" fontId="1" fillId="115" borderId="0" applyNumberFormat="0" applyBorder="0" applyAlignment="0" applyProtection="0"/>
    <xf numFmtId="0" fontId="1" fillId="115" borderId="0" applyNumberFormat="0" applyBorder="0" applyAlignment="0" applyProtection="0"/>
    <xf numFmtId="0" fontId="1" fillId="115" borderId="0" applyNumberFormat="0" applyBorder="0" applyAlignment="0" applyProtection="0"/>
    <xf numFmtId="0" fontId="1" fillId="115" borderId="0" applyNumberFormat="0" applyBorder="0" applyAlignment="0" applyProtection="0"/>
    <xf numFmtId="0" fontId="1" fillId="115" borderId="0" applyNumberFormat="0" applyBorder="0" applyAlignment="0" applyProtection="0"/>
    <xf numFmtId="0" fontId="1" fillId="115" borderId="0" applyNumberFormat="0" applyBorder="0" applyAlignment="0" applyProtection="0"/>
    <xf numFmtId="0" fontId="1" fillId="115" borderId="0" applyNumberFormat="0" applyBorder="0" applyAlignment="0" applyProtection="0"/>
    <xf numFmtId="0" fontId="1" fillId="115" borderId="0" applyNumberFormat="0" applyBorder="0" applyAlignment="0" applyProtection="0"/>
    <xf numFmtId="0" fontId="1" fillId="115" borderId="0" applyNumberFormat="0" applyBorder="0" applyAlignment="0" applyProtection="0"/>
    <xf numFmtId="0" fontId="1" fillId="115" borderId="0" applyNumberFormat="0" applyBorder="0" applyAlignment="0" applyProtection="0"/>
    <xf numFmtId="0" fontId="1" fillId="115" borderId="0" applyNumberFormat="0" applyBorder="0" applyAlignment="0" applyProtection="0"/>
    <xf numFmtId="0" fontId="1" fillId="115" borderId="0" applyNumberFormat="0" applyBorder="0" applyAlignment="0" applyProtection="0"/>
    <xf numFmtId="0" fontId="1" fillId="115" borderId="0" applyNumberFormat="0" applyBorder="0" applyAlignment="0" applyProtection="0"/>
    <xf numFmtId="0" fontId="1" fillId="115" borderId="0" applyNumberFormat="0" applyBorder="0" applyAlignment="0" applyProtection="0"/>
    <xf numFmtId="0" fontId="1" fillId="115" borderId="0" applyNumberFormat="0" applyBorder="0" applyAlignment="0" applyProtection="0"/>
    <xf numFmtId="0" fontId="1" fillId="115" borderId="0" applyNumberFormat="0" applyBorder="0" applyAlignment="0" applyProtection="0"/>
    <xf numFmtId="0" fontId="1" fillId="115" borderId="0" applyNumberFormat="0" applyBorder="0" applyAlignment="0" applyProtection="0"/>
    <xf numFmtId="0" fontId="1" fillId="115" borderId="0" applyNumberFormat="0" applyBorder="0" applyAlignment="0" applyProtection="0"/>
    <xf numFmtId="0" fontId="1" fillId="115" borderId="0" applyNumberFormat="0" applyBorder="0" applyAlignment="0" applyProtection="0"/>
    <xf numFmtId="0" fontId="1" fillId="115" borderId="0" applyNumberFormat="0" applyBorder="0" applyAlignment="0" applyProtection="0"/>
    <xf numFmtId="0" fontId="1" fillId="115" borderId="0" applyNumberFormat="0" applyBorder="0" applyAlignment="0" applyProtection="0"/>
    <xf numFmtId="0" fontId="1" fillId="115" borderId="0" applyNumberFormat="0" applyBorder="0" applyAlignment="0" applyProtection="0"/>
    <xf numFmtId="0" fontId="1" fillId="115" borderId="0" applyNumberFormat="0" applyBorder="0" applyAlignment="0" applyProtection="0"/>
    <xf numFmtId="0" fontId="1" fillId="115" borderId="0" applyNumberFormat="0" applyBorder="0" applyAlignment="0" applyProtection="0"/>
    <xf numFmtId="0" fontId="1" fillId="115" borderId="0" applyNumberFormat="0" applyBorder="0" applyAlignment="0" applyProtection="0"/>
    <xf numFmtId="0" fontId="1" fillId="115" borderId="0" applyNumberFormat="0" applyBorder="0" applyAlignment="0" applyProtection="0"/>
    <xf numFmtId="0" fontId="1" fillId="115" borderId="0" applyNumberFormat="0" applyBorder="0" applyAlignment="0" applyProtection="0"/>
    <xf numFmtId="0" fontId="1" fillId="115" borderId="0" applyNumberFormat="0" applyBorder="0" applyAlignment="0" applyProtection="0"/>
    <xf numFmtId="0" fontId="1" fillId="115" borderId="0" applyNumberFormat="0" applyBorder="0" applyAlignment="0" applyProtection="0"/>
    <xf numFmtId="0" fontId="1" fillId="115" borderId="0" applyNumberFormat="0" applyBorder="0" applyAlignment="0" applyProtection="0"/>
    <xf numFmtId="0" fontId="1" fillId="115" borderId="0" applyNumberFormat="0" applyBorder="0" applyAlignment="0" applyProtection="0"/>
    <xf numFmtId="0" fontId="1" fillId="115" borderId="0" applyNumberFormat="0" applyBorder="0" applyAlignment="0" applyProtection="0"/>
    <xf numFmtId="0" fontId="1" fillId="115" borderId="0" applyNumberFormat="0" applyBorder="0" applyAlignment="0" applyProtection="0"/>
    <xf numFmtId="0" fontId="1" fillId="115" borderId="0" applyNumberFormat="0" applyBorder="0" applyAlignment="0" applyProtection="0"/>
    <xf numFmtId="0" fontId="1" fillId="115" borderId="0" applyNumberFormat="0" applyBorder="0" applyAlignment="0" applyProtection="0"/>
    <xf numFmtId="0" fontId="1" fillId="115" borderId="0" applyNumberFormat="0" applyBorder="0" applyAlignment="0" applyProtection="0"/>
    <xf numFmtId="0" fontId="1" fillId="115" borderId="0" applyNumberFormat="0" applyBorder="0" applyAlignment="0" applyProtection="0"/>
    <xf numFmtId="0" fontId="1" fillId="115" borderId="0" applyNumberFormat="0" applyBorder="0" applyAlignment="0" applyProtection="0"/>
    <xf numFmtId="0" fontId="1" fillId="115" borderId="0" applyNumberFormat="0" applyBorder="0" applyAlignment="0" applyProtection="0"/>
    <xf numFmtId="0" fontId="1" fillId="115" borderId="0" applyNumberFormat="0" applyBorder="0" applyAlignment="0" applyProtection="0"/>
    <xf numFmtId="0" fontId="1" fillId="115" borderId="0" applyNumberFormat="0" applyBorder="0" applyAlignment="0" applyProtection="0"/>
    <xf numFmtId="0" fontId="1" fillId="115" borderId="0" applyNumberFormat="0" applyBorder="0" applyAlignment="0" applyProtection="0"/>
    <xf numFmtId="0" fontId="1" fillId="115" borderId="0" applyNumberFormat="0" applyBorder="0" applyAlignment="0" applyProtection="0"/>
    <xf numFmtId="0" fontId="1" fillId="115" borderId="0" applyNumberFormat="0" applyBorder="0" applyAlignment="0" applyProtection="0"/>
    <xf numFmtId="0" fontId="1" fillId="115" borderId="0" applyNumberFormat="0" applyBorder="0" applyAlignment="0" applyProtection="0"/>
    <xf numFmtId="0" fontId="1" fillId="115" borderId="0" applyNumberFormat="0" applyBorder="0" applyAlignment="0" applyProtection="0"/>
    <xf numFmtId="0" fontId="1" fillId="115" borderId="0" applyNumberFormat="0" applyBorder="0" applyAlignment="0" applyProtection="0"/>
    <xf numFmtId="0" fontId="1" fillId="115" borderId="0" applyNumberFormat="0" applyBorder="0" applyAlignment="0" applyProtection="0"/>
    <xf numFmtId="0" fontId="1" fillId="115" borderId="0" applyNumberFormat="0" applyBorder="0" applyAlignment="0" applyProtection="0"/>
    <xf numFmtId="0" fontId="1" fillId="115" borderId="0" applyNumberFormat="0" applyBorder="0" applyAlignment="0" applyProtection="0"/>
    <xf numFmtId="0" fontId="1" fillId="115" borderId="0" applyNumberFormat="0" applyBorder="0" applyAlignment="0" applyProtection="0"/>
    <xf numFmtId="0" fontId="1" fillId="115" borderId="0" applyNumberFormat="0" applyBorder="0" applyAlignment="0" applyProtection="0"/>
    <xf numFmtId="0" fontId="1" fillId="115" borderId="0" applyNumberFormat="0" applyBorder="0" applyAlignment="0" applyProtection="0"/>
    <xf numFmtId="0" fontId="1" fillId="115" borderId="0" applyNumberFormat="0" applyBorder="0" applyAlignment="0" applyProtection="0"/>
    <xf numFmtId="0" fontId="1" fillId="115" borderId="0" applyNumberFormat="0" applyBorder="0" applyAlignment="0" applyProtection="0"/>
    <xf numFmtId="0" fontId="1" fillId="115" borderId="0" applyNumberFormat="0" applyBorder="0" applyAlignment="0" applyProtection="0"/>
    <xf numFmtId="0" fontId="1" fillId="115" borderId="0" applyNumberFormat="0" applyBorder="0" applyAlignment="0" applyProtection="0"/>
    <xf numFmtId="0" fontId="1" fillId="115" borderId="0" applyNumberFormat="0" applyBorder="0" applyAlignment="0" applyProtection="0"/>
    <xf numFmtId="0" fontId="1" fillId="115" borderId="0" applyNumberFormat="0" applyBorder="0" applyAlignment="0" applyProtection="0"/>
    <xf numFmtId="0" fontId="1" fillId="115" borderId="0" applyNumberFormat="0" applyBorder="0" applyAlignment="0" applyProtection="0"/>
    <xf numFmtId="0" fontId="1" fillId="115" borderId="0" applyNumberFormat="0" applyBorder="0" applyAlignment="0" applyProtection="0"/>
    <xf numFmtId="0" fontId="1" fillId="115" borderId="0" applyNumberFormat="0" applyBorder="0" applyAlignment="0" applyProtection="0"/>
    <xf numFmtId="0" fontId="1" fillId="115" borderId="0" applyNumberFormat="0" applyBorder="0" applyAlignment="0" applyProtection="0"/>
    <xf numFmtId="0" fontId="1" fillId="115" borderId="0" applyNumberFormat="0" applyBorder="0" applyAlignment="0" applyProtection="0"/>
    <xf numFmtId="0" fontId="1" fillId="115" borderId="0" applyNumberFormat="0" applyBorder="0" applyAlignment="0" applyProtection="0"/>
    <xf numFmtId="0" fontId="1" fillId="115" borderId="0" applyNumberFormat="0" applyBorder="0" applyAlignment="0" applyProtection="0"/>
    <xf numFmtId="0" fontId="1" fillId="115" borderId="0" applyNumberFormat="0" applyBorder="0" applyAlignment="0" applyProtection="0"/>
    <xf numFmtId="0" fontId="1" fillId="115" borderId="0" applyNumberFormat="0" applyBorder="0" applyAlignment="0" applyProtection="0"/>
    <xf numFmtId="0" fontId="1" fillId="115" borderId="0" applyNumberFormat="0" applyBorder="0" applyAlignment="0" applyProtection="0"/>
    <xf numFmtId="0" fontId="1" fillId="115" borderId="0" applyNumberFormat="0" applyBorder="0" applyAlignment="0" applyProtection="0"/>
    <xf numFmtId="0" fontId="1" fillId="115" borderId="0" applyNumberFormat="0" applyBorder="0" applyAlignment="0" applyProtection="0"/>
    <xf numFmtId="0" fontId="1" fillId="115" borderId="0" applyNumberFormat="0" applyBorder="0" applyAlignment="0" applyProtection="0"/>
    <xf numFmtId="0" fontId="1" fillId="115" borderId="0" applyNumberFormat="0" applyBorder="0" applyAlignment="0" applyProtection="0"/>
    <xf numFmtId="0" fontId="1" fillId="115" borderId="0" applyNumberFormat="0" applyBorder="0" applyAlignment="0" applyProtection="0"/>
    <xf numFmtId="0" fontId="1" fillId="115" borderId="0" applyNumberFormat="0" applyBorder="0" applyAlignment="0" applyProtection="0"/>
    <xf numFmtId="0" fontId="240" fillId="101" borderId="0" applyNumberFormat="0" applyBorder="0" applyAlignment="0" applyProtection="0"/>
    <xf numFmtId="0" fontId="240" fillId="101" borderId="0" applyNumberFormat="0" applyBorder="0" applyAlignment="0" applyProtection="0"/>
    <xf numFmtId="0" fontId="240" fillId="101" borderId="0" applyNumberFormat="0" applyBorder="0" applyAlignment="0" applyProtection="0"/>
    <xf numFmtId="0" fontId="240" fillId="101" borderId="0" applyNumberFormat="0" applyBorder="0" applyAlignment="0" applyProtection="0"/>
    <xf numFmtId="0" fontId="240" fillId="101" borderId="0" applyNumberFormat="0" applyBorder="0" applyAlignment="0" applyProtection="0"/>
    <xf numFmtId="0" fontId="240" fillId="101" borderId="0" applyNumberFormat="0" applyBorder="0" applyAlignment="0" applyProtection="0"/>
    <xf numFmtId="0" fontId="240" fillId="101" borderId="0" applyNumberFormat="0" applyBorder="0" applyAlignment="0" applyProtection="0"/>
    <xf numFmtId="0" fontId="240" fillId="101" borderId="0" applyNumberFormat="0" applyBorder="0" applyAlignment="0" applyProtection="0"/>
    <xf numFmtId="0" fontId="240" fillId="101" borderId="0" applyNumberFormat="0" applyBorder="0" applyAlignment="0" applyProtection="0"/>
    <xf numFmtId="0" fontId="240" fillId="101" borderId="0" applyNumberFormat="0" applyBorder="0" applyAlignment="0" applyProtection="0"/>
    <xf numFmtId="0" fontId="240" fillId="101" borderId="0" applyNumberFormat="0" applyBorder="0" applyAlignment="0" applyProtection="0"/>
    <xf numFmtId="0" fontId="240" fillId="80" borderId="0" applyNumberFormat="0" applyBorder="0" applyAlignment="0" applyProtection="0"/>
    <xf numFmtId="0" fontId="240" fillId="80" borderId="0" applyNumberFormat="0" applyBorder="0" applyAlignment="0" applyProtection="0"/>
    <xf numFmtId="0" fontId="240" fillId="80" borderId="0" applyNumberFormat="0" applyBorder="0" applyAlignment="0" applyProtection="0"/>
    <xf numFmtId="0" fontId="240" fillId="80" borderId="0" applyNumberFormat="0" applyBorder="0" applyAlignment="0" applyProtection="0"/>
    <xf numFmtId="0" fontId="240" fillId="80" borderId="0" applyNumberFormat="0" applyBorder="0" applyAlignment="0" applyProtection="0"/>
    <xf numFmtId="0" fontId="240" fillId="80" borderId="0" applyNumberFormat="0" applyBorder="0" applyAlignment="0" applyProtection="0"/>
    <xf numFmtId="0" fontId="240" fillId="80" borderId="0" applyNumberFormat="0" applyBorder="0" applyAlignment="0" applyProtection="0"/>
    <xf numFmtId="0" fontId="240" fillId="80" borderId="0" applyNumberFormat="0" applyBorder="0" applyAlignment="0" applyProtection="0"/>
    <xf numFmtId="0" fontId="240" fillId="80" borderId="0" applyNumberFormat="0" applyBorder="0" applyAlignment="0" applyProtection="0"/>
    <xf numFmtId="0" fontId="240" fillId="80" borderId="0" applyNumberFormat="0" applyBorder="0" applyAlignment="0" applyProtection="0"/>
    <xf numFmtId="0" fontId="240" fillId="80" borderId="0" applyNumberFormat="0" applyBorder="0" applyAlignment="0" applyProtection="0"/>
    <xf numFmtId="0" fontId="240" fillId="80" borderId="0" applyNumberFormat="0" applyBorder="0" applyAlignment="0" applyProtection="0"/>
    <xf numFmtId="0" fontId="240" fillId="80" borderId="0" applyNumberFormat="0" applyBorder="0" applyAlignment="0" applyProtection="0"/>
    <xf numFmtId="0" fontId="240" fillId="80" borderId="0" applyNumberFormat="0" applyBorder="0" applyAlignment="0" applyProtection="0"/>
    <xf numFmtId="0" fontId="240" fillId="80" borderId="0" applyNumberFormat="0" applyBorder="0" applyAlignment="0" applyProtection="0"/>
    <xf numFmtId="0" fontId="240" fillId="80" borderId="0" applyNumberFormat="0" applyBorder="0" applyAlignment="0" applyProtection="0"/>
    <xf numFmtId="0" fontId="240" fillId="80" borderId="0" applyNumberFormat="0" applyBorder="0" applyAlignment="0" applyProtection="0"/>
    <xf numFmtId="0" fontId="240" fillId="80" borderId="0" applyNumberFormat="0" applyBorder="0" applyAlignment="0" applyProtection="0"/>
    <xf numFmtId="0" fontId="240" fillId="80" borderId="0" applyNumberFormat="0" applyBorder="0" applyAlignment="0" applyProtection="0"/>
    <xf numFmtId="0" fontId="240" fillId="80" borderId="0" applyNumberFormat="0" applyBorder="0" applyAlignment="0" applyProtection="0"/>
    <xf numFmtId="0" fontId="240" fillId="80" borderId="0" applyNumberFormat="0" applyBorder="0" applyAlignment="0" applyProtection="0"/>
    <xf numFmtId="0" fontId="240" fillId="80" borderId="0" applyNumberFormat="0" applyBorder="0" applyAlignment="0" applyProtection="0"/>
    <xf numFmtId="0" fontId="1" fillId="116" borderId="0" applyNumberFormat="0" applyBorder="0" applyAlignment="0" applyProtection="0"/>
    <xf numFmtId="0" fontId="1" fillId="116" borderId="0" applyNumberFormat="0" applyBorder="0" applyAlignment="0" applyProtection="0"/>
    <xf numFmtId="0" fontId="1" fillId="116" borderId="0" applyNumberFormat="0" applyBorder="0" applyAlignment="0" applyProtection="0"/>
    <xf numFmtId="0" fontId="1" fillId="116" borderId="0" applyNumberFormat="0" applyBorder="0" applyAlignment="0" applyProtection="0"/>
    <xf numFmtId="0" fontId="1" fillId="116" borderId="0" applyNumberFormat="0" applyBorder="0" applyAlignment="0" applyProtection="0"/>
    <xf numFmtId="0" fontId="1" fillId="116" borderId="0" applyNumberFormat="0" applyBorder="0" applyAlignment="0" applyProtection="0"/>
    <xf numFmtId="0" fontId="1" fillId="116" borderId="0" applyNumberFormat="0" applyBorder="0" applyAlignment="0" applyProtection="0"/>
    <xf numFmtId="0" fontId="1" fillId="116" borderId="0" applyNumberFormat="0" applyBorder="0" applyAlignment="0" applyProtection="0"/>
    <xf numFmtId="0" fontId="1" fillId="116" borderId="0" applyNumberFormat="0" applyBorder="0" applyAlignment="0" applyProtection="0"/>
    <xf numFmtId="0" fontId="1" fillId="116" borderId="0" applyNumberFormat="0" applyBorder="0" applyAlignment="0" applyProtection="0"/>
    <xf numFmtId="0" fontId="1" fillId="116" borderId="0" applyNumberFormat="0" applyBorder="0" applyAlignment="0" applyProtection="0"/>
    <xf numFmtId="0" fontId="1" fillId="116" borderId="0" applyNumberFormat="0" applyBorder="0" applyAlignment="0" applyProtection="0"/>
    <xf numFmtId="0" fontId="1" fillId="116" borderId="0" applyNumberFormat="0" applyBorder="0" applyAlignment="0" applyProtection="0"/>
    <xf numFmtId="0" fontId="1" fillId="116" borderId="0" applyNumberFormat="0" applyBorder="0" applyAlignment="0" applyProtection="0"/>
    <xf numFmtId="0" fontId="1" fillId="116" borderId="0" applyNumberFormat="0" applyBorder="0" applyAlignment="0" applyProtection="0"/>
    <xf numFmtId="0" fontId="1" fillId="116" borderId="0" applyNumberFormat="0" applyBorder="0" applyAlignment="0" applyProtection="0"/>
    <xf numFmtId="0" fontId="1" fillId="116" borderId="0" applyNumberFormat="0" applyBorder="0" applyAlignment="0" applyProtection="0"/>
    <xf numFmtId="0" fontId="1" fillId="116" borderId="0" applyNumberFormat="0" applyBorder="0" applyAlignment="0" applyProtection="0"/>
    <xf numFmtId="0" fontId="1" fillId="116" borderId="0" applyNumberFormat="0" applyBorder="0" applyAlignment="0" applyProtection="0"/>
    <xf numFmtId="0" fontId="1" fillId="116" borderId="0" applyNumberFormat="0" applyBorder="0" applyAlignment="0" applyProtection="0"/>
    <xf numFmtId="0" fontId="1" fillId="116" borderId="0" applyNumberFormat="0" applyBorder="0" applyAlignment="0" applyProtection="0"/>
    <xf numFmtId="0" fontId="1" fillId="116" borderId="0" applyNumberFormat="0" applyBorder="0" applyAlignment="0" applyProtection="0"/>
    <xf numFmtId="0" fontId="1" fillId="116" borderId="0" applyNumberFormat="0" applyBorder="0" applyAlignment="0" applyProtection="0"/>
    <xf numFmtId="0" fontId="1" fillId="116" borderId="0" applyNumberFormat="0" applyBorder="0" applyAlignment="0" applyProtection="0"/>
    <xf numFmtId="0" fontId="1" fillId="116" borderId="0" applyNumberFormat="0" applyBorder="0" applyAlignment="0" applyProtection="0"/>
    <xf numFmtId="0" fontId="1" fillId="116" borderId="0" applyNumberFormat="0" applyBorder="0" applyAlignment="0" applyProtection="0"/>
    <xf numFmtId="0" fontId="1" fillId="116" borderId="0" applyNumberFormat="0" applyBorder="0" applyAlignment="0" applyProtection="0"/>
    <xf numFmtId="0" fontId="1" fillId="116" borderId="0" applyNumberFormat="0" applyBorder="0" applyAlignment="0" applyProtection="0"/>
    <xf numFmtId="0" fontId="1" fillId="116" borderId="0" applyNumberFormat="0" applyBorder="0" applyAlignment="0" applyProtection="0"/>
    <xf numFmtId="0" fontId="1" fillId="116" borderId="0" applyNumberFormat="0" applyBorder="0" applyAlignment="0" applyProtection="0"/>
    <xf numFmtId="0" fontId="1" fillId="116" borderId="0" applyNumberFormat="0" applyBorder="0" applyAlignment="0" applyProtection="0"/>
    <xf numFmtId="0" fontId="1" fillId="116" borderId="0" applyNumberFormat="0" applyBorder="0" applyAlignment="0" applyProtection="0"/>
    <xf numFmtId="0" fontId="1" fillId="116" borderId="0" applyNumberFormat="0" applyBorder="0" applyAlignment="0" applyProtection="0"/>
    <xf numFmtId="0" fontId="1" fillId="116" borderId="0" applyNumberFormat="0" applyBorder="0" applyAlignment="0" applyProtection="0"/>
    <xf numFmtId="0" fontId="1" fillId="116" borderId="0" applyNumberFormat="0" applyBorder="0" applyAlignment="0" applyProtection="0"/>
    <xf numFmtId="0" fontId="1" fillId="116" borderId="0" applyNumberFormat="0" applyBorder="0" applyAlignment="0" applyProtection="0"/>
    <xf numFmtId="0" fontId="1" fillId="116" borderId="0" applyNumberFormat="0" applyBorder="0" applyAlignment="0" applyProtection="0"/>
    <xf numFmtId="0" fontId="1" fillId="116" borderId="0" applyNumberFormat="0" applyBorder="0" applyAlignment="0" applyProtection="0"/>
    <xf numFmtId="0" fontId="1" fillId="116" borderId="0" applyNumberFormat="0" applyBorder="0" applyAlignment="0" applyProtection="0"/>
    <xf numFmtId="0" fontId="1" fillId="116" borderId="0" applyNumberFormat="0" applyBorder="0" applyAlignment="0" applyProtection="0"/>
    <xf numFmtId="0" fontId="1" fillId="116" borderId="0" applyNumberFormat="0" applyBorder="0" applyAlignment="0" applyProtection="0"/>
    <xf numFmtId="0" fontId="1" fillId="116" borderId="0" applyNumberFormat="0" applyBorder="0" applyAlignment="0" applyProtection="0"/>
    <xf numFmtId="0" fontId="1" fillId="116" borderId="0" applyNumberFormat="0" applyBorder="0" applyAlignment="0" applyProtection="0"/>
    <xf numFmtId="0" fontId="1" fillId="116" borderId="0" applyNumberFormat="0" applyBorder="0" applyAlignment="0" applyProtection="0"/>
    <xf numFmtId="0" fontId="1" fillId="116" borderId="0" applyNumberFormat="0" applyBorder="0" applyAlignment="0" applyProtection="0"/>
    <xf numFmtId="0" fontId="1" fillId="116" borderId="0" applyNumberFormat="0" applyBorder="0" applyAlignment="0" applyProtection="0"/>
    <xf numFmtId="0" fontId="1" fillId="116" borderId="0" applyNumberFormat="0" applyBorder="0" applyAlignment="0" applyProtection="0"/>
    <xf numFmtId="0" fontId="1" fillId="116" borderId="0" applyNumberFormat="0" applyBorder="0" applyAlignment="0" applyProtection="0"/>
    <xf numFmtId="0" fontId="1" fillId="116" borderId="0" applyNumberFormat="0" applyBorder="0" applyAlignment="0" applyProtection="0"/>
    <xf numFmtId="0" fontId="1" fillId="116" borderId="0" applyNumberFormat="0" applyBorder="0" applyAlignment="0" applyProtection="0"/>
    <xf numFmtId="0" fontId="1" fillId="116" borderId="0" applyNumberFormat="0" applyBorder="0" applyAlignment="0" applyProtection="0"/>
    <xf numFmtId="0" fontId="1" fillId="116" borderId="0" applyNumberFormat="0" applyBorder="0" applyAlignment="0" applyProtection="0"/>
    <xf numFmtId="0" fontId="1" fillId="116" borderId="0" applyNumberFormat="0" applyBorder="0" applyAlignment="0" applyProtection="0"/>
    <xf numFmtId="0" fontId="1" fillId="116" borderId="0" applyNumberFormat="0" applyBorder="0" applyAlignment="0" applyProtection="0"/>
    <xf numFmtId="0" fontId="1" fillId="116" borderId="0" applyNumberFormat="0" applyBorder="0" applyAlignment="0" applyProtection="0"/>
    <xf numFmtId="0" fontId="1" fillId="116" borderId="0" applyNumberFormat="0" applyBorder="0" applyAlignment="0" applyProtection="0"/>
    <xf numFmtId="0" fontId="1" fillId="116" borderId="0" applyNumberFormat="0" applyBorder="0" applyAlignment="0" applyProtection="0"/>
    <xf numFmtId="0" fontId="1" fillId="116" borderId="0" applyNumberFormat="0" applyBorder="0" applyAlignment="0" applyProtection="0"/>
    <xf numFmtId="0" fontId="1" fillId="116" borderId="0" applyNumberFormat="0" applyBorder="0" applyAlignment="0" applyProtection="0"/>
    <xf numFmtId="0" fontId="1" fillId="116" borderId="0" applyNumberFormat="0" applyBorder="0" applyAlignment="0" applyProtection="0"/>
    <xf numFmtId="0" fontId="1" fillId="116" borderId="0" applyNumberFormat="0" applyBorder="0" applyAlignment="0" applyProtection="0"/>
    <xf numFmtId="0" fontId="1" fillId="116" borderId="0" applyNumberFormat="0" applyBorder="0" applyAlignment="0" applyProtection="0"/>
    <xf numFmtId="0" fontId="1" fillId="116" borderId="0" applyNumberFormat="0" applyBorder="0" applyAlignment="0" applyProtection="0"/>
    <xf numFmtId="0" fontId="1" fillId="116" borderId="0" applyNumberFormat="0" applyBorder="0" applyAlignment="0" applyProtection="0"/>
    <xf numFmtId="0" fontId="1" fillId="116" borderId="0" applyNumberFormat="0" applyBorder="0" applyAlignment="0" applyProtection="0"/>
    <xf numFmtId="0" fontId="1" fillId="116" borderId="0" applyNumberFormat="0" applyBorder="0" applyAlignment="0" applyProtection="0"/>
    <xf numFmtId="0" fontId="1" fillId="116" borderId="0" applyNumberFormat="0" applyBorder="0" applyAlignment="0" applyProtection="0"/>
    <xf numFmtId="0" fontId="1" fillId="116" borderId="0" applyNumberFormat="0" applyBorder="0" applyAlignment="0" applyProtection="0"/>
    <xf numFmtId="0" fontId="1" fillId="116" borderId="0" applyNumberFormat="0" applyBorder="0" applyAlignment="0" applyProtection="0"/>
    <xf numFmtId="0" fontId="1" fillId="116" borderId="0" applyNumberFormat="0" applyBorder="0" applyAlignment="0" applyProtection="0"/>
    <xf numFmtId="0" fontId="1" fillId="116" borderId="0" applyNumberFormat="0" applyBorder="0" applyAlignment="0" applyProtection="0"/>
    <xf numFmtId="0" fontId="1" fillId="116" borderId="0" applyNumberFormat="0" applyBorder="0" applyAlignment="0" applyProtection="0"/>
    <xf numFmtId="0" fontId="1" fillId="116" borderId="0" applyNumberFormat="0" applyBorder="0" applyAlignment="0" applyProtection="0"/>
    <xf numFmtId="0" fontId="1" fillId="116" borderId="0" applyNumberFormat="0" applyBorder="0" applyAlignment="0" applyProtection="0"/>
    <xf numFmtId="0" fontId="1" fillId="116" borderId="0" applyNumberFormat="0" applyBorder="0" applyAlignment="0" applyProtection="0"/>
    <xf numFmtId="0" fontId="1" fillId="116" borderId="0" applyNumberFormat="0" applyBorder="0" applyAlignment="0" applyProtection="0"/>
    <xf numFmtId="0" fontId="1" fillId="116" borderId="0" applyNumberFormat="0" applyBorder="0" applyAlignment="0" applyProtection="0"/>
    <xf numFmtId="0" fontId="1" fillId="116" borderId="0" applyNumberFormat="0" applyBorder="0" applyAlignment="0" applyProtection="0"/>
    <xf numFmtId="0" fontId="1" fillId="116" borderId="0" applyNumberFormat="0" applyBorder="0" applyAlignment="0" applyProtection="0"/>
    <xf numFmtId="0" fontId="1" fillId="116" borderId="0" applyNumberFormat="0" applyBorder="0" applyAlignment="0" applyProtection="0"/>
    <xf numFmtId="0" fontId="1" fillId="116" borderId="0" applyNumberFormat="0" applyBorder="0" applyAlignment="0" applyProtection="0"/>
    <xf numFmtId="0" fontId="1" fillId="116" borderId="0" applyNumberFormat="0" applyBorder="0" applyAlignment="0" applyProtection="0"/>
    <xf numFmtId="0" fontId="1" fillId="116" borderId="0" applyNumberFormat="0" applyBorder="0" applyAlignment="0" applyProtection="0"/>
    <xf numFmtId="0" fontId="1" fillId="116" borderId="0" applyNumberFormat="0" applyBorder="0" applyAlignment="0" applyProtection="0"/>
    <xf numFmtId="0" fontId="1" fillId="116" borderId="0" applyNumberFormat="0" applyBorder="0" applyAlignment="0" applyProtection="0"/>
    <xf numFmtId="0" fontId="1" fillId="116" borderId="0" applyNumberFormat="0" applyBorder="0" applyAlignment="0" applyProtection="0"/>
    <xf numFmtId="0" fontId="1" fillId="116" borderId="0" applyNumberFormat="0" applyBorder="0" applyAlignment="0" applyProtection="0"/>
    <xf numFmtId="0" fontId="1" fillId="116" borderId="0" applyNumberFormat="0" applyBorder="0" applyAlignment="0" applyProtection="0"/>
    <xf numFmtId="0" fontId="1" fillId="116" borderId="0" applyNumberFormat="0" applyBorder="0" applyAlignment="0" applyProtection="0"/>
    <xf numFmtId="0" fontId="1" fillId="116" borderId="0" applyNumberFormat="0" applyBorder="0" applyAlignment="0" applyProtection="0"/>
    <xf numFmtId="0" fontId="1" fillId="116" borderId="0" applyNumberFormat="0" applyBorder="0" applyAlignment="0" applyProtection="0"/>
    <xf numFmtId="0" fontId="1" fillId="116" borderId="0" applyNumberFormat="0" applyBorder="0" applyAlignment="0" applyProtection="0"/>
    <xf numFmtId="0" fontId="1" fillId="116" borderId="0" applyNumberFormat="0" applyBorder="0" applyAlignment="0" applyProtection="0"/>
    <xf numFmtId="0" fontId="1" fillId="116" borderId="0" applyNumberFormat="0" applyBorder="0" applyAlignment="0" applyProtection="0"/>
    <xf numFmtId="0" fontId="1" fillId="116" borderId="0" applyNumberFormat="0" applyBorder="0" applyAlignment="0" applyProtection="0"/>
    <xf numFmtId="0" fontId="1" fillId="116" borderId="0" applyNumberFormat="0" applyBorder="0" applyAlignment="0" applyProtection="0"/>
    <xf numFmtId="0" fontId="1" fillId="116" borderId="0" applyNumberFormat="0" applyBorder="0" applyAlignment="0" applyProtection="0"/>
    <xf numFmtId="0" fontId="1" fillId="116" borderId="0" applyNumberFormat="0" applyBorder="0" applyAlignment="0" applyProtection="0"/>
    <xf numFmtId="0" fontId="1" fillId="116" borderId="0" applyNumberFormat="0" applyBorder="0" applyAlignment="0" applyProtection="0"/>
    <xf numFmtId="0" fontId="1" fillId="116" borderId="0" applyNumberFormat="0" applyBorder="0" applyAlignment="0" applyProtection="0"/>
    <xf numFmtId="0" fontId="1" fillId="116" borderId="0" applyNumberFormat="0" applyBorder="0" applyAlignment="0" applyProtection="0"/>
    <xf numFmtId="0" fontId="1" fillId="116" borderId="0" applyNumberFormat="0" applyBorder="0" applyAlignment="0" applyProtection="0"/>
    <xf numFmtId="0" fontId="1" fillId="116" borderId="0" applyNumberFormat="0" applyBorder="0" applyAlignment="0" applyProtection="0"/>
    <xf numFmtId="0" fontId="1" fillId="116" borderId="0" applyNumberFormat="0" applyBorder="0" applyAlignment="0" applyProtection="0"/>
    <xf numFmtId="0" fontId="1" fillId="116" borderId="0" applyNumberFormat="0" applyBorder="0" applyAlignment="0" applyProtection="0"/>
    <xf numFmtId="0" fontId="1" fillId="116" borderId="0" applyNumberFormat="0" applyBorder="0" applyAlignment="0" applyProtection="0"/>
    <xf numFmtId="0" fontId="1" fillId="116" borderId="0" applyNumberFormat="0" applyBorder="0" applyAlignment="0" applyProtection="0"/>
    <xf numFmtId="0" fontId="1" fillId="116" borderId="0" applyNumberFormat="0" applyBorder="0" applyAlignment="0" applyProtection="0"/>
    <xf numFmtId="0" fontId="1" fillId="116" borderId="0" applyNumberFormat="0" applyBorder="0" applyAlignment="0" applyProtection="0"/>
    <xf numFmtId="0" fontId="1" fillId="116" borderId="0" applyNumberFormat="0" applyBorder="0" applyAlignment="0" applyProtection="0"/>
    <xf numFmtId="0" fontId="1" fillId="116" borderId="0" applyNumberFormat="0" applyBorder="0" applyAlignment="0" applyProtection="0"/>
    <xf numFmtId="0" fontId="1" fillId="116" borderId="0" applyNumberFormat="0" applyBorder="0" applyAlignment="0" applyProtection="0"/>
    <xf numFmtId="0" fontId="1" fillId="116" borderId="0" applyNumberFormat="0" applyBorder="0" applyAlignment="0" applyProtection="0"/>
    <xf numFmtId="0" fontId="1" fillId="116" borderId="0" applyNumberFormat="0" applyBorder="0" applyAlignment="0" applyProtection="0"/>
    <xf numFmtId="0" fontId="1" fillId="116" borderId="0" applyNumberFormat="0" applyBorder="0" applyAlignment="0" applyProtection="0"/>
    <xf numFmtId="0" fontId="1" fillId="116" borderId="0" applyNumberFormat="0" applyBorder="0" applyAlignment="0" applyProtection="0"/>
    <xf numFmtId="0" fontId="1" fillId="116" borderId="0" applyNumberFormat="0" applyBorder="0" applyAlignment="0" applyProtection="0"/>
    <xf numFmtId="0" fontId="1" fillId="116" borderId="0" applyNumberFormat="0" applyBorder="0" applyAlignment="0" applyProtection="0"/>
    <xf numFmtId="0" fontId="1" fillId="116" borderId="0" applyNumberFormat="0" applyBorder="0" applyAlignment="0" applyProtection="0"/>
    <xf numFmtId="0" fontId="1" fillId="116" borderId="0" applyNumberFormat="0" applyBorder="0" applyAlignment="0" applyProtection="0"/>
    <xf numFmtId="0" fontId="1" fillId="116" borderId="0" applyNumberFormat="0" applyBorder="0" applyAlignment="0" applyProtection="0"/>
    <xf numFmtId="0" fontId="1" fillId="116" borderId="0" applyNumberFormat="0" applyBorder="0" applyAlignment="0" applyProtection="0"/>
    <xf numFmtId="0" fontId="1" fillId="116" borderId="0" applyNumberFormat="0" applyBorder="0" applyAlignment="0" applyProtection="0"/>
    <xf numFmtId="0" fontId="1" fillId="116" borderId="0" applyNumberFormat="0" applyBorder="0" applyAlignment="0" applyProtection="0"/>
    <xf numFmtId="0" fontId="1" fillId="116" borderId="0" applyNumberFormat="0" applyBorder="0" applyAlignment="0" applyProtection="0"/>
    <xf numFmtId="0" fontId="1" fillId="116" borderId="0" applyNumberFormat="0" applyBorder="0" applyAlignment="0" applyProtection="0"/>
    <xf numFmtId="0" fontId="1" fillId="116" borderId="0" applyNumberFormat="0" applyBorder="0" applyAlignment="0" applyProtection="0"/>
    <xf numFmtId="0" fontId="1" fillId="116" borderId="0" applyNumberFormat="0" applyBorder="0" applyAlignment="0" applyProtection="0"/>
    <xf numFmtId="0" fontId="1" fillId="116" borderId="0" applyNumberFormat="0" applyBorder="0" applyAlignment="0" applyProtection="0"/>
    <xf numFmtId="0" fontId="1" fillId="116" borderId="0" applyNumberFormat="0" applyBorder="0" applyAlignment="0" applyProtection="0"/>
    <xf numFmtId="0" fontId="1" fillId="116" borderId="0" applyNumberFormat="0" applyBorder="0" applyAlignment="0" applyProtection="0"/>
    <xf numFmtId="0" fontId="1" fillId="116" borderId="0" applyNumberFormat="0" applyBorder="0" applyAlignment="0" applyProtection="0"/>
    <xf numFmtId="0" fontId="1" fillId="116" borderId="0" applyNumberFormat="0" applyBorder="0" applyAlignment="0" applyProtection="0"/>
    <xf numFmtId="0" fontId="1" fillId="116" borderId="0" applyNumberFormat="0" applyBorder="0" applyAlignment="0" applyProtection="0"/>
    <xf numFmtId="0" fontId="1" fillId="116" borderId="0" applyNumberFormat="0" applyBorder="0" applyAlignment="0" applyProtection="0"/>
    <xf numFmtId="0" fontId="1" fillId="116" borderId="0" applyNumberFormat="0" applyBorder="0" applyAlignment="0" applyProtection="0"/>
    <xf numFmtId="0" fontId="1" fillId="116" borderId="0" applyNumberFormat="0" applyBorder="0" applyAlignment="0" applyProtection="0"/>
    <xf numFmtId="0" fontId="1" fillId="116" borderId="0" applyNumberFormat="0" applyBorder="0" applyAlignment="0" applyProtection="0"/>
    <xf numFmtId="0" fontId="1" fillId="116" borderId="0" applyNumberFormat="0" applyBorder="0" applyAlignment="0" applyProtection="0"/>
    <xf numFmtId="0" fontId="1" fillId="116" borderId="0" applyNumberFormat="0" applyBorder="0" applyAlignment="0" applyProtection="0"/>
    <xf numFmtId="0" fontId="1" fillId="116" borderId="0" applyNumberFormat="0" applyBorder="0" applyAlignment="0" applyProtection="0"/>
    <xf numFmtId="0" fontId="1" fillId="116" borderId="0" applyNumberFormat="0" applyBorder="0" applyAlignment="0" applyProtection="0"/>
    <xf numFmtId="0" fontId="1" fillId="116" borderId="0" applyNumberFormat="0" applyBorder="0" applyAlignment="0" applyProtection="0"/>
    <xf numFmtId="0" fontId="1" fillId="116" borderId="0" applyNumberFormat="0" applyBorder="0" applyAlignment="0" applyProtection="0"/>
    <xf numFmtId="0" fontId="1" fillId="116" borderId="0" applyNumberFormat="0" applyBorder="0" applyAlignment="0" applyProtection="0"/>
    <xf numFmtId="0" fontId="1" fillId="116" borderId="0" applyNumberFormat="0" applyBorder="0" applyAlignment="0" applyProtection="0"/>
    <xf numFmtId="0" fontId="1" fillId="116" borderId="0" applyNumberFormat="0" applyBorder="0" applyAlignment="0" applyProtection="0"/>
    <xf numFmtId="0" fontId="1" fillId="116" borderId="0" applyNumberFormat="0" applyBorder="0" applyAlignment="0" applyProtection="0"/>
    <xf numFmtId="0" fontId="1" fillId="116" borderId="0" applyNumberFormat="0" applyBorder="0" applyAlignment="0" applyProtection="0"/>
    <xf numFmtId="0" fontId="1" fillId="116" borderId="0" applyNumberFormat="0" applyBorder="0" applyAlignment="0" applyProtection="0"/>
    <xf numFmtId="0" fontId="1" fillId="116" borderId="0" applyNumberFormat="0" applyBorder="0" applyAlignment="0" applyProtection="0"/>
    <xf numFmtId="0" fontId="1" fillId="116" borderId="0" applyNumberFormat="0" applyBorder="0" applyAlignment="0" applyProtection="0"/>
    <xf numFmtId="0" fontId="1" fillId="116" borderId="0" applyNumberFormat="0" applyBorder="0" applyAlignment="0" applyProtection="0"/>
    <xf numFmtId="0" fontId="1" fillId="116" borderId="0" applyNumberFormat="0" applyBorder="0" applyAlignment="0" applyProtection="0"/>
    <xf numFmtId="0" fontId="1" fillId="116" borderId="0" applyNumberFormat="0" applyBorder="0" applyAlignment="0" applyProtection="0"/>
    <xf numFmtId="0" fontId="1" fillId="116" borderId="0" applyNumberFormat="0" applyBorder="0" applyAlignment="0" applyProtection="0"/>
    <xf numFmtId="0" fontId="1" fillId="116" borderId="0" applyNumberFormat="0" applyBorder="0" applyAlignment="0" applyProtection="0"/>
    <xf numFmtId="0" fontId="1" fillId="116" borderId="0" applyNumberFormat="0" applyBorder="0" applyAlignment="0" applyProtection="0"/>
    <xf numFmtId="0" fontId="1" fillId="116" borderId="0" applyNumberFormat="0" applyBorder="0" applyAlignment="0" applyProtection="0"/>
    <xf numFmtId="0" fontId="1" fillId="116" borderId="0" applyNumberFormat="0" applyBorder="0" applyAlignment="0" applyProtection="0"/>
    <xf numFmtId="0" fontId="1" fillId="116" borderId="0" applyNumberFormat="0" applyBorder="0" applyAlignment="0" applyProtection="0"/>
    <xf numFmtId="0" fontId="1" fillId="116" borderId="0" applyNumberFormat="0" applyBorder="0" applyAlignment="0" applyProtection="0"/>
    <xf numFmtId="0" fontId="1" fillId="116" borderId="0" applyNumberFormat="0" applyBorder="0" applyAlignment="0" applyProtection="0"/>
    <xf numFmtId="0" fontId="1" fillId="116" borderId="0" applyNumberFormat="0" applyBorder="0" applyAlignment="0" applyProtection="0"/>
    <xf numFmtId="0" fontId="1" fillId="116" borderId="0" applyNumberFormat="0" applyBorder="0" applyAlignment="0" applyProtection="0"/>
    <xf numFmtId="0" fontId="1" fillId="116" borderId="0" applyNumberFormat="0" applyBorder="0" applyAlignment="0" applyProtection="0"/>
    <xf numFmtId="0" fontId="1" fillId="116" borderId="0" applyNumberFormat="0" applyBorder="0" applyAlignment="0" applyProtection="0"/>
    <xf numFmtId="0" fontId="1" fillId="116" borderId="0" applyNumberFormat="0" applyBorder="0" applyAlignment="0" applyProtection="0"/>
    <xf numFmtId="0" fontId="1" fillId="116" borderId="0" applyNumberFormat="0" applyBorder="0" applyAlignment="0" applyProtection="0"/>
    <xf numFmtId="0" fontId="1" fillId="116" borderId="0" applyNumberFormat="0" applyBorder="0" applyAlignment="0" applyProtection="0"/>
    <xf numFmtId="0" fontId="1" fillId="116" borderId="0" applyNumberFormat="0" applyBorder="0" applyAlignment="0" applyProtection="0"/>
    <xf numFmtId="0" fontId="1" fillId="116" borderId="0" applyNumberFormat="0" applyBorder="0" applyAlignment="0" applyProtection="0"/>
    <xf numFmtId="0" fontId="1" fillId="116" borderId="0" applyNumberFormat="0" applyBorder="0" applyAlignment="0" applyProtection="0"/>
    <xf numFmtId="0" fontId="1" fillId="116" borderId="0" applyNumberFormat="0" applyBorder="0" applyAlignment="0" applyProtection="0"/>
    <xf numFmtId="0" fontId="1" fillId="116" borderId="0" applyNumberFormat="0" applyBorder="0" applyAlignment="0" applyProtection="0"/>
    <xf numFmtId="0" fontId="1" fillId="116" borderId="0" applyNumberFormat="0" applyBorder="0" applyAlignment="0" applyProtection="0"/>
    <xf numFmtId="0" fontId="1" fillId="116" borderId="0" applyNumberFormat="0" applyBorder="0" applyAlignment="0" applyProtection="0"/>
    <xf numFmtId="0" fontId="1" fillId="116" borderId="0" applyNumberFormat="0" applyBorder="0" applyAlignment="0" applyProtection="0"/>
    <xf numFmtId="0" fontId="1" fillId="116" borderId="0" applyNumberFormat="0" applyBorder="0" applyAlignment="0" applyProtection="0"/>
    <xf numFmtId="0" fontId="1" fillId="116" borderId="0" applyNumberFormat="0" applyBorder="0" applyAlignment="0" applyProtection="0"/>
    <xf numFmtId="0" fontId="1" fillId="116" borderId="0" applyNumberFormat="0" applyBorder="0" applyAlignment="0" applyProtection="0"/>
    <xf numFmtId="0" fontId="1" fillId="116" borderId="0" applyNumberFormat="0" applyBorder="0" applyAlignment="0" applyProtection="0"/>
    <xf numFmtId="0" fontId="1" fillId="116" borderId="0" applyNumberFormat="0" applyBorder="0" applyAlignment="0" applyProtection="0"/>
    <xf numFmtId="0" fontId="1" fillId="116" borderId="0" applyNumberFormat="0" applyBorder="0" applyAlignment="0" applyProtection="0"/>
    <xf numFmtId="0" fontId="1" fillId="116" borderId="0" applyNumberFormat="0" applyBorder="0" applyAlignment="0" applyProtection="0"/>
    <xf numFmtId="0" fontId="1" fillId="116" borderId="0" applyNumberFormat="0" applyBorder="0" applyAlignment="0" applyProtection="0"/>
    <xf numFmtId="0" fontId="1" fillId="116" borderId="0" applyNumberFormat="0" applyBorder="0" applyAlignment="0" applyProtection="0"/>
    <xf numFmtId="0" fontId="1" fillId="116" borderId="0" applyNumberFormat="0" applyBorder="0" applyAlignment="0" applyProtection="0"/>
    <xf numFmtId="0" fontId="1" fillId="116" borderId="0" applyNumberFormat="0" applyBorder="0" applyAlignment="0" applyProtection="0"/>
    <xf numFmtId="0" fontId="1" fillId="116" borderId="0" applyNumberFormat="0" applyBorder="0" applyAlignment="0" applyProtection="0"/>
    <xf numFmtId="0" fontId="1" fillId="116" borderId="0" applyNumberFormat="0" applyBorder="0" applyAlignment="0" applyProtection="0"/>
    <xf numFmtId="0" fontId="1" fillId="116" borderId="0" applyNumberFormat="0" applyBorder="0" applyAlignment="0" applyProtection="0"/>
    <xf numFmtId="0" fontId="1" fillId="116" borderId="0" applyNumberFormat="0" applyBorder="0" applyAlignment="0" applyProtection="0"/>
    <xf numFmtId="0" fontId="1" fillId="116" borderId="0" applyNumberFormat="0" applyBorder="0" applyAlignment="0" applyProtection="0"/>
    <xf numFmtId="0" fontId="1" fillId="116" borderId="0" applyNumberFormat="0" applyBorder="0" applyAlignment="0" applyProtection="0"/>
    <xf numFmtId="0" fontId="1" fillId="116" borderId="0" applyNumberFormat="0" applyBorder="0" applyAlignment="0" applyProtection="0"/>
    <xf numFmtId="0" fontId="1" fillId="116" borderId="0" applyNumberFormat="0" applyBorder="0" applyAlignment="0" applyProtection="0"/>
    <xf numFmtId="0" fontId="1" fillId="116" borderId="0" applyNumberFormat="0" applyBorder="0" applyAlignment="0" applyProtection="0"/>
    <xf numFmtId="0" fontId="1" fillId="116" borderId="0" applyNumberFormat="0" applyBorder="0" applyAlignment="0" applyProtection="0"/>
    <xf numFmtId="0" fontId="1" fillId="116" borderId="0" applyNumberFormat="0" applyBorder="0" applyAlignment="0" applyProtection="0"/>
    <xf numFmtId="0" fontId="1" fillId="116" borderId="0" applyNumberFormat="0" applyBorder="0" applyAlignment="0" applyProtection="0"/>
    <xf numFmtId="0" fontId="1" fillId="116" borderId="0" applyNumberFormat="0" applyBorder="0" applyAlignment="0" applyProtection="0"/>
    <xf numFmtId="0" fontId="1" fillId="116" borderId="0" applyNumberFormat="0" applyBorder="0" applyAlignment="0" applyProtection="0"/>
    <xf numFmtId="0" fontId="1" fillId="116" borderId="0" applyNumberFormat="0" applyBorder="0" applyAlignment="0" applyProtection="0"/>
    <xf numFmtId="0" fontId="1" fillId="116" borderId="0" applyNumberFormat="0" applyBorder="0" applyAlignment="0" applyProtection="0"/>
    <xf numFmtId="0" fontId="1" fillId="116" borderId="0" applyNumberFormat="0" applyBorder="0" applyAlignment="0" applyProtection="0"/>
    <xf numFmtId="0" fontId="1" fillId="116" borderId="0" applyNumberFormat="0" applyBorder="0" applyAlignment="0" applyProtection="0"/>
    <xf numFmtId="0" fontId="1" fillId="116" borderId="0" applyNumberFormat="0" applyBorder="0" applyAlignment="0" applyProtection="0"/>
    <xf numFmtId="0" fontId="1" fillId="116" borderId="0" applyNumberFormat="0" applyBorder="0" applyAlignment="0" applyProtection="0"/>
    <xf numFmtId="0" fontId="1" fillId="116" borderId="0" applyNumberFormat="0" applyBorder="0" applyAlignment="0" applyProtection="0"/>
    <xf numFmtId="0" fontId="1" fillId="116" borderId="0" applyNumberFormat="0" applyBorder="0" applyAlignment="0" applyProtection="0"/>
    <xf numFmtId="0" fontId="1" fillId="116" borderId="0" applyNumberFormat="0" applyBorder="0" applyAlignment="0" applyProtection="0"/>
    <xf numFmtId="0" fontId="1" fillId="116" borderId="0" applyNumberFormat="0" applyBorder="0" applyAlignment="0" applyProtection="0"/>
    <xf numFmtId="0" fontId="1" fillId="116" borderId="0" applyNumberFormat="0" applyBorder="0" applyAlignment="0" applyProtection="0"/>
    <xf numFmtId="0" fontId="1" fillId="116" borderId="0" applyNumberFormat="0" applyBorder="0" applyAlignment="0" applyProtection="0"/>
    <xf numFmtId="0" fontId="1" fillId="116" borderId="0" applyNumberFormat="0" applyBorder="0" applyAlignment="0" applyProtection="0"/>
    <xf numFmtId="0" fontId="1" fillId="116" borderId="0" applyNumberFormat="0" applyBorder="0" applyAlignment="0" applyProtection="0"/>
    <xf numFmtId="0" fontId="1" fillId="116" borderId="0" applyNumberFormat="0" applyBorder="0" applyAlignment="0" applyProtection="0"/>
    <xf numFmtId="0" fontId="1" fillId="116" borderId="0" applyNumberFormat="0" applyBorder="0" applyAlignment="0" applyProtection="0"/>
    <xf numFmtId="0" fontId="1" fillId="116" borderId="0" applyNumberFormat="0" applyBorder="0" applyAlignment="0" applyProtection="0"/>
    <xf numFmtId="0" fontId="240" fillId="80" borderId="0" applyNumberFormat="0" applyBorder="0" applyAlignment="0" applyProtection="0"/>
    <xf numFmtId="0" fontId="240" fillId="80" borderId="0" applyNumberFormat="0" applyBorder="0" applyAlignment="0" applyProtection="0"/>
    <xf numFmtId="0" fontId="240" fillId="80" borderId="0" applyNumberFormat="0" applyBorder="0" applyAlignment="0" applyProtection="0"/>
    <xf numFmtId="0" fontId="240" fillId="80" borderId="0" applyNumberFormat="0" applyBorder="0" applyAlignment="0" applyProtection="0"/>
    <xf numFmtId="0" fontId="240" fillId="80" borderId="0" applyNumberFormat="0" applyBorder="0" applyAlignment="0" applyProtection="0"/>
    <xf numFmtId="0" fontId="240" fillId="80" borderId="0" applyNumberFormat="0" applyBorder="0" applyAlignment="0" applyProtection="0"/>
    <xf numFmtId="0" fontId="240" fillId="80" borderId="0" applyNumberFormat="0" applyBorder="0" applyAlignment="0" applyProtection="0"/>
    <xf numFmtId="0" fontId="240" fillId="80" borderId="0" applyNumberFormat="0" applyBorder="0" applyAlignment="0" applyProtection="0"/>
    <xf numFmtId="0" fontId="240" fillId="80" borderId="0" applyNumberFormat="0" applyBorder="0" applyAlignment="0" applyProtection="0"/>
    <xf numFmtId="0" fontId="240" fillId="80" borderId="0" applyNumberFormat="0" applyBorder="0" applyAlignment="0" applyProtection="0"/>
    <xf numFmtId="0" fontId="240" fillId="80" borderId="0" applyNumberFormat="0" applyBorder="0" applyAlignment="0" applyProtection="0"/>
    <xf numFmtId="0" fontId="240" fillId="111" borderId="0" applyNumberFormat="0" applyBorder="0" applyAlignment="0" applyProtection="0"/>
    <xf numFmtId="0" fontId="240" fillId="111" borderId="0" applyNumberFormat="0" applyBorder="0" applyAlignment="0" applyProtection="0"/>
    <xf numFmtId="0" fontId="240" fillId="111" borderId="0" applyNumberFormat="0" applyBorder="0" applyAlignment="0" applyProtection="0"/>
    <xf numFmtId="0" fontId="240" fillId="111" borderId="0" applyNumberFormat="0" applyBorder="0" applyAlignment="0" applyProtection="0"/>
    <xf numFmtId="0" fontId="240" fillId="111" borderId="0" applyNumberFormat="0" applyBorder="0" applyAlignment="0" applyProtection="0"/>
    <xf numFmtId="0" fontId="240" fillId="111" borderId="0" applyNumberFormat="0" applyBorder="0" applyAlignment="0" applyProtection="0"/>
    <xf numFmtId="0" fontId="240" fillId="111" borderId="0" applyNumberFormat="0" applyBorder="0" applyAlignment="0" applyProtection="0"/>
    <xf numFmtId="0" fontId="240" fillId="111" borderId="0" applyNumberFormat="0" applyBorder="0" applyAlignment="0" applyProtection="0"/>
    <xf numFmtId="0" fontId="240" fillId="111" borderId="0" applyNumberFormat="0" applyBorder="0" applyAlignment="0" applyProtection="0"/>
    <xf numFmtId="0" fontId="240" fillId="111" borderId="0" applyNumberFormat="0" applyBorder="0" applyAlignment="0" applyProtection="0"/>
    <xf numFmtId="0" fontId="240" fillId="111" borderId="0" applyNumberFormat="0" applyBorder="0" applyAlignment="0" applyProtection="0"/>
    <xf numFmtId="0" fontId="240" fillId="111" borderId="0" applyNumberFormat="0" applyBorder="0" applyAlignment="0" applyProtection="0"/>
    <xf numFmtId="0" fontId="240" fillId="111" borderId="0" applyNumberFormat="0" applyBorder="0" applyAlignment="0" applyProtection="0"/>
    <xf numFmtId="0" fontId="240" fillId="111" borderId="0" applyNumberFormat="0" applyBorder="0" applyAlignment="0" applyProtection="0"/>
    <xf numFmtId="0" fontId="240" fillId="111" borderId="0" applyNumberFormat="0" applyBorder="0" applyAlignment="0" applyProtection="0"/>
    <xf numFmtId="0" fontId="240" fillId="111" borderId="0" applyNumberFormat="0" applyBorder="0" applyAlignment="0" applyProtection="0"/>
    <xf numFmtId="0" fontId="240" fillId="111" borderId="0" applyNumberFormat="0" applyBorder="0" applyAlignment="0" applyProtection="0"/>
    <xf numFmtId="0" fontId="240" fillId="111" borderId="0" applyNumberFormat="0" applyBorder="0" applyAlignment="0" applyProtection="0"/>
    <xf numFmtId="0" fontId="240" fillId="111" borderId="0" applyNumberFormat="0" applyBorder="0" applyAlignment="0" applyProtection="0"/>
    <xf numFmtId="0" fontId="240" fillId="111" borderId="0" applyNumberFormat="0" applyBorder="0" applyAlignment="0" applyProtection="0"/>
    <xf numFmtId="0" fontId="240" fillId="111" borderId="0" applyNumberFormat="0" applyBorder="0" applyAlignment="0" applyProtection="0"/>
    <xf numFmtId="0" fontId="240" fillId="111" borderId="0" applyNumberFormat="0" applyBorder="0" applyAlignment="0" applyProtection="0"/>
    <xf numFmtId="0" fontId="1" fillId="117" borderId="0" applyNumberFormat="0" applyBorder="0" applyAlignment="0" applyProtection="0"/>
    <xf numFmtId="0" fontId="1" fillId="117" borderId="0" applyNumberFormat="0" applyBorder="0" applyAlignment="0" applyProtection="0"/>
    <xf numFmtId="0" fontId="1" fillId="117" borderId="0" applyNumberFormat="0" applyBorder="0" applyAlignment="0" applyProtection="0"/>
    <xf numFmtId="0" fontId="1" fillId="117" borderId="0" applyNumberFormat="0" applyBorder="0" applyAlignment="0" applyProtection="0"/>
    <xf numFmtId="0" fontId="1" fillId="117" borderId="0" applyNumberFormat="0" applyBorder="0" applyAlignment="0" applyProtection="0"/>
    <xf numFmtId="0" fontId="1" fillId="117" borderId="0" applyNumberFormat="0" applyBorder="0" applyAlignment="0" applyProtection="0"/>
    <xf numFmtId="0" fontId="1" fillId="117" borderId="0" applyNumberFormat="0" applyBorder="0" applyAlignment="0" applyProtection="0"/>
    <xf numFmtId="0" fontId="1" fillId="117" borderId="0" applyNumberFormat="0" applyBorder="0" applyAlignment="0" applyProtection="0"/>
    <xf numFmtId="0" fontId="1" fillId="117" borderId="0" applyNumberFormat="0" applyBorder="0" applyAlignment="0" applyProtection="0"/>
    <xf numFmtId="0" fontId="1" fillId="117" borderId="0" applyNumberFormat="0" applyBorder="0" applyAlignment="0" applyProtection="0"/>
    <xf numFmtId="0" fontId="1" fillId="117" borderId="0" applyNumberFormat="0" applyBorder="0" applyAlignment="0" applyProtection="0"/>
    <xf numFmtId="0" fontId="1" fillId="117" borderId="0" applyNumberFormat="0" applyBorder="0" applyAlignment="0" applyProtection="0"/>
    <xf numFmtId="0" fontId="1" fillId="117" borderId="0" applyNumberFormat="0" applyBorder="0" applyAlignment="0" applyProtection="0"/>
    <xf numFmtId="0" fontId="1" fillId="117" borderId="0" applyNumberFormat="0" applyBorder="0" applyAlignment="0" applyProtection="0"/>
    <xf numFmtId="0" fontId="1" fillId="117" borderId="0" applyNumberFormat="0" applyBorder="0" applyAlignment="0" applyProtection="0"/>
    <xf numFmtId="0" fontId="1" fillId="117" borderId="0" applyNumberFormat="0" applyBorder="0" applyAlignment="0" applyProtection="0"/>
    <xf numFmtId="0" fontId="1" fillId="117" borderId="0" applyNumberFormat="0" applyBorder="0" applyAlignment="0" applyProtection="0"/>
    <xf numFmtId="0" fontId="1" fillId="117" borderId="0" applyNumberFormat="0" applyBorder="0" applyAlignment="0" applyProtection="0"/>
    <xf numFmtId="0" fontId="1" fillId="117" borderId="0" applyNumberFormat="0" applyBorder="0" applyAlignment="0" applyProtection="0"/>
    <xf numFmtId="0" fontId="1" fillId="117" borderId="0" applyNumberFormat="0" applyBorder="0" applyAlignment="0" applyProtection="0"/>
    <xf numFmtId="0" fontId="1" fillId="117" borderId="0" applyNumberFormat="0" applyBorder="0" applyAlignment="0" applyProtection="0"/>
    <xf numFmtId="0" fontId="1" fillId="117" borderId="0" applyNumberFormat="0" applyBorder="0" applyAlignment="0" applyProtection="0"/>
    <xf numFmtId="0" fontId="1" fillId="117" borderId="0" applyNumberFormat="0" applyBorder="0" applyAlignment="0" applyProtection="0"/>
    <xf numFmtId="0" fontId="1" fillId="117" borderId="0" applyNumberFormat="0" applyBorder="0" applyAlignment="0" applyProtection="0"/>
    <xf numFmtId="0" fontId="1" fillId="117" borderId="0" applyNumberFormat="0" applyBorder="0" applyAlignment="0" applyProtection="0"/>
    <xf numFmtId="0" fontId="1" fillId="117" borderId="0" applyNumberFormat="0" applyBorder="0" applyAlignment="0" applyProtection="0"/>
    <xf numFmtId="0" fontId="1" fillId="117" borderId="0" applyNumberFormat="0" applyBorder="0" applyAlignment="0" applyProtection="0"/>
    <xf numFmtId="0" fontId="1" fillId="117" borderId="0" applyNumberFormat="0" applyBorder="0" applyAlignment="0" applyProtection="0"/>
    <xf numFmtId="0" fontId="1" fillId="117" borderId="0" applyNumberFormat="0" applyBorder="0" applyAlignment="0" applyProtection="0"/>
    <xf numFmtId="0" fontId="1" fillId="117" borderId="0" applyNumberFormat="0" applyBorder="0" applyAlignment="0" applyProtection="0"/>
    <xf numFmtId="0" fontId="1" fillId="117" borderId="0" applyNumberFormat="0" applyBorder="0" applyAlignment="0" applyProtection="0"/>
    <xf numFmtId="0" fontId="1" fillId="117" borderId="0" applyNumberFormat="0" applyBorder="0" applyAlignment="0" applyProtection="0"/>
    <xf numFmtId="0" fontId="1" fillId="117" borderId="0" applyNumberFormat="0" applyBorder="0" applyAlignment="0" applyProtection="0"/>
    <xf numFmtId="0" fontId="1" fillId="117" borderId="0" applyNumberFormat="0" applyBorder="0" applyAlignment="0" applyProtection="0"/>
    <xf numFmtId="0" fontId="1" fillId="117" borderId="0" applyNumberFormat="0" applyBorder="0" applyAlignment="0" applyProtection="0"/>
    <xf numFmtId="0" fontId="1" fillId="117" borderId="0" applyNumberFormat="0" applyBorder="0" applyAlignment="0" applyProtection="0"/>
    <xf numFmtId="0" fontId="1" fillId="117" borderId="0" applyNumberFormat="0" applyBorder="0" applyAlignment="0" applyProtection="0"/>
    <xf numFmtId="0" fontId="1" fillId="117" borderId="0" applyNumberFormat="0" applyBorder="0" applyAlignment="0" applyProtection="0"/>
    <xf numFmtId="0" fontId="1" fillId="117" borderId="0" applyNumberFormat="0" applyBorder="0" applyAlignment="0" applyProtection="0"/>
    <xf numFmtId="0" fontId="1" fillId="117" borderId="0" applyNumberFormat="0" applyBorder="0" applyAlignment="0" applyProtection="0"/>
    <xf numFmtId="0" fontId="1" fillId="117" borderId="0" applyNumberFormat="0" applyBorder="0" applyAlignment="0" applyProtection="0"/>
    <xf numFmtId="0" fontId="1" fillId="117" borderId="0" applyNumberFormat="0" applyBorder="0" applyAlignment="0" applyProtection="0"/>
    <xf numFmtId="0" fontId="1" fillId="117" borderId="0" applyNumberFormat="0" applyBorder="0" applyAlignment="0" applyProtection="0"/>
    <xf numFmtId="0" fontId="1" fillId="117" borderId="0" applyNumberFormat="0" applyBorder="0" applyAlignment="0" applyProtection="0"/>
    <xf numFmtId="0" fontId="1" fillId="117" borderId="0" applyNumberFormat="0" applyBorder="0" applyAlignment="0" applyProtection="0"/>
    <xf numFmtId="0" fontId="1" fillId="117" borderId="0" applyNumberFormat="0" applyBorder="0" applyAlignment="0" applyProtection="0"/>
    <xf numFmtId="0" fontId="1" fillId="117" borderId="0" applyNumberFormat="0" applyBorder="0" applyAlignment="0" applyProtection="0"/>
    <xf numFmtId="0" fontId="1" fillId="117" borderId="0" applyNumberFormat="0" applyBorder="0" applyAlignment="0" applyProtection="0"/>
    <xf numFmtId="0" fontId="1" fillId="117" borderId="0" applyNumberFormat="0" applyBorder="0" applyAlignment="0" applyProtection="0"/>
    <xf numFmtId="0" fontId="1" fillId="117" borderId="0" applyNumberFormat="0" applyBorder="0" applyAlignment="0" applyProtection="0"/>
    <xf numFmtId="0" fontId="1" fillId="117" borderId="0" applyNumberFormat="0" applyBorder="0" applyAlignment="0" applyProtection="0"/>
    <xf numFmtId="0" fontId="1" fillId="117" borderId="0" applyNumberFormat="0" applyBorder="0" applyAlignment="0" applyProtection="0"/>
    <xf numFmtId="0" fontId="1" fillId="117" borderId="0" applyNumberFormat="0" applyBorder="0" applyAlignment="0" applyProtection="0"/>
    <xf numFmtId="0" fontId="1" fillId="117" borderId="0" applyNumberFormat="0" applyBorder="0" applyAlignment="0" applyProtection="0"/>
    <xf numFmtId="0" fontId="1" fillId="117" borderId="0" applyNumberFormat="0" applyBorder="0" applyAlignment="0" applyProtection="0"/>
    <xf numFmtId="0" fontId="1" fillId="117" borderId="0" applyNumberFormat="0" applyBorder="0" applyAlignment="0" applyProtection="0"/>
    <xf numFmtId="0" fontId="1" fillId="117" borderId="0" applyNumberFormat="0" applyBorder="0" applyAlignment="0" applyProtection="0"/>
    <xf numFmtId="0" fontId="1" fillId="117" borderId="0" applyNumberFormat="0" applyBorder="0" applyAlignment="0" applyProtection="0"/>
    <xf numFmtId="0" fontId="1" fillId="117" borderId="0" applyNumberFormat="0" applyBorder="0" applyAlignment="0" applyProtection="0"/>
    <xf numFmtId="0" fontId="1" fillId="117" borderId="0" applyNumberFormat="0" applyBorder="0" applyAlignment="0" applyProtection="0"/>
    <xf numFmtId="0" fontId="1" fillId="117" borderId="0" applyNumberFormat="0" applyBorder="0" applyAlignment="0" applyProtection="0"/>
    <xf numFmtId="0" fontId="1" fillId="117" borderId="0" applyNumberFormat="0" applyBorder="0" applyAlignment="0" applyProtection="0"/>
    <xf numFmtId="0" fontId="1" fillId="117" borderId="0" applyNumberFormat="0" applyBorder="0" applyAlignment="0" applyProtection="0"/>
    <xf numFmtId="0" fontId="1" fillId="117" borderId="0" applyNumberFormat="0" applyBorder="0" applyAlignment="0" applyProtection="0"/>
    <xf numFmtId="0" fontId="1" fillId="117" borderId="0" applyNumberFormat="0" applyBorder="0" applyAlignment="0" applyProtection="0"/>
    <xf numFmtId="0" fontId="1" fillId="117" borderId="0" applyNumberFormat="0" applyBorder="0" applyAlignment="0" applyProtection="0"/>
    <xf numFmtId="0" fontId="1" fillId="117" borderId="0" applyNumberFormat="0" applyBorder="0" applyAlignment="0" applyProtection="0"/>
    <xf numFmtId="0" fontId="1" fillId="117" borderId="0" applyNumberFormat="0" applyBorder="0" applyAlignment="0" applyProtection="0"/>
    <xf numFmtId="0" fontId="1" fillId="117" borderId="0" applyNumberFormat="0" applyBorder="0" applyAlignment="0" applyProtection="0"/>
    <xf numFmtId="0" fontId="1" fillId="117" borderId="0" applyNumberFormat="0" applyBorder="0" applyAlignment="0" applyProtection="0"/>
    <xf numFmtId="0" fontId="1" fillId="117" borderId="0" applyNumberFormat="0" applyBorder="0" applyAlignment="0" applyProtection="0"/>
    <xf numFmtId="0" fontId="1" fillId="117" borderId="0" applyNumberFormat="0" applyBorder="0" applyAlignment="0" applyProtection="0"/>
    <xf numFmtId="0" fontId="1" fillId="117" borderId="0" applyNumberFormat="0" applyBorder="0" applyAlignment="0" applyProtection="0"/>
    <xf numFmtId="0" fontId="1" fillId="117" borderId="0" applyNumberFormat="0" applyBorder="0" applyAlignment="0" applyProtection="0"/>
    <xf numFmtId="0" fontId="1" fillId="117" borderId="0" applyNumberFormat="0" applyBorder="0" applyAlignment="0" applyProtection="0"/>
    <xf numFmtId="0" fontId="1" fillId="117" borderId="0" applyNumberFormat="0" applyBorder="0" applyAlignment="0" applyProtection="0"/>
    <xf numFmtId="0" fontId="1" fillId="117" borderId="0" applyNumberFormat="0" applyBorder="0" applyAlignment="0" applyProtection="0"/>
    <xf numFmtId="0" fontId="1" fillId="117" borderId="0" applyNumberFormat="0" applyBorder="0" applyAlignment="0" applyProtection="0"/>
    <xf numFmtId="0" fontId="1" fillId="117" borderId="0" applyNumberFormat="0" applyBorder="0" applyAlignment="0" applyProtection="0"/>
    <xf numFmtId="0" fontId="1" fillId="117" borderId="0" applyNumberFormat="0" applyBorder="0" applyAlignment="0" applyProtection="0"/>
    <xf numFmtId="0" fontId="1" fillId="117" borderId="0" applyNumberFormat="0" applyBorder="0" applyAlignment="0" applyProtection="0"/>
    <xf numFmtId="0" fontId="1" fillId="117" borderId="0" applyNumberFormat="0" applyBorder="0" applyAlignment="0" applyProtection="0"/>
    <xf numFmtId="0" fontId="1" fillId="117" borderId="0" applyNumberFormat="0" applyBorder="0" applyAlignment="0" applyProtection="0"/>
    <xf numFmtId="0" fontId="1" fillId="117" borderId="0" applyNumberFormat="0" applyBorder="0" applyAlignment="0" applyProtection="0"/>
    <xf numFmtId="0" fontId="1" fillId="117" borderId="0" applyNumberFormat="0" applyBorder="0" applyAlignment="0" applyProtection="0"/>
    <xf numFmtId="0" fontId="1" fillId="117" borderId="0" applyNumberFormat="0" applyBorder="0" applyAlignment="0" applyProtection="0"/>
    <xf numFmtId="0" fontId="1" fillId="117" borderId="0" applyNumberFormat="0" applyBorder="0" applyAlignment="0" applyProtection="0"/>
    <xf numFmtId="0" fontId="1" fillId="117" borderId="0" applyNumberFormat="0" applyBorder="0" applyAlignment="0" applyProtection="0"/>
    <xf numFmtId="0" fontId="1" fillId="117" borderId="0" applyNumberFormat="0" applyBorder="0" applyAlignment="0" applyProtection="0"/>
    <xf numFmtId="0" fontId="1" fillId="117" borderId="0" applyNumberFormat="0" applyBorder="0" applyAlignment="0" applyProtection="0"/>
    <xf numFmtId="0" fontId="1" fillId="117" borderId="0" applyNumberFormat="0" applyBorder="0" applyAlignment="0" applyProtection="0"/>
    <xf numFmtId="0" fontId="1" fillId="117" borderId="0" applyNumberFormat="0" applyBorder="0" applyAlignment="0" applyProtection="0"/>
    <xf numFmtId="0" fontId="1" fillId="117" borderId="0" applyNumberFormat="0" applyBorder="0" applyAlignment="0" applyProtection="0"/>
    <xf numFmtId="0" fontId="1" fillId="117" borderId="0" applyNumberFormat="0" applyBorder="0" applyAlignment="0" applyProtection="0"/>
    <xf numFmtId="0" fontId="1" fillId="117" borderId="0" applyNumberFormat="0" applyBorder="0" applyAlignment="0" applyProtection="0"/>
    <xf numFmtId="0" fontId="1" fillId="117" borderId="0" applyNumberFormat="0" applyBorder="0" applyAlignment="0" applyProtection="0"/>
    <xf numFmtId="0" fontId="1" fillId="117" borderId="0" applyNumberFormat="0" applyBorder="0" applyAlignment="0" applyProtection="0"/>
    <xf numFmtId="0" fontId="1" fillId="117" borderId="0" applyNumberFormat="0" applyBorder="0" applyAlignment="0" applyProtection="0"/>
    <xf numFmtId="0" fontId="1" fillId="117" borderId="0" applyNumberFormat="0" applyBorder="0" applyAlignment="0" applyProtection="0"/>
    <xf numFmtId="0" fontId="1" fillId="117" borderId="0" applyNumberFormat="0" applyBorder="0" applyAlignment="0" applyProtection="0"/>
    <xf numFmtId="0" fontId="1" fillId="117" borderId="0" applyNumberFormat="0" applyBorder="0" applyAlignment="0" applyProtection="0"/>
    <xf numFmtId="0" fontId="1" fillId="117" borderId="0" applyNumberFormat="0" applyBorder="0" applyAlignment="0" applyProtection="0"/>
    <xf numFmtId="0" fontId="1" fillId="117" borderId="0" applyNumberFormat="0" applyBorder="0" applyAlignment="0" applyProtection="0"/>
    <xf numFmtId="0" fontId="1" fillId="117" borderId="0" applyNumberFormat="0" applyBorder="0" applyAlignment="0" applyProtection="0"/>
    <xf numFmtId="0" fontId="1" fillId="117" borderId="0" applyNumberFormat="0" applyBorder="0" applyAlignment="0" applyProtection="0"/>
    <xf numFmtId="0" fontId="1" fillId="117" borderId="0" applyNumberFormat="0" applyBorder="0" applyAlignment="0" applyProtection="0"/>
    <xf numFmtId="0" fontId="1" fillId="117" borderId="0" applyNumberFormat="0" applyBorder="0" applyAlignment="0" applyProtection="0"/>
    <xf numFmtId="0" fontId="1" fillId="117" borderId="0" applyNumberFormat="0" applyBorder="0" applyAlignment="0" applyProtection="0"/>
    <xf numFmtId="0" fontId="1" fillId="117" borderId="0" applyNumberFormat="0" applyBorder="0" applyAlignment="0" applyProtection="0"/>
    <xf numFmtId="0" fontId="1" fillId="117" borderId="0" applyNumberFormat="0" applyBorder="0" applyAlignment="0" applyProtection="0"/>
    <xf numFmtId="0" fontId="1" fillId="117" borderId="0" applyNumberFormat="0" applyBorder="0" applyAlignment="0" applyProtection="0"/>
    <xf numFmtId="0" fontId="1" fillId="117" borderId="0" applyNumberFormat="0" applyBorder="0" applyAlignment="0" applyProtection="0"/>
    <xf numFmtId="0" fontId="1" fillId="117" borderId="0" applyNumberFormat="0" applyBorder="0" applyAlignment="0" applyProtection="0"/>
    <xf numFmtId="0" fontId="1" fillId="117" borderId="0" applyNumberFormat="0" applyBorder="0" applyAlignment="0" applyProtection="0"/>
    <xf numFmtId="0" fontId="1" fillId="117" borderId="0" applyNumberFormat="0" applyBorder="0" applyAlignment="0" applyProtection="0"/>
    <xf numFmtId="0" fontId="1" fillId="117" borderId="0" applyNumberFormat="0" applyBorder="0" applyAlignment="0" applyProtection="0"/>
    <xf numFmtId="0" fontId="1" fillId="117" borderId="0" applyNumberFormat="0" applyBorder="0" applyAlignment="0" applyProtection="0"/>
    <xf numFmtId="0" fontId="1" fillId="117" borderId="0" applyNumberFormat="0" applyBorder="0" applyAlignment="0" applyProtection="0"/>
    <xf numFmtId="0" fontId="1" fillId="117" borderId="0" applyNumberFormat="0" applyBorder="0" applyAlignment="0" applyProtection="0"/>
    <xf numFmtId="0" fontId="1" fillId="117" borderId="0" applyNumberFormat="0" applyBorder="0" applyAlignment="0" applyProtection="0"/>
    <xf numFmtId="0" fontId="1" fillId="117" borderId="0" applyNumberFormat="0" applyBorder="0" applyAlignment="0" applyProtection="0"/>
    <xf numFmtId="0" fontId="1" fillId="117" borderId="0" applyNumberFormat="0" applyBorder="0" applyAlignment="0" applyProtection="0"/>
    <xf numFmtId="0" fontId="1" fillId="117" borderId="0" applyNumberFormat="0" applyBorder="0" applyAlignment="0" applyProtection="0"/>
    <xf numFmtId="0" fontId="1" fillId="117" borderId="0" applyNumberFormat="0" applyBorder="0" applyAlignment="0" applyProtection="0"/>
    <xf numFmtId="0" fontId="1" fillId="117" borderId="0" applyNumberFormat="0" applyBorder="0" applyAlignment="0" applyProtection="0"/>
    <xf numFmtId="0" fontId="1" fillId="117" borderId="0" applyNumberFormat="0" applyBorder="0" applyAlignment="0" applyProtection="0"/>
    <xf numFmtId="0" fontId="1" fillId="117" borderId="0" applyNumberFormat="0" applyBorder="0" applyAlignment="0" applyProtection="0"/>
    <xf numFmtId="0" fontId="1" fillId="117" borderId="0" applyNumberFormat="0" applyBorder="0" applyAlignment="0" applyProtection="0"/>
    <xf numFmtId="0" fontId="1" fillId="117" borderId="0" applyNumberFormat="0" applyBorder="0" applyAlignment="0" applyProtection="0"/>
    <xf numFmtId="0" fontId="1" fillId="117" borderId="0" applyNumberFormat="0" applyBorder="0" applyAlignment="0" applyProtection="0"/>
    <xf numFmtId="0" fontId="1" fillId="117" borderId="0" applyNumberFormat="0" applyBorder="0" applyAlignment="0" applyProtection="0"/>
    <xf numFmtId="0" fontId="1" fillId="117" borderId="0" applyNumberFormat="0" applyBorder="0" applyAlignment="0" applyProtection="0"/>
    <xf numFmtId="0" fontId="1" fillId="117" borderId="0" applyNumberFormat="0" applyBorder="0" applyAlignment="0" applyProtection="0"/>
    <xf numFmtId="0" fontId="1" fillId="117" borderId="0" applyNumberFormat="0" applyBorder="0" applyAlignment="0" applyProtection="0"/>
    <xf numFmtId="0" fontId="1" fillId="117" borderId="0" applyNumberFormat="0" applyBorder="0" applyAlignment="0" applyProtection="0"/>
    <xf numFmtId="0" fontId="1" fillId="117" borderId="0" applyNumberFormat="0" applyBorder="0" applyAlignment="0" applyProtection="0"/>
    <xf numFmtId="0" fontId="1" fillId="117" borderId="0" applyNumberFormat="0" applyBorder="0" applyAlignment="0" applyProtection="0"/>
    <xf numFmtId="0" fontId="1" fillId="117" borderId="0" applyNumberFormat="0" applyBorder="0" applyAlignment="0" applyProtection="0"/>
    <xf numFmtId="0" fontId="1" fillId="117" borderId="0" applyNumberFormat="0" applyBorder="0" applyAlignment="0" applyProtection="0"/>
    <xf numFmtId="0" fontId="1" fillId="117" borderId="0" applyNumberFormat="0" applyBorder="0" applyAlignment="0" applyProtection="0"/>
    <xf numFmtId="0" fontId="1" fillId="117" borderId="0" applyNumberFormat="0" applyBorder="0" applyAlignment="0" applyProtection="0"/>
    <xf numFmtId="0" fontId="1" fillId="117" borderId="0" applyNumberFormat="0" applyBorder="0" applyAlignment="0" applyProtection="0"/>
    <xf numFmtId="0" fontId="1" fillId="117" borderId="0" applyNumberFormat="0" applyBorder="0" applyAlignment="0" applyProtection="0"/>
    <xf numFmtId="0" fontId="1" fillId="117" borderId="0" applyNumberFormat="0" applyBorder="0" applyAlignment="0" applyProtection="0"/>
    <xf numFmtId="0" fontId="1" fillId="117" borderId="0" applyNumberFormat="0" applyBorder="0" applyAlignment="0" applyProtection="0"/>
    <xf numFmtId="0" fontId="1" fillId="117" borderId="0" applyNumberFormat="0" applyBorder="0" applyAlignment="0" applyProtection="0"/>
    <xf numFmtId="0" fontId="1" fillId="117" borderId="0" applyNumberFormat="0" applyBorder="0" applyAlignment="0" applyProtection="0"/>
    <xf numFmtId="0" fontId="1" fillId="117" borderId="0" applyNumberFormat="0" applyBorder="0" applyAlignment="0" applyProtection="0"/>
    <xf numFmtId="0" fontId="1" fillId="117" borderId="0" applyNumberFormat="0" applyBorder="0" applyAlignment="0" applyProtection="0"/>
    <xf numFmtId="0" fontId="1" fillId="117" borderId="0" applyNumberFormat="0" applyBorder="0" applyAlignment="0" applyProtection="0"/>
    <xf numFmtId="0" fontId="1" fillId="117" borderId="0" applyNumberFormat="0" applyBorder="0" applyAlignment="0" applyProtection="0"/>
    <xf numFmtId="0" fontId="1" fillId="117" borderId="0" applyNumberFormat="0" applyBorder="0" applyAlignment="0" applyProtection="0"/>
    <xf numFmtId="0" fontId="1" fillId="117" borderId="0" applyNumberFormat="0" applyBorder="0" applyAlignment="0" applyProtection="0"/>
    <xf numFmtId="0" fontId="1" fillId="117" borderId="0" applyNumberFormat="0" applyBorder="0" applyAlignment="0" applyProtection="0"/>
    <xf numFmtId="0" fontId="1" fillId="117" borderId="0" applyNumberFormat="0" applyBorder="0" applyAlignment="0" applyProtection="0"/>
    <xf numFmtId="0" fontId="1" fillId="117" borderId="0" applyNumberFormat="0" applyBorder="0" applyAlignment="0" applyProtection="0"/>
    <xf numFmtId="0" fontId="1" fillId="117" borderId="0" applyNumberFormat="0" applyBorder="0" applyAlignment="0" applyProtection="0"/>
    <xf numFmtId="0" fontId="1" fillId="117" borderId="0" applyNumberFormat="0" applyBorder="0" applyAlignment="0" applyProtection="0"/>
    <xf numFmtId="0" fontId="1" fillId="117" borderId="0" applyNumberFormat="0" applyBorder="0" applyAlignment="0" applyProtection="0"/>
    <xf numFmtId="0" fontId="1" fillId="117" borderId="0" applyNumberFormat="0" applyBorder="0" applyAlignment="0" applyProtection="0"/>
    <xf numFmtId="0" fontId="1" fillId="117" borderId="0" applyNumberFormat="0" applyBorder="0" applyAlignment="0" applyProtection="0"/>
    <xf numFmtId="0" fontId="1" fillId="117" borderId="0" applyNumberFormat="0" applyBorder="0" applyAlignment="0" applyProtection="0"/>
    <xf numFmtId="0" fontId="1" fillId="117" borderId="0" applyNumberFormat="0" applyBorder="0" applyAlignment="0" applyProtection="0"/>
    <xf numFmtId="0" fontId="1" fillId="117" borderId="0" applyNumberFormat="0" applyBorder="0" applyAlignment="0" applyProtection="0"/>
    <xf numFmtId="0" fontId="1" fillId="117" borderId="0" applyNumberFormat="0" applyBorder="0" applyAlignment="0" applyProtection="0"/>
    <xf numFmtId="0" fontId="1" fillId="117" borderId="0" applyNumberFormat="0" applyBorder="0" applyAlignment="0" applyProtection="0"/>
    <xf numFmtId="0" fontId="1" fillId="117" borderId="0" applyNumberFormat="0" applyBorder="0" applyAlignment="0" applyProtection="0"/>
    <xf numFmtId="0" fontId="1" fillId="117" borderId="0" applyNumberFormat="0" applyBorder="0" applyAlignment="0" applyProtection="0"/>
    <xf numFmtId="0" fontId="1" fillId="117" borderId="0" applyNumberFormat="0" applyBorder="0" applyAlignment="0" applyProtection="0"/>
    <xf numFmtId="0" fontId="1" fillId="117" borderId="0" applyNumberFormat="0" applyBorder="0" applyAlignment="0" applyProtection="0"/>
    <xf numFmtId="0" fontId="1" fillId="117" borderId="0" applyNumberFormat="0" applyBorder="0" applyAlignment="0" applyProtection="0"/>
    <xf numFmtId="0" fontId="1" fillId="117" borderId="0" applyNumberFormat="0" applyBorder="0" applyAlignment="0" applyProtection="0"/>
    <xf numFmtId="0" fontId="1" fillId="117" borderId="0" applyNumberFormat="0" applyBorder="0" applyAlignment="0" applyProtection="0"/>
    <xf numFmtId="0" fontId="1" fillId="117" borderId="0" applyNumberFormat="0" applyBorder="0" applyAlignment="0" applyProtection="0"/>
    <xf numFmtId="0" fontId="1" fillId="117" borderId="0" applyNumberFormat="0" applyBorder="0" applyAlignment="0" applyProtection="0"/>
    <xf numFmtId="0" fontId="1" fillId="117" borderId="0" applyNumberFormat="0" applyBorder="0" applyAlignment="0" applyProtection="0"/>
    <xf numFmtId="0" fontId="1" fillId="117" borderId="0" applyNumberFormat="0" applyBorder="0" applyAlignment="0" applyProtection="0"/>
    <xf numFmtId="0" fontId="1" fillId="117" borderId="0" applyNumberFormat="0" applyBorder="0" applyAlignment="0" applyProtection="0"/>
    <xf numFmtId="0" fontId="1" fillId="117" borderId="0" applyNumberFormat="0" applyBorder="0" applyAlignment="0" applyProtection="0"/>
    <xf numFmtId="0" fontId="1" fillId="117" borderId="0" applyNumberFormat="0" applyBorder="0" applyAlignment="0" applyProtection="0"/>
    <xf numFmtId="0" fontId="1" fillId="117" borderId="0" applyNumberFormat="0" applyBorder="0" applyAlignment="0" applyProtection="0"/>
    <xf numFmtId="0" fontId="1" fillId="117" borderId="0" applyNumberFormat="0" applyBorder="0" applyAlignment="0" applyProtection="0"/>
    <xf numFmtId="0" fontId="1" fillId="117" borderId="0" applyNumberFormat="0" applyBorder="0" applyAlignment="0" applyProtection="0"/>
    <xf numFmtId="0" fontId="1" fillId="117" borderId="0" applyNumberFormat="0" applyBorder="0" applyAlignment="0" applyProtection="0"/>
    <xf numFmtId="0" fontId="1" fillId="117" borderId="0" applyNumberFormat="0" applyBorder="0" applyAlignment="0" applyProtection="0"/>
    <xf numFmtId="0" fontId="1" fillId="117" borderId="0" applyNumberFormat="0" applyBorder="0" applyAlignment="0" applyProtection="0"/>
    <xf numFmtId="0" fontId="1" fillId="117" borderId="0" applyNumberFormat="0" applyBorder="0" applyAlignment="0" applyProtection="0"/>
    <xf numFmtId="0" fontId="1" fillId="117" borderId="0" applyNumberFormat="0" applyBorder="0" applyAlignment="0" applyProtection="0"/>
    <xf numFmtId="0" fontId="1" fillId="117" borderId="0" applyNumberFormat="0" applyBorder="0" applyAlignment="0" applyProtection="0"/>
    <xf numFmtId="0" fontId="1" fillId="117" borderId="0" applyNumberFormat="0" applyBorder="0" applyAlignment="0" applyProtection="0"/>
    <xf numFmtId="0" fontId="1" fillId="117" borderId="0" applyNumberFormat="0" applyBorder="0" applyAlignment="0" applyProtection="0"/>
    <xf numFmtId="0" fontId="1" fillId="117" borderId="0" applyNumberFormat="0" applyBorder="0" applyAlignment="0" applyProtection="0"/>
    <xf numFmtId="0" fontId="1" fillId="117" borderId="0" applyNumberFormat="0" applyBorder="0" applyAlignment="0" applyProtection="0"/>
    <xf numFmtId="0" fontId="1" fillId="117" borderId="0" applyNumberFormat="0" applyBorder="0" applyAlignment="0" applyProtection="0"/>
    <xf numFmtId="0" fontId="1" fillId="117" borderId="0" applyNumberFormat="0" applyBorder="0" applyAlignment="0" applyProtection="0"/>
    <xf numFmtId="0" fontId="1" fillId="117" borderId="0" applyNumberFormat="0" applyBorder="0" applyAlignment="0" applyProtection="0"/>
    <xf numFmtId="0" fontId="1" fillId="117" borderId="0" applyNumberFormat="0" applyBorder="0" applyAlignment="0" applyProtection="0"/>
    <xf numFmtId="0" fontId="1" fillId="117" borderId="0" applyNumberFormat="0" applyBorder="0" applyAlignment="0" applyProtection="0"/>
    <xf numFmtId="0" fontId="1" fillId="117" borderId="0" applyNumberFormat="0" applyBorder="0" applyAlignment="0" applyProtection="0"/>
    <xf numFmtId="0" fontId="1" fillId="117" borderId="0" applyNumberFormat="0" applyBorder="0" applyAlignment="0" applyProtection="0"/>
    <xf numFmtId="0" fontId="1" fillId="117" borderId="0" applyNumberFormat="0" applyBorder="0" applyAlignment="0" applyProtection="0"/>
    <xf numFmtId="0" fontId="1" fillId="117" borderId="0" applyNumberFormat="0" applyBorder="0" applyAlignment="0" applyProtection="0"/>
    <xf numFmtId="0" fontId="1" fillId="117" borderId="0" applyNumberFormat="0" applyBorder="0" applyAlignment="0" applyProtection="0"/>
    <xf numFmtId="0" fontId="1" fillId="117" borderId="0" applyNumberFormat="0" applyBorder="0" applyAlignment="0" applyProtection="0"/>
    <xf numFmtId="0" fontId="1" fillId="117" borderId="0" applyNumberFormat="0" applyBorder="0" applyAlignment="0" applyProtection="0"/>
    <xf numFmtId="0" fontId="1" fillId="117" borderId="0" applyNumberFormat="0" applyBorder="0" applyAlignment="0" applyProtection="0"/>
    <xf numFmtId="0" fontId="1" fillId="117" borderId="0" applyNumberFormat="0" applyBorder="0" applyAlignment="0" applyProtection="0"/>
    <xf numFmtId="0" fontId="1" fillId="117" borderId="0" applyNumberFormat="0" applyBorder="0" applyAlignment="0" applyProtection="0"/>
    <xf numFmtId="0" fontId="1" fillId="117" borderId="0" applyNumberFormat="0" applyBorder="0" applyAlignment="0" applyProtection="0"/>
    <xf numFmtId="0" fontId="1" fillId="117" borderId="0" applyNumberFormat="0" applyBorder="0" applyAlignment="0" applyProtection="0"/>
    <xf numFmtId="0" fontId="1" fillId="117" borderId="0" applyNumberFormat="0" applyBorder="0" applyAlignment="0" applyProtection="0"/>
    <xf numFmtId="0" fontId="1" fillId="117" borderId="0" applyNumberFormat="0" applyBorder="0" applyAlignment="0" applyProtection="0"/>
    <xf numFmtId="0" fontId="1" fillId="117" borderId="0" applyNumberFormat="0" applyBorder="0" applyAlignment="0" applyProtection="0"/>
    <xf numFmtId="0" fontId="1" fillId="117" borderId="0" applyNumberFormat="0" applyBorder="0" applyAlignment="0" applyProtection="0"/>
    <xf numFmtId="0" fontId="1" fillId="117" borderId="0" applyNumberFormat="0" applyBorder="0" applyAlignment="0" applyProtection="0"/>
    <xf numFmtId="0" fontId="1" fillId="117" borderId="0" applyNumberFormat="0" applyBorder="0" applyAlignment="0" applyProtection="0"/>
    <xf numFmtId="0" fontId="1" fillId="117" borderId="0" applyNumberFormat="0" applyBorder="0" applyAlignment="0" applyProtection="0"/>
    <xf numFmtId="0" fontId="1" fillId="117" borderId="0" applyNumberFormat="0" applyBorder="0" applyAlignment="0" applyProtection="0"/>
    <xf numFmtId="0" fontId="1" fillId="117" borderId="0" applyNumberFormat="0" applyBorder="0" applyAlignment="0" applyProtection="0"/>
    <xf numFmtId="0" fontId="240" fillId="111" borderId="0" applyNumberFormat="0" applyBorder="0" applyAlignment="0" applyProtection="0"/>
    <xf numFmtId="0" fontId="240" fillId="111" borderId="0" applyNumberFormat="0" applyBorder="0" applyAlignment="0" applyProtection="0"/>
    <xf numFmtId="0" fontId="240" fillId="111" borderId="0" applyNumberFormat="0" applyBorder="0" applyAlignment="0" applyProtection="0"/>
    <xf numFmtId="0" fontId="240" fillId="111" borderId="0" applyNumberFormat="0" applyBorder="0" applyAlignment="0" applyProtection="0"/>
    <xf numFmtId="0" fontId="240" fillId="111" borderId="0" applyNumberFormat="0" applyBorder="0" applyAlignment="0" applyProtection="0"/>
    <xf numFmtId="0" fontId="240" fillId="111" borderId="0" applyNumberFormat="0" applyBorder="0" applyAlignment="0" applyProtection="0"/>
    <xf numFmtId="0" fontId="240" fillId="111" borderId="0" applyNumberFormat="0" applyBorder="0" applyAlignment="0" applyProtection="0"/>
    <xf numFmtId="0" fontId="240" fillId="111" borderId="0" applyNumberFormat="0" applyBorder="0" applyAlignment="0" applyProtection="0"/>
    <xf numFmtId="0" fontId="240" fillId="111" borderId="0" applyNumberFormat="0" applyBorder="0" applyAlignment="0" applyProtection="0"/>
    <xf numFmtId="0" fontId="240" fillId="111" borderId="0" applyNumberFormat="0" applyBorder="0" applyAlignment="0" applyProtection="0"/>
    <xf numFmtId="0" fontId="240" fillId="111" borderId="0" applyNumberFormat="0" applyBorder="0" applyAlignment="0" applyProtection="0"/>
    <xf numFmtId="0" fontId="199" fillId="80" borderId="0" applyNumberFormat="0" applyBorder="0" applyAlignment="0" applyProtection="0"/>
    <xf numFmtId="0" fontId="199" fillId="80" borderId="0" applyNumberFormat="0" applyBorder="0" applyAlignment="0" applyProtection="0"/>
    <xf numFmtId="0" fontId="199" fillId="80" borderId="0" applyNumberFormat="0" applyBorder="0" applyAlignment="0" applyProtection="0"/>
    <xf numFmtId="0" fontId="199" fillId="80" borderId="0" applyNumberFormat="0" applyBorder="0" applyAlignment="0" applyProtection="0"/>
    <xf numFmtId="0" fontId="199" fillId="80" borderId="0" applyNumberFormat="0" applyBorder="0" applyAlignment="0" applyProtection="0"/>
    <xf numFmtId="0" fontId="199" fillId="80" borderId="0" applyNumberFormat="0" applyBorder="0" applyAlignment="0" applyProtection="0"/>
    <xf numFmtId="0" fontId="199" fillId="80" borderId="0" applyNumberFormat="0" applyBorder="0" applyAlignment="0" applyProtection="0"/>
    <xf numFmtId="0" fontId="199" fillId="80" borderId="0" applyNumberFormat="0" applyBorder="0" applyAlignment="0" applyProtection="0"/>
    <xf numFmtId="0" fontId="199" fillId="80" borderId="0" applyNumberFormat="0" applyBorder="0" applyAlignment="0" applyProtection="0"/>
    <xf numFmtId="0" fontId="199" fillId="80" borderId="0" applyNumberFormat="0" applyBorder="0" applyAlignment="0" applyProtection="0"/>
    <xf numFmtId="0" fontId="199" fillId="80" borderId="0" applyNumberFormat="0" applyBorder="0" applyAlignment="0" applyProtection="0"/>
    <xf numFmtId="0" fontId="199" fillId="80" borderId="0" applyNumberFormat="0" applyBorder="0" applyAlignment="0" applyProtection="0"/>
    <xf numFmtId="0" fontId="199" fillId="80" borderId="0" applyNumberFormat="0" applyBorder="0" applyAlignment="0" applyProtection="0"/>
    <xf numFmtId="0" fontId="199" fillId="80" borderId="0" applyNumberFormat="0" applyBorder="0" applyAlignment="0" applyProtection="0"/>
    <xf numFmtId="0" fontId="199" fillId="80" borderId="0" applyNumberFormat="0" applyBorder="0" applyAlignment="0" applyProtection="0"/>
    <xf numFmtId="0" fontId="199" fillId="80" borderId="0" applyNumberFormat="0" applyBorder="0" applyAlignment="0" applyProtection="0"/>
    <xf numFmtId="0" fontId="199" fillId="80" borderId="0" applyNumberFormat="0" applyBorder="0" applyAlignment="0" applyProtection="0"/>
    <xf numFmtId="0" fontId="199" fillId="80" borderId="0" applyNumberFormat="0" applyBorder="0" applyAlignment="0" applyProtection="0"/>
    <xf numFmtId="0" fontId="199" fillId="80" borderId="0" applyNumberFormat="0" applyBorder="0" applyAlignment="0" applyProtection="0"/>
    <xf numFmtId="0" fontId="199" fillId="80" borderId="0" applyNumberFormat="0" applyBorder="0" applyAlignment="0" applyProtection="0"/>
    <xf numFmtId="0" fontId="199" fillId="80" borderId="0" applyNumberFormat="0" applyBorder="0" applyAlignment="0" applyProtection="0"/>
    <xf numFmtId="0" fontId="199" fillId="80" borderId="0" applyNumberFormat="0" applyBorder="0" applyAlignment="0" applyProtection="0"/>
    <xf numFmtId="0" fontId="199" fillId="110" borderId="0" applyNumberFormat="0" applyBorder="0" applyAlignment="0" applyProtection="0"/>
    <xf numFmtId="0" fontId="199" fillId="110" borderId="0" applyNumberFormat="0" applyBorder="0" applyAlignment="0" applyProtection="0"/>
    <xf numFmtId="0" fontId="199" fillId="110" borderId="0" applyNumberFormat="0" applyBorder="0" applyAlignment="0" applyProtection="0"/>
    <xf numFmtId="0" fontId="199" fillId="110" borderId="0" applyNumberFormat="0" applyBorder="0" applyAlignment="0" applyProtection="0"/>
    <xf numFmtId="0" fontId="199" fillId="110" borderId="0" applyNumberFormat="0" applyBorder="0" applyAlignment="0" applyProtection="0"/>
    <xf numFmtId="0" fontId="199" fillId="110" borderId="0" applyNumberFormat="0" applyBorder="0" applyAlignment="0" applyProtection="0"/>
    <xf numFmtId="0" fontId="199" fillId="110" borderId="0" applyNumberFormat="0" applyBorder="0" applyAlignment="0" applyProtection="0"/>
    <xf numFmtId="0" fontId="199" fillId="110" borderId="0" applyNumberFormat="0" applyBorder="0" applyAlignment="0" applyProtection="0"/>
    <xf numFmtId="0" fontId="199" fillId="110" borderId="0" applyNumberFormat="0" applyBorder="0" applyAlignment="0" applyProtection="0"/>
    <xf numFmtId="0" fontId="199" fillId="110" borderId="0" applyNumberFormat="0" applyBorder="0" applyAlignment="0" applyProtection="0"/>
    <xf numFmtId="0" fontId="199" fillId="110" borderId="0" applyNumberFormat="0" applyBorder="0" applyAlignment="0" applyProtection="0"/>
    <xf numFmtId="0" fontId="199" fillId="110" borderId="0" applyNumberFormat="0" applyBorder="0" applyAlignment="0" applyProtection="0"/>
    <xf numFmtId="0" fontId="199" fillId="110" borderId="0" applyNumberFormat="0" applyBorder="0" applyAlignment="0" applyProtection="0"/>
    <xf numFmtId="0" fontId="199" fillId="110" borderId="0" applyNumberFormat="0" applyBorder="0" applyAlignment="0" applyProtection="0"/>
    <xf numFmtId="0" fontId="199" fillId="110" borderId="0" applyNumberFormat="0" applyBorder="0" applyAlignment="0" applyProtection="0"/>
    <xf numFmtId="0" fontId="199" fillId="110" borderId="0" applyNumberFormat="0" applyBorder="0" applyAlignment="0" applyProtection="0"/>
    <xf numFmtId="0" fontId="199" fillId="110" borderId="0" applyNumberFormat="0" applyBorder="0" applyAlignment="0" applyProtection="0"/>
    <xf numFmtId="0" fontId="199" fillId="110" borderId="0" applyNumberFormat="0" applyBorder="0" applyAlignment="0" applyProtection="0"/>
    <xf numFmtId="0" fontId="199" fillId="110" borderId="0" applyNumberFormat="0" applyBorder="0" applyAlignment="0" applyProtection="0"/>
    <xf numFmtId="0" fontId="199" fillId="110" borderId="0" applyNumberFormat="0" applyBorder="0" applyAlignment="0" applyProtection="0"/>
    <xf numFmtId="0" fontId="199" fillId="110" borderId="0" applyNumberFormat="0" applyBorder="0" applyAlignment="0" applyProtection="0"/>
    <xf numFmtId="0" fontId="199" fillId="110" borderId="0" applyNumberFormat="0" applyBorder="0" applyAlignment="0" applyProtection="0"/>
    <xf numFmtId="0" fontId="199" fillId="66" borderId="0" applyNumberFormat="0" applyBorder="0" applyAlignment="0" applyProtection="0"/>
    <xf numFmtId="0" fontId="199" fillId="66" borderId="0" applyNumberFormat="0" applyBorder="0" applyAlignment="0" applyProtection="0"/>
    <xf numFmtId="0" fontId="199" fillId="66" borderId="0" applyNumberFormat="0" applyBorder="0" applyAlignment="0" applyProtection="0"/>
    <xf numFmtId="0" fontId="199" fillId="66" borderId="0" applyNumberFormat="0" applyBorder="0" applyAlignment="0" applyProtection="0"/>
    <xf numFmtId="0" fontId="199" fillId="66" borderId="0" applyNumberFormat="0" applyBorder="0" applyAlignment="0" applyProtection="0"/>
    <xf numFmtId="0" fontId="199" fillId="66" borderId="0" applyNumberFormat="0" applyBorder="0" applyAlignment="0" applyProtection="0"/>
    <xf numFmtId="0" fontId="199" fillId="66" borderId="0" applyNumberFormat="0" applyBorder="0" applyAlignment="0" applyProtection="0"/>
    <xf numFmtId="0" fontId="199" fillId="66" borderId="0" applyNumberFormat="0" applyBorder="0" applyAlignment="0" applyProtection="0"/>
    <xf numFmtId="0" fontId="199" fillId="66" borderId="0" applyNumberFormat="0" applyBorder="0" applyAlignment="0" applyProtection="0"/>
    <xf numFmtId="0" fontId="199" fillId="66" borderId="0" applyNumberFormat="0" applyBorder="0" applyAlignment="0" applyProtection="0"/>
    <xf numFmtId="0" fontId="199" fillId="66" borderId="0" applyNumberFormat="0" applyBorder="0" applyAlignment="0" applyProtection="0"/>
    <xf numFmtId="0" fontId="199" fillId="66" borderId="0" applyNumberFormat="0" applyBorder="0" applyAlignment="0" applyProtection="0"/>
    <xf numFmtId="0" fontId="199" fillId="66" borderId="0" applyNumberFormat="0" applyBorder="0" applyAlignment="0" applyProtection="0"/>
    <xf numFmtId="0" fontId="199" fillId="66" borderId="0" applyNumberFormat="0" applyBorder="0" applyAlignment="0" applyProtection="0"/>
    <xf numFmtId="0" fontId="199" fillId="66" borderId="0" applyNumberFormat="0" applyBorder="0" applyAlignment="0" applyProtection="0"/>
    <xf numFmtId="0" fontId="199" fillId="66" borderId="0" applyNumberFormat="0" applyBorder="0" applyAlignment="0" applyProtection="0"/>
    <xf numFmtId="0" fontId="199" fillId="66" borderId="0" applyNumberFormat="0" applyBorder="0" applyAlignment="0" applyProtection="0"/>
    <xf numFmtId="0" fontId="199" fillId="66" borderId="0" applyNumberFormat="0" applyBorder="0" applyAlignment="0" applyProtection="0"/>
    <xf numFmtId="0" fontId="199" fillId="66" borderId="0" applyNumberFormat="0" applyBorder="0" applyAlignment="0" applyProtection="0"/>
    <xf numFmtId="0" fontId="199" fillId="66" borderId="0" applyNumberFormat="0" applyBorder="0" applyAlignment="0" applyProtection="0"/>
    <xf numFmtId="0" fontId="199" fillId="66" borderId="0" applyNumberFormat="0" applyBorder="0" applyAlignment="0" applyProtection="0"/>
    <xf numFmtId="0" fontId="199" fillId="66" borderId="0" applyNumberFormat="0" applyBorder="0" applyAlignment="0" applyProtection="0"/>
    <xf numFmtId="0" fontId="199" fillId="101" borderId="0" applyNumberFormat="0" applyBorder="0" applyAlignment="0" applyProtection="0"/>
    <xf numFmtId="0" fontId="199" fillId="101" borderId="0" applyNumberFormat="0" applyBorder="0" applyAlignment="0" applyProtection="0"/>
    <xf numFmtId="0" fontId="199" fillId="101" borderId="0" applyNumberFormat="0" applyBorder="0" applyAlignment="0" applyProtection="0"/>
    <xf numFmtId="0" fontId="199" fillId="101" borderId="0" applyNumberFormat="0" applyBorder="0" applyAlignment="0" applyProtection="0"/>
    <xf numFmtId="0" fontId="199" fillId="101" borderId="0" applyNumberFormat="0" applyBorder="0" applyAlignment="0" applyProtection="0"/>
    <xf numFmtId="0" fontId="199" fillId="101" borderId="0" applyNumberFormat="0" applyBorder="0" applyAlignment="0" applyProtection="0"/>
    <xf numFmtId="0" fontId="199" fillId="101" borderId="0" applyNumberFormat="0" applyBorder="0" applyAlignment="0" applyProtection="0"/>
    <xf numFmtId="0" fontId="199" fillId="101" borderId="0" applyNumberFormat="0" applyBorder="0" applyAlignment="0" applyProtection="0"/>
    <xf numFmtId="0" fontId="199" fillId="101" borderId="0" applyNumberFormat="0" applyBorder="0" applyAlignment="0" applyProtection="0"/>
    <xf numFmtId="0" fontId="199" fillId="101" borderId="0" applyNumberFormat="0" applyBorder="0" applyAlignment="0" applyProtection="0"/>
    <xf numFmtId="0" fontId="199" fillId="101" borderId="0" applyNumberFormat="0" applyBorder="0" applyAlignment="0" applyProtection="0"/>
    <xf numFmtId="0" fontId="199" fillId="101" borderId="0" applyNumberFormat="0" applyBorder="0" applyAlignment="0" applyProtection="0"/>
    <xf numFmtId="0" fontId="199" fillId="101" borderId="0" applyNumberFormat="0" applyBorder="0" applyAlignment="0" applyProtection="0"/>
    <xf numFmtId="0" fontId="199" fillId="101" borderId="0" applyNumberFormat="0" applyBorder="0" applyAlignment="0" applyProtection="0"/>
    <xf numFmtId="0" fontId="199" fillId="101" borderId="0" applyNumberFormat="0" applyBorder="0" applyAlignment="0" applyProtection="0"/>
    <xf numFmtId="0" fontId="199" fillId="101" borderId="0" applyNumberFormat="0" applyBorder="0" applyAlignment="0" applyProtection="0"/>
    <xf numFmtId="0" fontId="199" fillId="101" borderId="0" applyNumberFormat="0" applyBorder="0" applyAlignment="0" applyProtection="0"/>
    <xf numFmtId="0" fontId="199" fillId="101" borderId="0" applyNumberFormat="0" applyBorder="0" applyAlignment="0" applyProtection="0"/>
    <xf numFmtId="0" fontId="199" fillId="101" borderId="0" applyNumberFormat="0" applyBorder="0" applyAlignment="0" applyProtection="0"/>
    <xf numFmtId="0" fontId="199" fillId="101" borderId="0" applyNumberFormat="0" applyBorder="0" applyAlignment="0" applyProtection="0"/>
    <xf numFmtId="0" fontId="199" fillId="101" borderId="0" applyNumberFormat="0" applyBorder="0" applyAlignment="0" applyProtection="0"/>
    <xf numFmtId="0" fontId="199" fillId="101" borderId="0" applyNumberFormat="0" applyBorder="0" applyAlignment="0" applyProtection="0"/>
    <xf numFmtId="0" fontId="199" fillId="80" borderId="0" applyNumberFormat="0" applyBorder="0" applyAlignment="0" applyProtection="0"/>
    <xf numFmtId="0" fontId="199" fillId="80" borderId="0" applyNumberFormat="0" applyBorder="0" applyAlignment="0" applyProtection="0"/>
    <xf numFmtId="0" fontId="199" fillId="80" borderId="0" applyNumberFormat="0" applyBorder="0" applyAlignment="0" applyProtection="0"/>
    <xf numFmtId="0" fontId="199" fillId="80" borderId="0" applyNumberFormat="0" applyBorder="0" applyAlignment="0" applyProtection="0"/>
    <xf numFmtId="0" fontId="199" fillId="80" borderId="0" applyNumberFormat="0" applyBorder="0" applyAlignment="0" applyProtection="0"/>
    <xf numFmtId="0" fontId="199" fillId="80" borderId="0" applyNumberFormat="0" applyBorder="0" applyAlignment="0" applyProtection="0"/>
    <xf numFmtId="0" fontId="199" fillId="80" borderId="0" applyNumberFormat="0" applyBorder="0" applyAlignment="0" applyProtection="0"/>
    <xf numFmtId="0" fontId="199" fillId="80" borderId="0" applyNumberFormat="0" applyBorder="0" applyAlignment="0" applyProtection="0"/>
    <xf numFmtId="0" fontId="199" fillId="80" borderId="0" applyNumberFormat="0" applyBorder="0" applyAlignment="0" applyProtection="0"/>
    <xf numFmtId="0" fontId="199" fillId="80" borderId="0" applyNumberFormat="0" applyBorder="0" applyAlignment="0" applyProtection="0"/>
    <xf numFmtId="0" fontId="199" fillId="80" borderId="0" applyNumberFormat="0" applyBorder="0" applyAlignment="0" applyProtection="0"/>
    <xf numFmtId="0" fontId="199" fillId="80" borderId="0" applyNumberFormat="0" applyBorder="0" applyAlignment="0" applyProtection="0"/>
    <xf numFmtId="0" fontId="199" fillId="80" borderId="0" applyNumberFormat="0" applyBorder="0" applyAlignment="0" applyProtection="0"/>
    <xf numFmtId="0" fontId="199" fillId="80" borderId="0" applyNumberFormat="0" applyBorder="0" applyAlignment="0" applyProtection="0"/>
    <xf numFmtId="0" fontId="199" fillId="80" borderId="0" applyNumberFormat="0" applyBorder="0" applyAlignment="0" applyProtection="0"/>
    <xf numFmtId="0" fontId="199" fillId="80" borderId="0" applyNumberFormat="0" applyBorder="0" applyAlignment="0" applyProtection="0"/>
    <xf numFmtId="0" fontId="199" fillId="80" borderId="0" applyNumberFormat="0" applyBorder="0" applyAlignment="0" applyProtection="0"/>
    <xf numFmtId="0" fontId="199" fillId="80" borderId="0" applyNumberFormat="0" applyBorder="0" applyAlignment="0" applyProtection="0"/>
    <xf numFmtId="0" fontId="199" fillId="80" borderId="0" applyNumberFormat="0" applyBorder="0" applyAlignment="0" applyProtection="0"/>
    <xf numFmtId="0" fontId="199" fillId="80" borderId="0" applyNumberFormat="0" applyBorder="0" applyAlignment="0" applyProtection="0"/>
    <xf numFmtId="0" fontId="199" fillId="80" borderId="0" applyNumberFormat="0" applyBorder="0" applyAlignment="0" applyProtection="0"/>
    <xf numFmtId="0" fontId="199" fillId="80" borderId="0" applyNumberFormat="0" applyBorder="0" applyAlignment="0" applyProtection="0"/>
    <xf numFmtId="0" fontId="199" fillId="111" borderId="0" applyNumberFormat="0" applyBorder="0" applyAlignment="0" applyProtection="0"/>
    <xf numFmtId="0" fontId="199" fillId="111" borderId="0" applyNumberFormat="0" applyBorder="0" applyAlignment="0" applyProtection="0"/>
    <xf numFmtId="0" fontId="199" fillId="111" borderId="0" applyNumberFormat="0" applyBorder="0" applyAlignment="0" applyProtection="0"/>
    <xf numFmtId="0" fontId="199" fillId="111" borderId="0" applyNumberFormat="0" applyBorder="0" applyAlignment="0" applyProtection="0"/>
    <xf numFmtId="0" fontId="199" fillId="111" borderId="0" applyNumberFormat="0" applyBorder="0" applyAlignment="0" applyProtection="0"/>
    <xf numFmtId="0" fontId="199" fillId="111" borderId="0" applyNumberFormat="0" applyBorder="0" applyAlignment="0" applyProtection="0"/>
    <xf numFmtId="0" fontId="199" fillId="111" borderId="0" applyNumberFormat="0" applyBorder="0" applyAlignment="0" applyProtection="0"/>
    <xf numFmtId="0" fontId="199" fillId="111" borderId="0" applyNumberFormat="0" applyBorder="0" applyAlignment="0" applyProtection="0"/>
    <xf numFmtId="0" fontId="199" fillId="111" borderId="0" applyNumberFormat="0" applyBorder="0" applyAlignment="0" applyProtection="0"/>
    <xf numFmtId="0" fontId="199" fillId="111" borderId="0" applyNumberFormat="0" applyBorder="0" applyAlignment="0" applyProtection="0"/>
    <xf numFmtId="0" fontId="199" fillId="111" borderId="0" applyNumberFormat="0" applyBorder="0" applyAlignment="0" applyProtection="0"/>
    <xf numFmtId="0" fontId="199" fillId="111" borderId="0" applyNumberFormat="0" applyBorder="0" applyAlignment="0" applyProtection="0"/>
    <xf numFmtId="0" fontId="199" fillId="111" borderId="0" applyNumberFormat="0" applyBorder="0" applyAlignment="0" applyProtection="0"/>
    <xf numFmtId="0" fontId="199" fillId="111" borderId="0" applyNumberFormat="0" applyBorder="0" applyAlignment="0" applyProtection="0"/>
    <xf numFmtId="0" fontId="199" fillId="111" borderId="0" applyNumberFormat="0" applyBorder="0" applyAlignment="0" applyProtection="0"/>
    <xf numFmtId="0" fontId="199" fillId="111" borderId="0" applyNumberFormat="0" applyBorder="0" applyAlignment="0" applyProtection="0"/>
    <xf numFmtId="0" fontId="199" fillId="111" borderId="0" applyNumberFormat="0" applyBorder="0" applyAlignment="0" applyProtection="0"/>
    <xf numFmtId="0" fontId="199" fillId="111" borderId="0" applyNumberFormat="0" applyBorder="0" applyAlignment="0" applyProtection="0"/>
    <xf numFmtId="0" fontId="199" fillId="111" borderId="0" applyNumberFormat="0" applyBorder="0" applyAlignment="0" applyProtection="0"/>
    <xf numFmtId="0" fontId="199" fillId="111" borderId="0" applyNumberFormat="0" applyBorder="0" applyAlignment="0" applyProtection="0"/>
    <xf numFmtId="0" fontId="199" fillId="111" borderId="0" applyNumberFormat="0" applyBorder="0" applyAlignment="0" applyProtection="0"/>
    <xf numFmtId="0" fontId="199" fillId="111" borderId="0" applyNumberFormat="0" applyBorder="0" applyAlignment="0" applyProtection="0"/>
    <xf numFmtId="0" fontId="199" fillId="80" borderId="0" applyNumberFormat="0" applyBorder="0" applyAlignment="0" applyProtection="0"/>
    <xf numFmtId="0" fontId="199" fillId="80" borderId="0" applyNumberFormat="0" applyBorder="0" applyAlignment="0" applyProtection="0"/>
    <xf numFmtId="0" fontId="199" fillId="80" borderId="0" applyNumberFormat="0" applyBorder="0" applyAlignment="0" applyProtection="0"/>
    <xf numFmtId="0" fontId="199" fillId="80" borderId="0" applyNumberFormat="0" applyBorder="0" applyAlignment="0" applyProtection="0"/>
    <xf numFmtId="0" fontId="199" fillId="80" borderId="0" applyNumberFormat="0" applyBorder="0" applyAlignment="0" applyProtection="0"/>
    <xf numFmtId="0" fontId="199" fillId="80" borderId="0" applyNumberFormat="0" applyBorder="0" applyAlignment="0" applyProtection="0"/>
    <xf numFmtId="0" fontId="199" fillId="80" borderId="0" applyNumberFormat="0" applyBorder="0" applyAlignment="0" applyProtection="0"/>
    <xf numFmtId="0" fontId="199" fillId="80" borderId="0" applyNumberFormat="0" applyBorder="0" applyAlignment="0" applyProtection="0"/>
    <xf numFmtId="0" fontId="199" fillId="80" borderId="0" applyNumberFormat="0" applyBorder="0" applyAlignment="0" applyProtection="0"/>
    <xf numFmtId="0" fontId="199" fillId="80" borderId="0" applyNumberFormat="0" applyBorder="0" applyAlignment="0" applyProtection="0"/>
    <xf numFmtId="0" fontId="199" fillId="80" borderId="0" applyNumberFormat="0" applyBorder="0" applyAlignment="0" applyProtection="0"/>
    <xf numFmtId="0" fontId="199" fillId="110" borderId="0" applyNumberFormat="0" applyBorder="0" applyAlignment="0" applyProtection="0"/>
    <xf numFmtId="0" fontId="199" fillId="110" borderId="0" applyNumberFormat="0" applyBorder="0" applyAlignment="0" applyProtection="0"/>
    <xf numFmtId="0" fontId="199" fillId="110" borderId="0" applyNumberFormat="0" applyBorder="0" applyAlignment="0" applyProtection="0"/>
    <xf numFmtId="0" fontId="199" fillId="110" borderId="0" applyNumberFormat="0" applyBorder="0" applyAlignment="0" applyProtection="0"/>
    <xf numFmtId="0" fontId="199" fillId="110" borderId="0" applyNumberFormat="0" applyBorder="0" applyAlignment="0" applyProtection="0"/>
    <xf numFmtId="0" fontId="199" fillId="110" borderId="0" applyNumberFormat="0" applyBorder="0" applyAlignment="0" applyProtection="0"/>
    <xf numFmtId="0" fontId="199" fillId="110" borderId="0" applyNumberFormat="0" applyBorder="0" applyAlignment="0" applyProtection="0"/>
    <xf numFmtId="0" fontId="199" fillId="110" borderId="0" applyNumberFormat="0" applyBorder="0" applyAlignment="0" applyProtection="0"/>
    <xf numFmtId="0" fontId="199" fillId="110" borderId="0" applyNumberFormat="0" applyBorder="0" applyAlignment="0" applyProtection="0"/>
    <xf numFmtId="0" fontId="199" fillId="110" borderId="0" applyNumberFormat="0" applyBorder="0" applyAlignment="0" applyProtection="0"/>
    <xf numFmtId="0" fontId="199" fillId="110" borderId="0" applyNumberFormat="0" applyBorder="0" applyAlignment="0" applyProtection="0"/>
    <xf numFmtId="0" fontId="199" fillId="66" borderId="0" applyNumberFormat="0" applyBorder="0" applyAlignment="0" applyProtection="0"/>
    <xf numFmtId="0" fontId="199" fillId="66" borderId="0" applyNumberFormat="0" applyBorder="0" applyAlignment="0" applyProtection="0"/>
    <xf numFmtId="0" fontId="199" fillId="66" borderId="0" applyNumberFormat="0" applyBorder="0" applyAlignment="0" applyProtection="0"/>
    <xf numFmtId="0" fontId="199" fillId="66" borderId="0" applyNumberFormat="0" applyBorder="0" applyAlignment="0" applyProtection="0"/>
    <xf numFmtId="0" fontId="199" fillId="66" borderId="0" applyNumberFormat="0" applyBorder="0" applyAlignment="0" applyProtection="0"/>
    <xf numFmtId="0" fontId="199" fillId="66" borderId="0" applyNumberFormat="0" applyBorder="0" applyAlignment="0" applyProtection="0"/>
    <xf numFmtId="0" fontId="199" fillId="66" borderId="0" applyNumberFormat="0" applyBorder="0" applyAlignment="0" applyProtection="0"/>
    <xf numFmtId="0" fontId="199" fillId="66" borderId="0" applyNumberFormat="0" applyBorder="0" applyAlignment="0" applyProtection="0"/>
    <xf numFmtId="0" fontId="199" fillId="66" borderId="0" applyNumberFormat="0" applyBorder="0" applyAlignment="0" applyProtection="0"/>
    <xf numFmtId="0" fontId="199" fillId="66" borderId="0" applyNumberFormat="0" applyBorder="0" applyAlignment="0" applyProtection="0"/>
    <xf numFmtId="0" fontId="199" fillId="66" borderId="0" applyNumberFormat="0" applyBorder="0" applyAlignment="0" applyProtection="0"/>
    <xf numFmtId="0" fontId="199" fillId="101" borderId="0" applyNumberFormat="0" applyBorder="0" applyAlignment="0" applyProtection="0"/>
    <xf numFmtId="0" fontId="199" fillId="101" borderId="0" applyNumberFormat="0" applyBorder="0" applyAlignment="0" applyProtection="0"/>
    <xf numFmtId="0" fontId="199" fillId="101" borderId="0" applyNumberFormat="0" applyBorder="0" applyAlignment="0" applyProtection="0"/>
    <xf numFmtId="0" fontId="199" fillId="101" borderId="0" applyNumberFormat="0" applyBorder="0" applyAlignment="0" applyProtection="0"/>
    <xf numFmtId="0" fontId="199" fillId="101" borderId="0" applyNumberFormat="0" applyBorder="0" applyAlignment="0" applyProtection="0"/>
    <xf numFmtId="0" fontId="199" fillId="101" borderId="0" applyNumberFormat="0" applyBorder="0" applyAlignment="0" applyProtection="0"/>
    <xf numFmtId="0" fontId="199" fillId="101" borderId="0" applyNumberFormat="0" applyBorder="0" applyAlignment="0" applyProtection="0"/>
    <xf numFmtId="0" fontId="199" fillId="101" borderId="0" applyNumberFormat="0" applyBorder="0" applyAlignment="0" applyProtection="0"/>
    <xf numFmtId="0" fontId="199" fillId="101" borderId="0" applyNumberFormat="0" applyBorder="0" applyAlignment="0" applyProtection="0"/>
    <xf numFmtId="0" fontId="199" fillId="101" borderId="0" applyNumberFormat="0" applyBorder="0" applyAlignment="0" applyProtection="0"/>
    <xf numFmtId="0" fontId="199" fillId="101" borderId="0" applyNumberFormat="0" applyBorder="0" applyAlignment="0" applyProtection="0"/>
    <xf numFmtId="0" fontId="199" fillId="80" borderId="0" applyNumberFormat="0" applyBorder="0" applyAlignment="0" applyProtection="0"/>
    <xf numFmtId="0" fontId="199" fillId="80" borderId="0" applyNumberFormat="0" applyBorder="0" applyAlignment="0" applyProtection="0"/>
    <xf numFmtId="0" fontId="199" fillId="80" borderId="0" applyNumberFormat="0" applyBorder="0" applyAlignment="0" applyProtection="0"/>
    <xf numFmtId="0" fontId="199" fillId="80" borderId="0" applyNumberFormat="0" applyBorder="0" applyAlignment="0" applyProtection="0"/>
    <xf numFmtId="0" fontId="199" fillId="80" borderId="0" applyNumberFormat="0" applyBorder="0" applyAlignment="0" applyProtection="0"/>
    <xf numFmtId="0" fontId="199" fillId="80" borderId="0" applyNumberFormat="0" applyBorder="0" applyAlignment="0" applyProtection="0"/>
    <xf numFmtId="0" fontId="199" fillId="80" borderId="0" applyNumberFormat="0" applyBorder="0" applyAlignment="0" applyProtection="0"/>
    <xf numFmtId="0" fontId="199" fillId="80" borderId="0" applyNumberFormat="0" applyBorder="0" applyAlignment="0" applyProtection="0"/>
    <xf numFmtId="0" fontId="199" fillId="80" borderId="0" applyNumberFormat="0" applyBorder="0" applyAlignment="0" applyProtection="0"/>
    <xf numFmtId="0" fontId="199" fillId="80" borderId="0" applyNumberFormat="0" applyBorder="0" applyAlignment="0" applyProtection="0"/>
    <xf numFmtId="0" fontId="199" fillId="80" borderId="0" applyNumberFormat="0" applyBorder="0" applyAlignment="0" applyProtection="0"/>
    <xf numFmtId="0" fontId="199" fillId="111" borderId="0" applyNumberFormat="0" applyBorder="0" applyAlignment="0" applyProtection="0"/>
    <xf numFmtId="0" fontId="199" fillId="111" borderId="0" applyNumberFormat="0" applyBorder="0" applyAlignment="0" applyProtection="0"/>
    <xf numFmtId="0" fontId="199" fillId="111" borderId="0" applyNumberFormat="0" applyBorder="0" applyAlignment="0" applyProtection="0"/>
    <xf numFmtId="0" fontId="199" fillId="111" borderId="0" applyNumberFormat="0" applyBorder="0" applyAlignment="0" applyProtection="0"/>
    <xf numFmtId="0" fontId="199" fillId="111" borderId="0" applyNumberFormat="0" applyBorder="0" applyAlignment="0" applyProtection="0"/>
    <xf numFmtId="0" fontId="199" fillId="111" borderId="0" applyNumberFormat="0" applyBorder="0" applyAlignment="0" applyProtection="0"/>
    <xf numFmtId="0" fontId="199" fillId="111" borderId="0" applyNumberFormat="0" applyBorder="0" applyAlignment="0" applyProtection="0"/>
    <xf numFmtId="0" fontId="199" fillId="111" borderId="0" applyNumberFormat="0" applyBorder="0" applyAlignment="0" applyProtection="0"/>
    <xf numFmtId="0" fontId="199" fillId="111" borderId="0" applyNumberFormat="0" applyBorder="0" applyAlignment="0" applyProtection="0"/>
    <xf numFmtId="0" fontId="199" fillId="111" borderId="0" applyNumberFormat="0" applyBorder="0" applyAlignment="0" applyProtection="0"/>
    <xf numFmtId="0" fontId="199" fillId="111" borderId="0" applyNumberFormat="0" applyBorder="0" applyAlignment="0" applyProtection="0"/>
    <xf numFmtId="0" fontId="199" fillId="80" borderId="0" applyNumberFormat="0" applyBorder="0" applyAlignment="0" applyProtection="0"/>
    <xf numFmtId="0" fontId="199" fillId="80" borderId="0" applyNumberFormat="0" applyBorder="0" applyAlignment="0" applyProtection="0"/>
    <xf numFmtId="0" fontId="199" fillId="80" borderId="0" applyNumberFormat="0" applyBorder="0" applyAlignment="0" applyProtection="0"/>
    <xf numFmtId="0" fontId="199" fillId="80" borderId="0" applyNumberFormat="0" applyBorder="0" applyAlignment="0" applyProtection="0"/>
    <xf numFmtId="0" fontId="199" fillId="80" borderId="0" applyNumberFormat="0" applyBorder="0" applyAlignment="0" applyProtection="0"/>
    <xf numFmtId="0" fontId="199" fillId="80" borderId="0" applyNumberFormat="0" applyBorder="0" applyAlignment="0" applyProtection="0"/>
    <xf numFmtId="0" fontId="199" fillId="80" borderId="0" applyNumberFormat="0" applyBorder="0" applyAlignment="0" applyProtection="0"/>
    <xf numFmtId="0" fontId="199" fillId="80" borderId="0" applyNumberFormat="0" applyBorder="0" applyAlignment="0" applyProtection="0"/>
    <xf numFmtId="0" fontId="199" fillId="80" borderId="0" applyNumberFormat="0" applyBorder="0" applyAlignment="0" applyProtection="0"/>
    <xf numFmtId="0" fontId="199" fillId="80" borderId="0" applyNumberFormat="0" applyBorder="0" applyAlignment="0" applyProtection="0"/>
    <xf numFmtId="0" fontId="199" fillId="80" borderId="0" applyNumberFormat="0" applyBorder="0" applyAlignment="0" applyProtection="0"/>
    <xf numFmtId="0" fontId="199" fillId="110" borderId="0" applyNumberFormat="0" applyBorder="0" applyAlignment="0" applyProtection="0"/>
    <xf numFmtId="0" fontId="199" fillId="110" borderId="0" applyNumberFormat="0" applyBorder="0" applyAlignment="0" applyProtection="0"/>
    <xf numFmtId="0" fontId="199" fillId="110" borderId="0" applyNumberFormat="0" applyBorder="0" applyAlignment="0" applyProtection="0"/>
    <xf numFmtId="0" fontId="199" fillId="110" borderId="0" applyNumberFormat="0" applyBorder="0" applyAlignment="0" applyProtection="0"/>
    <xf numFmtId="0" fontId="199" fillId="110" borderId="0" applyNumberFormat="0" applyBorder="0" applyAlignment="0" applyProtection="0"/>
    <xf numFmtId="0" fontId="199" fillId="110" borderId="0" applyNumberFormat="0" applyBorder="0" applyAlignment="0" applyProtection="0"/>
    <xf numFmtId="0" fontId="199" fillId="110" borderId="0" applyNumberFormat="0" applyBorder="0" applyAlignment="0" applyProtection="0"/>
    <xf numFmtId="0" fontId="199" fillId="110" borderId="0" applyNumberFormat="0" applyBorder="0" applyAlignment="0" applyProtection="0"/>
    <xf numFmtId="0" fontId="199" fillId="110" borderId="0" applyNumberFormat="0" applyBorder="0" applyAlignment="0" applyProtection="0"/>
    <xf numFmtId="0" fontId="199" fillId="110" borderId="0" applyNumberFormat="0" applyBorder="0" applyAlignment="0" applyProtection="0"/>
    <xf numFmtId="0" fontId="199" fillId="110" borderId="0" applyNumberFormat="0" applyBorder="0" applyAlignment="0" applyProtection="0"/>
    <xf numFmtId="0" fontId="199" fillId="66" borderId="0" applyNumberFormat="0" applyBorder="0" applyAlignment="0" applyProtection="0"/>
    <xf numFmtId="0" fontId="199" fillId="66" borderId="0" applyNumberFormat="0" applyBorder="0" applyAlignment="0" applyProtection="0"/>
    <xf numFmtId="0" fontId="199" fillId="66" borderId="0" applyNumberFormat="0" applyBorder="0" applyAlignment="0" applyProtection="0"/>
    <xf numFmtId="0" fontId="199" fillId="66" borderId="0" applyNumberFormat="0" applyBorder="0" applyAlignment="0" applyProtection="0"/>
    <xf numFmtId="0" fontId="199" fillId="66" borderId="0" applyNumberFormat="0" applyBorder="0" applyAlignment="0" applyProtection="0"/>
    <xf numFmtId="0" fontId="199" fillId="66" borderId="0" applyNumberFormat="0" applyBorder="0" applyAlignment="0" applyProtection="0"/>
    <xf numFmtId="0" fontId="199" fillId="66" borderId="0" applyNumberFormat="0" applyBorder="0" applyAlignment="0" applyProtection="0"/>
    <xf numFmtId="0" fontId="199" fillId="66" borderId="0" applyNumberFormat="0" applyBorder="0" applyAlignment="0" applyProtection="0"/>
    <xf numFmtId="0" fontId="199" fillId="66" borderId="0" applyNumberFormat="0" applyBorder="0" applyAlignment="0" applyProtection="0"/>
    <xf numFmtId="0" fontId="199" fillId="66" borderId="0" applyNumberFormat="0" applyBorder="0" applyAlignment="0" applyProtection="0"/>
    <xf numFmtId="0" fontId="199" fillId="66" borderId="0" applyNumberFormat="0" applyBorder="0" applyAlignment="0" applyProtection="0"/>
    <xf numFmtId="0" fontId="199" fillId="101" borderId="0" applyNumberFormat="0" applyBorder="0" applyAlignment="0" applyProtection="0"/>
    <xf numFmtId="0" fontId="199" fillId="101" borderId="0" applyNumberFormat="0" applyBorder="0" applyAlignment="0" applyProtection="0"/>
    <xf numFmtId="0" fontId="199" fillId="101" borderId="0" applyNumberFormat="0" applyBorder="0" applyAlignment="0" applyProtection="0"/>
    <xf numFmtId="0" fontId="199" fillId="101" borderId="0" applyNumberFormat="0" applyBorder="0" applyAlignment="0" applyProtection="0"/>
    <xf numFmtId="0" fontId="199" fillId="101" borderId="0" applyNumberFormat="0" applyBorder="0" applyAlignment="0" applyProtection="0"/>
    <xf numFmtId="0" fontId="199" fillId="101" borderId="0" applyNumberFormat="0" applyBorder="0" applyAlignment="0" applyProtection="0"/>
    <xf numFmtId="0" fontId="199" fillId="101" borderId="0" applyNumberFormat="0" applyBorder="0" applyAlignment="0" applyProtection="0"/>
    <xf numFmtId="0" fontId="199" fillId="101" borderId="0" applyNumberFormat="0" applyBorder="0" applyAlignment="0" applyProtection="0"/>
    <xf numFmtId="0" fontId="199" fillId="101" borderId="0" applyNumberFormat="0" applyBorder="0" applyAlignment="0" applyProtection="0"/>
    <xf numFmtId="0" fontId="199" fillId="101" borderId="0" applyNumberFormat="0" applyBorder="0" applyAlignment="0" applyProtection="0"/>
    <xf numFmtId="0" fontId="199" fillId="101" borderId="0" applyNumberFormat="0" applyBorder="0" applyAlignment="0" applyProtection="0"/>
    <xf numFmtId="0" fontId="199" fillId="80" borderId="0" applyNumberFormat="0" applyBorder="0" applyAlignment="0" applyProtection="0"/>
    <xf numFmtId="0" fontId="199" fillId="80" borderId="0" applyNumberFormat="0" applyBorder="0" applyAlignment="0" applyProtection="0"/>
    <xf numFmtId="0" fontId="199" fillId="80" borderId="0" applyNumberFormat="0" applyBorder="0" applyAlignment="0" applyProtection="0"/>
    <xf numFmtId="0" fontId="199" fillId="80" borderId="0" applyNumberFormat="0" applyBorder="0" applyAlignment="0" applyProtection="0"/>
    <xf numFmtId="0" fontId="199" fillId="80" borderId="0" applyNumberFormat="0" applyBorder="0" applyAlignment="0" applyProtection="0"/>
    <xf numFmtId="0" fontId="199" fillId="80" borderId="0" applyNumberFormat="0" applyBorder="0" applyAlignment="0" applyProtection="0"/>
    <xf numFmtId="0" fontId="199" fillId="80" borderId="0" applyNumberFormat="0" applyBorder="0" applyAlignment="0" applyProtection="0"/>
    <xf numFmtId="0" fontId="199" fillId="80" borderId="0" applyNumberFormat="0" applyBorder="0" applyAlignment="0" applyProtection="0"/>
    <xf numFmtId="0" fontId="199" fillId="80" borderId="0" applyNumberFormat="0" applyBorder="0" applyAlignment="0" applyProtection="0"/>
    <xf numFmtId="0" fontId="199" fillId="80" borderId="0" applyNumberFormat="0" applyBorder="0" applyAlignment="0" applyProtection="0"/>
    <xf numFmtId="0" fontId="199" fillId="80" borderId="0" applyNumberFormat="0" applyBorder="0" applyAlignment="0" applyProtection="0"/>
    <xf numFmtId="0" fontId="199" fillId="111" borderId="0" applyNumberFormat="0" applyBorder="0" applyAlignment="0" applyProtection="0"/>
    <xf numFmtId="0" fontId="199" fillId="111" borderId="0" applyNumberFormat="0" applyBorder="0" applyAlignment="0" applyProtection="0"/>
    <xf numFmtId="0" fontId="199" fillId="111" borderId="0" applyNumberFormat="0" applyBorder="0" applyAlignment="0" applyProtection="0"/>
    <xf numFmtId="0" fontId="199" fillId="111" borderId="0" applyNumberFormat="0" applyBorder="0" applyAlignment="0" applyProtection="0"/>
    <xf numFmtId="0" fontId="199" fillId="111" borderId="0" applyNumberFormat="0" applyBorder="0" applyAlignment="0" applyProtection="0"/>
    <xf numFmtId="0" fontId="199" fillId="111" borderId="0" applyNumberFormat="0" applyBorder="0" applyAlignment="0" applyProtection="0"/>
    <xf numFmtId="0" fontId="199" fillId="111" borderId="0" applyNumberFormat="0" applyBorder="0" applyAlignment="0" applyProtection="0"/>
    <xf numFmtId="0" fontId="199" fillId="111" borderId="0" applyNumberFormat="0" applyBorder="0" applyAlignment="0" applyProtection="0"/>
    <xf numFmtId="0" fontId="199" fillId="111" borderId="0" applyNumberFormat="0" applyBorder="0" applyAlignment="0" applyProtection="0"/>
    <xf numFmtId="0" fontId="199" fillId="111" borderId="0" applyNumberFormat="0" applyBorder="0" applyAlignment="0" applyProtection="0"/>
    <xf numFmtId="0" fontId="199" fillId="111" borderId="0" applyNumberFormat="0" applyBorder="0" applyAlignment="0" applyProtection="0"/>
    <xf numFmtId="0" fontId="265" fillId="118" borderId="0" applyNumberFormat="0" applyBorder="0" applyAlignment="0" applyProtection="0"/>
    <xf numFmtId="0" fontId="265" fillId="118" borderId="0" applyNumberFormat="0" applyBorder="0" applyAlignment="0" applyProtection="0"/>
    <xf numFmtId="0" fontId="265" fillId="118" borderId="0" applyNumberFormat="0" applyBorder="0" applyAlignment="0" applyProtection="0"/>
    <xf numFmtId="0" fontId="265" fillId="118" borderId="0" applyNumberFormat="0" applyBorder="0" applyAlignment="0" applyProtection="0"/>
    <xf numFmtId="0" fontId="265" fillId="118" borderId="0" applyNumberFormat="0" applyBorder="0" applyAlignment="0" applyProtection="0"/>
    <xf numFmtId="0" fontId="265" fillId="118" borderId="0" applyNumberFormat="0" applyBorder="0" applyAlignment="0" applyProtection="0"/>
    <xf numFmtId="0" fontId="265" fillId="118" borderId="0" applyNumberFormat="0" applyBorder="0" applyAlignment="0" applyProtection="0"/>
    <xf numFmtId="0" fontId="265" fillId="118" borderId="0" applyNumberFormat="0" applyBorder="0" applyAlignment="0" applyProtection="0"/>
    <xf numFmtId="0" fontId="265" fillId="118" borderId="0" applyNumberFormat="0" applyBorder="0" applyAlignment="0" applyProtection="0"/>
    <xf numFmtId="0" fontId="265" fillId="118" borderId="0" applyNumberFormat="0" applyBorder="0" applyAlignment="0" applyProtection="0"/>
    <xf numFmtId="0" fontId="265" fillId="118" borderId="0" applyNumberFormat="0" applyBorder="0" applyAlignment="0" applyProtection="0"/>
    <xf numFmtId="0" fontId="265" fillId="110" borderId="0" applyNumberFormat="0" applyBorder="0" applyAlignment="0" applyProtection="0"/>
    <xf numFmtId="0" fontId="265" fillId="110" borderId="0" applyNumberFormat="0" applyBorder="0" applyAlignment="0" applyProtection="0"/>
    <xf numFmtId="0" fontId="265" fillId="110" borderId="0" applyNumberFormat="0" applyBorder="0" applyAlignment="0" applyProtection="0"/>
    <xf numFmtId="0" fontId="265" fillId="110" borderId="0" applyNumberFormat="0" applyBorder="0" applyAlignment="0" applyProtection="0"/>
    <xf numFmtId="0" fontId="265" fillId="110" borderId="0" applyNumberFormat="0" applyBorder="0" applyAlignment="0" applyProtection="0"/>
    <xf numFmtId="0" fontId="265" fillId="110" borderId="0" applyNumberFormat="0" applyBorder="0" applyAlignment="0" applyProtection="0"/>
    <xf numFmtId="0" fontId="265" fillId="110" borderId="0" applyNumberFormat="0" applyBorder="0" applyAlignment="0" applyProtection="0"/>
    <xf numFmtId="0" fontId="265" fillId="110" borderId="0" applyNumberFormat="0" applyBorder="0" applyAlignment="0" applyProtection="0"/>
    <xf numFmtId="0" fontId="265" fillId="110" borderId="0" applyNumberFormat="0" applyBorder="0" applyAlignment="0" applyProtection="0"/>
    <xf numFmtId="0" fontId="265" fillId="110" borderId="0" applyNumberFormat="0" applyBorder="0" applyAlignment="0" applyProtection="0"/>
    <xf numFmtId="0" fontId="265" fillId="110" borderId="0" applyNumberFormat="0" applyBorder="0" applyAlignment="0" applyProtection="0"/>
    <xf numFmtId="0" fontId="265" fillId="66" borderId="0" applyNumberFormat="0" applyBorder="0" applyAlignment="0" applyProtection="0"/>
    <xf numFmtId="0" fontId="265" fillId="66" borderId="0" applyNumberFormat="0" applyBorder="0" applyAlignment="0" applyProtection="0"/>
    <xf numFmtId="0" fontId="265" fillId="66" borderId="0" applyNumberFormat="0" applyBorder="0" applyAlignment="0" applyProtection="0"/>
    <xf numFmtId="0" fontId="265" fillId="66" borderId="0" applyNumberFormat="0" applyBorder="0" applyAlignment="0" applyProtection="0"/>
    <xf numFmtId="0" fontId="265" fillId="66" borderId="0" applyNumberFormat="0" applyBorder="0" applyAlignment="0" applyProtection="0"/>
    <xf numFmtId="0" fontId="265" fillId="66" borderId="0" applyNumberFormat="0" applyBorder="0" applyAlignment="0" applyProtection="0"/>
    <xf numFmtId="0" fontId="265" fillId="66" borderId="0" applyNumberFormat="0" applyBorder="0" applyAlignment="0" applyProtection="0"/>
    <xf numFmtId="0" fontId="265" fillId="66" borderId="0" applyNumberFormat="0" applyBorder="0" applyAlignment="0" applyProtection="0"/>
    <xf numFmtId="0" fontId="265" fillId="66" borderId="0" applyNumberFormat="0" applyBorder="0" applyAlignment="0" applyProtection="0"/>
    <xf numFmtId="0" fontId="265" fillId="66" borderId="0" applyNumberFormat="0" applyBorder="0" applyAlignment="0" applyProtection="0"/>
    <xf numFmtId="0" fontId="265" fillId="66" borderId="0" applyNumberFormat="0" applyBorder="0" applyAlignment="0" applyProtection="0"/>
    <xf numFmtId="0" fontId="265" fillId="119" borderId="0" applyNumberFormat="0" applyBorder="0" applyAlignment="0" applyProtection="0"/>
    <xf numFmtId="0" fontId="265" fillId="119" borderId="0" applyNumberFormat="0" applyBorder="0" applyAlignment="0" applyProtection="0"/>
    <xf numFmtId="0" fontId="265" fillId="119" borderId="0" applyNumberFormat="0" applyBorder="0" applyAlignment="0" applyProtection="0"/>
    <xf numFmtId="0" fontId="265" fillId="119" borderId="0" applyNumberFormat="0" applyBorder="0" applyAlignment="0" applyProtection="0"/>
    <xf numFmtId="0" fontId="265" fillId="119" borderId="0" applyNumberFormat="0" applyBorder="0" applyAlignment="0" applyProtection="0"/>
    <xf numFmtId="0" fontId="265" fillId="119" borderId="0" applyNumberFormat="0" applyBorder="0" applyAlignment="0" applyProtection="0"/>
    <xf numFmtId="0" fontId="265" fillId="119" borderId="0" applyNumberFormat="0" applyBorder="0" applyAlignment="0" applyProtection="0"/>
    <xf numFmtId="0" fontId="265" fillId="119" borderId="0" applyNumberFormat="0" applyBorder="0" applyAlignment="0" applyProtection="0"/>
    <xf numFmtId="0" fontId="265" fillId="119" borderId="0" applyNumberFormat="0" applyBorder="0" applyAlignment="0" applyProtection="0"/>
    <xf numFmtId="0" fontId="265" fillId="119" borderId="0" applyNumberFormat="0" applyBorder="0" applyAlignment="0" applyProtection="0"/>
    <xf numFmtId="0" fontId="265" fillId="119" borderId="0" applyNumberFormat="0" applyBorder="0" applyAlignment="0" applyProtection="0"/>
    <xf numFmtId="0" fontId="265" fillId="120" borderId="0" applyNumberFormat="0" applyBorder="0" applyAlignment="0" applyProtection="0"/>
    <xf numFmtId="0" fontId="265" fillId="120" borderId="0" applyNumberFormat="0" applyBorder="0" applyAlignment="0" applyProtection="0"/>
    <xf numFmtId="0" fontId="265" fillId="120" borderId="0" applyNumberFormat="0" applyBorder="0" applyAlignment="0" applyProtection="0"/>
    <xf numFmtId="0" fontId="265" fillId="120" borderId="0" applyNumberFormat="0" applyBorder="0" applyAlignment="0" applyProtection="0"/>
    <xf numFmtId="0" fontId="265" fillId="120" borderId="0" applyNumberFormat="0" applyBorder="0" applyAlignment="0" applyProtection="0"/>
    <xf numFmtId="0" fontId="265" fillId="120" borderId="0" applyNumberFormat="0" applyBorder="0" applyAlignment="0" applyProtection="0"/>
    <xf numFmtId="0" fontId="265" fillId="120" borderId="0" applyNumberFormat="0" applyBorder="0" applyAlignment="0" applyProtection="0"/>
    <xf numFmtId="0" fontId="265" fillId="120" borderId="0" applyNumberFormat="0" applyBorder="0" applyAlignment="0" applyProtection="0"/>
    <xf numFmtId="0" fontId="265" fillId="120" borderId="0" applyNumberFormat="0" applyBorder="0" applyAlignment="0" applyProtection="0"/>
    <xf numFmtId="0" fontId="265" fillId="120" borderId="0" applyNumberFormat="0" applyBorder="0" applyAlignment="0" applyProtection="0"/>
    <xf numFmtId="0" fontId="265" fillId="120" borderId="0" applyNumberFormat="0" applyBorder="0" applyAlignment="0" applyProtection="0"/>
    <xf numFmtId="0" fontId="265" fillId="121" borderId="0" applyNumberFormat="0" applyBorder="0" applyAlignment="0" applyProtection="0"/>
    <xf numFmtId="0" fontId="265" fillId="121" borderId="0" applyNumberFormat="0" applyBorder="0" applyAlignment="0" applyProtection="0"/>
    <xf numFmtId="0" fontId="265" fillId="121" borderId="0" applyNumberFormat="0" applyBorder="0" applyAlignment="0" applyProtection="0"/>
    <xf numFmtId="0" fontId="265" fillId="121" borderId="0" applyNumberFormat="0" applyBorder="0" applyAlignment="0" applyProtection="0"/>
    <xf numFmtId="0" fontId="265" fillId="121" borderId="0" applyNumberFormat="0" applyBorder="0" applyAlignment="0" applyProtection="0"/>
    <xf numFmtId="0" fontId="265" fillId="121" borderId="0" applyNumberFormat="0" applyBorder="0" applyAlignment="0" applyProtection="0"/>
    <xf numFmtId="0" fontId="265" fillId="121" borderId="0" applyNumberFormat="0" applyBorder="0" applyAlignment="0" applyProtection="0"/>
    <xf numFmtId="0" fontId="265" fillId="121" borderId="0" applyNumberFormat="0" applyBorder="0" applyAlignment="0" applyProtection="0"/>
    <xf numFmtId="0" fontId="265" fillId="121" borderId="0" applyNumberFormat="0" applyBorder="0" applyAlignment="0" applyProtection="0"/>
    <xf numFmtId="0" fontId="265" fillId="121" borderId="0" applyNumberFormat="0" applyBorder="0" applyAlignment="0" applyProtection="0"/>
    <xf numFmtId="0" fontId="265" fillId="121" borderId="0" applyNumberFormat="0" applyBorder="0" applyAlignment="0" applyProtection="0"/>
    <xf numFmtId="0" fontId="200" fillId="118" borderId="0" applyNumberFormat="0" applyBorder="0" applyAlignment="0" applyProtection="0"/>
    <xf numFmtId="0" fontId="200" fillId="118" borderId="0" applyNumberFormat="0" applyBorder="0" applyAlignment="0" applyProtection="0"/>
    <xf numFmtId="0" fontId="200" fillId="118" borderId="0" applyNumberFormat="0" applyBorder="0" applyAlignment="0" applyProtection="0"/>
    <xf numFmtId="0" fontId="200" fillId="118" borderId="0" applyNumberFormat="0" applyBorder="0" applyAlignment="0" applyProtection="0"/>
    <xf numFmtId="0" fontId="200" fillId="118" borderId="0" applyNumberFormat="0" applyBorder="0" applyAlignment="0" applyProtection="0"/>
    <xf numFmtId="0" fontId="200" fillId="118" borderId="0" applyNumberFormat="0" applyBorder="0" applyAlignment="0" applyProtection="0"/>
    <xf numFmtId="0" fontId="200" fillId="118" borderId="0" applyNumberFormat="0" applyBorder="0" applyAlignment="0" applyProtection="0"/>
    <xf numFmtId="0" fontId="200" fillId="118" borderId="0" applyNumberFormat="0" applyBorder="0" applyAlignment="0" applyProtection="0"/>
    <xf numFmtId="0" fontId="200" fillId="118" borderId="0" applyNumberFormat="0" applyBorder="0" applyAlignment="0" applyProtection="0"/>
    <xf numFmtId="0" fontId="200" fillId="118" borderId="0" applyNumberFormat="0" applyBorder="0" applyAlignment="0" applyProtection="0"/>
    <xf numFmtId="0" fontId="200" fillId="118" borderId="0" applyNumberFormat="0" applyBorder="0" applyAlignment="0" applyProtection="0"/>
    <xf numFmtId="0" fontId="200" fillId="110" borderId="0" applyNumberFormat="0" applyBorder="0" applyAlignment="0" applyProtection="0"/>
    <xf numFmtId="0" fontId="200" fillId="110" borderId="0" applyNumberFormat="0" applyBorder="0" applyAlignment="0" applyProtection="0"/>
    <xf numFmtId="0" fontId="200" fillId="110" borderId="0" applyNumberFormat="0" applyBorder="0" applyAlignment="0" applyProtection="0"/>
    <xf numFmtId="0" fontId="200" fillId="110" borderId="0" applyNumberFormat="0" applyBorder="0" applyAlignment="0" applyProtection="0"/>
    <xf numFmtId="0" fontId="200" fillId="110" borderId="0" applyNumberFormat="0" applyBorder="0" applyAlignment="0" applyProtection="0"/>
    <xf numFmtId="0" fontId="200" fillId="110" borderId="0" applyNumberFormat="0" applyBorder="0" applyAlignment="0" applyProtection="0"/>
    <xf numFmtId="0" fontId="200" fillId="110" borderId="0" applyNumberFormat="0" applyBorder="0" applyAlignment="0" applyProtection="0"/>
    <xf numFmtId="0" fontId="200" fillId="110" borderId="0" applyNumberFormat="0" applyBorder="0" applyAlignment="0" applyProtection="0"/>
    <xf numFmtId="0" fontId="200" fillId="110" borderId="0" applyNumberFormat="0" applyBorder="0" applyAlignment="0" applyProtection="0"/>
    <xf numFmtId="0" fontId="200" fillId="110" borderId="0" applyNumberFormat="0" applyBorder="0" applyAlignment="0" applyProtection="0"/>
    <xf numFmtId="0" fontId="200" fillId="110" borderId="0" applyNumberFormat="0" applyBorder="0" applyAlignment="0" applyProtection="0"/>
    <xf numFmtId="0" fontId="200" fillId="66" borderId="0" applyNumberFormat="0" applyBorder="0" applyAlignment="0" applyProtection="0"/>
    <xf numFmtId="0" fontId="200" fillId="66" borderId="0" applyNumberFormat="0" applyBorder="0" applyAlignment="0" applyProtection="0"/>
    <xf numFmtId="0" fontId="200" fillId="66" borderId="0" applyNumberFormat="0" applyBorder="0" applyAlignment="0" applyProtection="0"/>
    <xf numFmtId="0" fontId="200" fillId="66" borderId="0" applyNumberFormat="0" applyBorder="0" applyAlignment="0" applyProtection="0"/>
    <xf numFmtId="0" fontId="200" fillId="66" borderId="0" applyNumberFormat="0" applyBorder="0" applyAlignment="0" applyProtection="0"/>
    <xf numFmtId="0" fontId="200" fillId="66" borderId="0" applyNumberFormat="0" applyBorder="0" applyAlignment="0" applyProtection="0"/>
    <xf numFmtId="0" fontId="200" fillId="66" borderId="0" applyNumberFormat="0" applyBorder="0" applyAlignment="0" applyProtection="0"/>
    <xf numFmtId="0" fontId="200" fillId="66" borderId="0" applyNumberFormat="0" applyBorder="0" applyAlignment="0" applyProtection="0"/>
    <xf numFmtId="0" fontId="200" fillId="66" borderId="0" applyNumberFormat="0" applyBorder="0" applyAlignment="0" applyProtection="0"/>
    <xf numFmtId="0" fontId="200" fillId="66" borderId="0" applyNumberFormat="0" applyBorder="0" applyAlignment="0" applyProtection="0"/>
    <xf numFmtId="0" fontId="200" fillId="66" borderId="0" applyNumberFormat="0" applyBorder="0" applyAlignment="0" applyProtection="0"/>
    <xf numFmtId="0" fontId="200" fillId="119" borderId="0" applyNumberFormat="0" applyBorder="0" applyAlignment="0" applyProtection="0"/>
    <xf numFmtId="0" fontId="200" fillId="119" borderId="0" applyNumberFormat="0" applyBorder="0" applyAlignment="0" applyProtection="0"/>
    <xf numFmtId="0" fontId="200" fillId="119" borderId="0" applyNumberFormat="0" applyBorder="0" applyAlignment="0" applyProtection="0"/>
    <xf numFmtId="0" fontId="200" fillId="119" borderId="0" applyNumberFormat="0" applyBorder="0" applyAlignment="0" applyProtection="0"/>
    <xf numFmtId="0" fontId="200" fillId="119" borderId="0" applyNumberFormat="0" applyBorder="0" applyAlignment="0" applyProtection="0"/>
    <xf numFmtId="0" fontId="200" fillId="119" borderId="0" applyNumberFormat="0" applyBorder="0" applyAlignment="0" applyProtection="0"/>
    <xf numFmtId="0" fontId="200" fillId="119" borderId="0" applyNumberFormat="0" applyBorder="0" applyAlignment="0" applyProtection="0"/>
    <xf numFmtId="0" fontId="200" fillId="119" borderId="0" applyNumberFormat="0" applyBorder="0" applyAlignment="0" applyProtection="0"/>
    <xf numFmtId="0" fontId="200" fillId="119" borderId="0" applyNumberFormat="0" applyBorder="0" applyAlignment="0" applyProtection="0"/>
    <xf numFmtId="0" fontId="200" fillId="119" borderId="0" applyNumberFormat="0" applyBorder="0" applyAlignment="0" applyProtection="0"/>
    <xf numFmtId="0" fontId="200" fillId="119" borderId="0" applyNumberFormat="0" applyBorder="0" applyAlignment="0" applyProtection="0"/>
    <xf numFmtId="0" fontId="200" fillId="120" borderId="0" applyNumberFormat="0" applyBorder="0" applyAlignment="0" applyProtection="0"/>
    <xf numFmtId="0" fontId="200" fillId="120" borderId="0" applyNumberFormat="0" applyBorder="0" applyAlignment="0" applyProtection="0"/>
    <xf numFmtId="0" fontId="200" fillId="120" borderId="0" applyNumberFormat="0" applyBorder="0" applyAlignment="0" applyProtection="0"/>
    <xf numFmtId="0" fontId="200" fillId="120" borderId="0" applyNumberFormat="0" applyBorder="0" applyAlignment="0" applyProtection="0"/>
    <xf numFmtId="0" fontId="200" fillId="120" borderId="0" applyNumberFormat="0" applyBorder="0" applyAlignment="0" applyProtection="0"/>
    <xf numFmtId="0" fontId="200" fillId="120" borderId="0" applyNumberFormat="0" applyBorder="0" applyAlignment="0" applyProtection="0"/>
    <xf numFmtId="0" fontId="200" fillId="120" borderId="0" applyNumberFormat="0" applyBorder="0" applyAlignment="0" applyProtection="0"/>
    <xf numFmtId="0" fontId="200" fillId="120" borderId="0" applyNumberFormat="0" applyBorder="0" applyAlignment="0" applyProtection="0"/>
    <xf numFmtId="0" fontId="200" fillId="120" borderId="0" applyNumberFormat="0" applyBorder="0" applyAlignment="0" applyProtection="0"/>
    <xf numFmtId="0" fontId="200" fillId="120" borderId="0" applyNumberFormat="0" applyBorder="0" applyAlignment="0" applyProtection="0"/>
    <xf numFmtId="0" fontId="200" fillId="120" borderId="0" applyNumberFormat="0" applyBorder="0" applyAlignment="0" applyProtection="0"/>
    <xf numFmtId="0" fontId="200" fillId="121" borderId="0" applyNumberFormat="0" applyBorder="0" applyAlignment="0" applyProtection="0"/>
    <xf numFmtId="0" fontId="200" fillId="121" borderId="0" applyNumberFormat="0" applyBorder="0" applyAlignment="0" applyProtection="0"/>
    <xf numFmtId="0" fontId="200" fillId="121" borderId="0" applyNumberFormat="0" applyBorder="0" applyAlignment="0" applyProtection="0"/>
    <xf numFmtId="0" fontId="200" fillId="121" borderId="0" applyNumberFormat="0" applyBorder="0" applyAlignment="0" applyProtection="0"/>
    <xf numFmtId="0" fontId="200" fillId="121" borderId="0" applyNumberFormat="0" applyBorder="0" applyAlignment="0" applyProtection="0"/>
    <xf numFmtId="0" fontId="200" fillId="121" borderId="0" applyNumberFormat="0" applyBorder="0" applyAlignment="0" applyProtection="0"/>
    <xf numFmtId="0" fontId="200" fillId="121" borderId="0" applyNumberFormat="0" applyBorder="0" applyAlignment="0" applyProtection="0"/>
    <xf numFmtId="0" fontId="200" fillId="121" borderId="0" applyNumberFormat="0" applyBorder="0" applyAlignment="0" applyProtection="0"/>
    <xf numFmtId="0" fontId="200" fillId="121" borderId="0" applyNumberFormat="0" applyBorder="0" applyAlignment="0" applyProtection="0"/>
    <xf numFmtId="0" fontId="200" fillId="121" borderId="0" applyNumberFormat="0" applyBorder="0" applyAlignment="0" applyProtection="0"/>
    <xf numFmtId="0" fontId="200" fillId="121" borderId="0" applyNumberFormat="0" applyBorder="0" applyAlignment="0" applyProtection="0"/>
    <xf numFmtId="0" fontId="266" fillId="118" borderId="0" applyNumberFormat="0" applyBorder="0" applyAlignment="0" applyProtection="0"/>
    <xf numFmtId="0" fontId="266" fillId="118" borderId="0" applyNumberFormat="0" applyBorder="0" applyAlignment="0" applyProtection="0"/>
    <xf numFmtId="0" fontId="266" fillId="118" borderId="0" applyNumberFormat="0" applyBorder="0" applyAlignment="0" applyProtection="0"/>
    <xf numFmtId="0" fontId="266" fillId="118" borderId="0" applyNumberFormat="0" applyBorder="0" applyAlignment="0" applyProtection="0"/>
    <xf numFmtId="0" fontId="266" fillId="118" borderId="0" applyNumberFormat="0" applyBorder="0" applyAlignment="0" applyProtection="0"/>
    <xf numFmtId="0" fontId="266" fillId="118" borderId="0" applyNumberFormat="0" applyBorder="0" applyAlignment="0" applyProtection="0"/>
    <xf numFmtId="0" fontId="266" fillId="118" borderId="0" applyNumberFormat="0" applyBorder="0" applyAlignment="0" applyProtection="0"/>
    <xf numFmtId="0" fontId="266" fillId="118" borderId="0" applyNumberFormat="0" applyBorder="0" applyAlignment="0" applyProtection="0"/>
    <xf numFmtId="0" fontId="266" fillId="118" borderId="0" applyNumberFormat="0" applyBorder="0" applyAlignment="0" applyProtection="0"/>
    <xf numFmtId="0" fontId="266" fillId="118" borderId="0" applyNumberFormat="0" applyBorder="0" applyAlignment="0" applyProtection="0"/>
    <xf numFmtId="0" fontId="266" fillId="118" borderId="0" applyNumberFormat="0" applyBorder="0" applyAlignment="0" applyProtection="0"/>
    <xf numFmtId="0" fontId="266" fillId="118" borderId="0" applyNumberFormat="0" applyBorder="0" applyAlignment="0" applyProtection="0"/>
    <xf numFmtId="0" fontId="266" fillId="118" borderId="0" applyNumberFormat="0" applyBorder="0" applyAlignment="0" applyProtection="0"/>
    <xf numFmtId="0" fontId="266" fillId="118" borderId="0" applyNumberFormat="0" applyBorder="0" applyAlignment="0" applyProtection="0"/>
    <xf numFmtId="0" fontId="266" fillId="118" borderId="0" applyNumberFormat="0" applyBorder="0" applyAlignment="0" applyProtection="0"/>
    <xf numFmtId="0" fontId="266" fillId="118" borderId="0" applyNumberFormat="0" applyBorder="0" applyAlignment="0" applyProtection="0"/>
    <xf numFmtId="0" fontId="266" fillId="118" borderId="0" applyNumberFormat="0" applyBorder="0" applyAlignment="0" applyProtection="0"/>
    <xf numFmtId="0" fontId="266" fillId="118" borderId="0" applyNumberFormat="0" applyBorder="0" applyAlignment="0" applyProtection="0"/>
    <xf numFmtId="0" fontId="266" fillId="118" borderId="0" applyNumberFormat="0" applyBorder="0" applyAlignment="0" applyProtection="0"/>
    <xf numFmtId="0" fontId="266" fillId="118" borderId="0" applyNumberFormat="0" applyBorder="0" applyAlignment="0" applyProtection="0"/>
    <xf numFmtId="0" fontId="266" fillId="118" borderId="0" applyNumberFormat="0" applyBorder="0" applyAlignment="0" applyProtection="0"/>
    <xf numFmtId="0" fontId="266" fillId="118" borderId="0" applyNumberFormat="0" applyBorder="0" applyAlignment="0" applyProtection="0"/>
    <xf numFmtId="0" fontId="129" fillId="122" borderId="0" applyNumberFormat="0" applyBorder="0" applyAlignment="0" applyProtection="0"/>
    <xf numFmtId="0" fontId="129" fillId="122" borderId="0" applyNumberFormat="0" applyBorder="0" applyAlignment="0" applyProtection="0"/>
    <xf numFmtId="0" fontId="129" fillId="122" borderId="0" applyNumberFormat="0" applyBorder="0" applyAlignment="0" applyProtection="0"/>
    <xf numFmtId="0" fontId="129" fillId="122" borderId="0" applyNumberFormat="0" applyBorder="0" applyAlignment="0" applyProtection="0"/>
    <xf numFmtId="0" fontId="129" fillId="122" borderId="0" applyNumberFormat="0" applyBorder="0" applyAlignment="0" applyProtection="0"/>
    <xf numFmtId="0" fontId="129" fillId="122" borderId="0" applyNumberFormat="0" applyBorder="0" applyAlignment="0" applyProtection="0"/>
    <xf numFmtId="0" fontId="129" fillId="122" borderId="0" applyNumberFormat="0" applyBorder="0" applyAlignment="0" applyProtection="0"/>
    <xf numFmtId="0" fontId="129" fillId="122" borderId="0" applyNumberFormat="0" applyBorder="0" applyAlignment="0" applyProtection="0"/>
    <xf numFmtId="0" fontId="129" fillId="122" borderId="0" applyNumberFormat="0" applyBorder="0" applyAlignment="0" applyProtection="0"/>
    <xf numFmtId="0" fontId="129" fillId="122" borderId="0" applyNumberFormat="0" applyBorder="0" applyAlignment="0" applyProtection="0"/>
    <xf numFmtId="0" fontId="129" fillId="122" borderId="0" applyNumberFormat="0" applyBorder="0" applyAlignment="0" applyProtection="0"/>
    <xf numFmtId="0" fontId="266" fillId="118" borderId="0" applyNumberFormat="0" applyBorder="0" applyAlignment="0" applyProtection="0"/>
    <xf numFmtId="0" fontId="266" fillId="118" borderId="0" applyNumberFormat="0" applyBorder="0" applyAlignment="0" applyProtection="0"/>
    <xf numFmtId="0" fontId="266" fillId="118" borderId="0" applyNumberFormat="0" applyBorder="0" applyAlignment="0" applyProtection="0"/>
    <xf numFmtId="0" fontId="266" fillId="118" borderId="0" applyNumberFormat="0" applyBorder="0" applyAlignment="0" applyProtection="0"/>
    <xf numFmtId="0" fontId="266" fillId="118" borderId="0" applyNumberFormat="0" applyBorder="0" applyAlignment="0" applyProtection="0"/>
    <xf numFmtId="0" fontId="266" fillId="118" borderId="0" applyNumberFormat="0" applyBorder="0" applyAlignment="0" applyProtection="0"/>
    <xf numFmtId="0" fontId="266" fillId="118" borderId="0" applyNumberFormat="0" applyBorder="0" applyAlignment="0" applyProtection="0"/>
    <xf numFmtId="0" fontId="266" fillId="118" borderId="0" applyNumberFormat="0" applyBorder="0" applyAlignment="0" applyProtection="0"/>
    <xf numFmtId="0" fontId="266" fillId="118" borderId="0" applyNumberFormat="0" applyBorder="0" applyAlignment="0" applyProtection="0"/>
    <xf numFmtId="0" fontId="266" fillId="118" borderId="0" applyNumberFormat="0" applyBorder="0" applyAlignment="0" applyProtection="0"/>
    <xf numFmtId="0" fontId="266" fillId="118" borderId="0" applyNumberFormat="0" applyBorder="0" applyAlignment="0" applyProtection="0"/>
    <xf numFmtId="0" fontId="266" fillId="110" borderId="0" applyNumberFormat="0" applyBorder="0" applyAlignment="0" applyProtection="0"/>
    <xf numFmtId="0" fontId="266" fillId="110" borderId="0" applyNumberFormat="0" applyBorder="0" applyAlignment="0" applyProtection="0"/>
    <xf numFmtId="0" fontId="266" fillId="110" borderId="0" applyNumberFormat="0" applyBorder="0" applyAlignment="0" applyProtection="0"/>
    <xf numFmtId="0" fontId="266" fillId="110" borderId="0" applyNumberFormat="0" applyBorder="0" applyAlignment="0" applyProtection="0"/>
    <xf numFmtId="0" fontId="266" fillId="110" borderId="0" applyNumberFormat="0" applyBorder="0" applyAlignment="0" applyProtection="0"/>
    <xf numFmtId="0" fontId="266" fillId="110" borderId="0" applyNumberFormat="0" applyBorder="0" applyAlignment="0" applyProtection="0"/>
    <xf numFmtId="0" fontId="266" fillId="110" borderId="0" applyNumberFormat="0" applyBorder="0" applyAlignment="0" applyProtection="0"/>
    <xf numFmtId="0" fontId="266" fillId="110" borderId="0" applyNumberFormat="0" applyBorder="0" applyAlignment="0" applyProtection="0"/>
    <xf numFmtId="0" fontId="266" fillId="110" borderId="0" applyNumberFormat="0" applyBorder="0" applyAlignment="0" applyProtection="0"/>
    <xf numFmtId="0" fontId="266" fillId="110" borderId="0" applyNumberFormat="0" applyBorder="0" applyAlignment="0" applyProtection="0"/>
    <xf numFmtId="0" fontId="266" fillId="110" borderId="0" applyNumberFormat="0" applyBorder="0" applyAlignment="0" applyProtection="0"/>
    <xf numFmtId="0" fontId="266" fillId="110" borderId="0" applyNumberFormat="0" applyBorder="0" applyAlignment="0" applyProtection="0"/>
    <xf numFmtId="0" fontId="266" fillId="110" borderId="0" applyNumberFormat="0" applyBorder="0" applyAlignment="0" applyProtection="0"/>
    <xf numFmtId="0" fontId="266" fillId="110" borderId="0" applyNumberFormat="0" applyBorder="0" applyAlignment="0" applyProtection="0"/>
    <xf numFmtId="0" fontId="266" fillId="110" borderId="0" applyNumberFormat="0" applyBorder="0" applyAlignment="0" applyProtection="0"/>
    <xf numFmtId="0" fontId="266" fillId="110" borderId="0" applyNumberFormat="0" applyBorder="0" applyAlignment="0" applyProtection="0"/>
    <xf numFmtId="0" fontId="266" fillId="110" borderId="0" applyNumberFormat="0" applyBorder="0" applyAlignment="0" applyProtection="0"/>
    <xf numFmtId="0" fontId="266" fillId="110" borderId="0" applyNumberFormat="0" applyBorder="0" applyAlignment="0" applyProtection="0"/>
    <xf numFmtId="0" fontId="266" fillId="110" borderId="0" applyNumberFormat="0" applyBorder="0" applyAlignment="0" applyProtection="0"/>
    <xf numFmtId="0" fontId="266" fillId="110" borderId="0" applyNumberFormat="0" applyBorder="0" applyAlignment="0" applyProtection="0"/>
    <xf numFmtId="0" fontId="266" fillId="110" borderId="0" applyNumberFormat="0" applyBorder="0" applyAlignment="0" applyProtection="0"/>
    <xf numFmtId="0" fontId="266" fillId="110" borderId="0" applyNumberFormat="0" applyBorder="0" applyAlignment="0" applyProtection="0"/>
    <xf numFmtId="0" fontId="129" fillId="123" borderId="0" applyNumberFormat="0" applyBorder="0" applyAlignment="0" applyProtection="0"/>
    <xf numFmtId="0" fontId="129" fillId="123" borderId="0" applyNumberFormat="0" applyBorder="0" applyAlignment="0" applyProtection="0"/>
    <xf numFmtId="0" fontId="129" fillId="123" borderId="0" applyNumberFormat="0" applyBorder="0" applyAlignment="0" applyProtection="0"/>
    <xf numFmtId="0" fontId="129" fillId="123" borderId="0" applyNumberFormat="0" applyBorder="0" applyAlignment="0" applyProtection="0"/>
    <xf numFmtId="0" fontId="129" fillId="123" borderId="0" applyNumberFormat="0" applyBorder="0" applyAlignment="0" applyProtection="0"/>
    <xf numFmtId="0" fontId="129" fillId="123" borderId="0" applyNumberFormat="0" applyBorder="0" applyAlignment="0" applyProtection="0"/>
    <xf numFmtId="0" fontId="129" fillId="123" borderId="0" applyNumberFormat="0" applyBorder="0" applyAlignment="0" applyProtection="0"/>
    <xf numFmtId="0" fontId="129" fillId="123" borderId="0" applyNumberFormat="0" applyBorder="0" applyAlignment="0" applyProtection="0"/>
    <xf numFmtId="0" fontId="129" fillId="123" borderId="0" applyNumberFormat="0" applyBorder="0" applyAlignment="0" applyProtection="0"/>
    <xf numFmtId="0" fontId="129" fillId="123" borderId="0" applyNumberFormat="0" applyBorder="0" applyAlignment="0" applyProtection="0"/>
    <xf numFmtId="0" fontId="129" fillId="123" borderId="0" applyNumberFormat="0" applyBorder="0" applyAlignment="0" applyProtection="0"/>
    <xf numFmtId="0" fontId="266" fillId="110" borderId="0" applyNumberFormat="0" applyBorder="0" applyAlignment="0" applyProtection="0"/>
    <xf numFmtId="0" fontId="266" fillId="110" borderId="0" applyNumberFormat="0" applyBorder="0" applyAlignment="0" applyProtection="0"/>
    <xf numFmtId="0" fontId="266" fillId="110" borderId="0" applyNumberFormat="0" applyBorder="0" applyAlignment="0" applyProtection="0"/>
    <xf numFmtId="0" fontId="266" fillId="110" borderId="0" applyNumberFormat="0" applyBorder="0" applyAlignment="0" applyProtection="0"/>
    <xf numFmtId="0" fontId="266" fillId="110" borderId="0" applyNumberFormat="0" applyBorder="0" applyAlignment="0" applyProtection="0"/>
    <xf numFmtId="0" fontId="266" fillId="110" borderId="0" applyNumberFormat="0" applyBorder="0" applyAlignment="0" applyProtection="0"/>
    <xf numFmtId="0" fontId="266" fillId="110" borderId="0" applyNumberFormat="0" applyBorder="0" applyAlignment="0" applyProtection="0"/>
    <xf numFmtId="0" fontId="266" fillId="110" borderId="0" applyNumberFormat="0" applyBorder="0" applyAlignment="0" applyProtection="0"/>
    <xf numFmtId="0" fontId="266" fillId="110" borderId="0" applyNumberFormat="0" applyBorder="0" applyAlignment="0" applyProtection="0"/>
    <xf numFmtId="0" fontId="266" fillId="110" borderId="0" applyNumberFormat="0" applyBorder="0" applyAlignment="0" applyProtection="0"/>
    <xf numFmtId="0" fontId="266" fillId="110" borderId="0" applyNumberFormat="0" applyBorder="0" applyAlignment="0" applyProtection="0"/>
    <xf numFmtId="0" fontId="266" fillId="66" borderId="0" applyNumberFormat="0" applyBorder="0" applyAlignment="0" applyProtection="0"/>
    <xf numFmtId="0" fontId="266" fillId="66" borderId="0" applyNumberFormat="0" applyBorder="0" applyAlignment="0" applyProtection="0"/>
    <xf numFmtId="0" fontId="266" fillId="66" borderId="0" applyNumberFormat="0" applyBorder="0" applyAlignment="0" applyProtection="0"/>
    <xf numFmtId="0" fontId="266" fillId="66" borderId="0" applyNumberFormat="0" applyBorder="0" applyAlignment="0" applyProtection="0"/>
    <xf numFmtId="0" fontId="266" fillId="66" borderId="0" applyNumberFormat="0" applyBorder="0" applyAlignment="0" applyProtection="0"/>
    <xf numFmtId="0" fontId="266" fillId="66" borderId="0" applyNumberFormat="0" applyBorder="0" applyAlignment="0" applyProtection="0"/>
    <xf numFmtId="0" fontId="266" fillId="66" borderId="0" applyNumberFormat="0" applyBorder="0" applyAlignment="0" applyProtection="0"/>
    <xf numFmtId="0" fontId="266" fillId="66" borderId="0" applyNumberFormat="0" applyBorder="0" applyAlignment="0" applyProtection="0"/>
    <xf numFmtId="0" fontId="266" fillId="66" borderId="0" applyNumberFormat="0" applyBorder="0" applyAlignment="0" applyProtection="0"/>
    <xf numFmtId="0" fontId="266" fillId="66" borderId="0" applyNumberFormat="0" applyBorder="0" applyAlignment="0" applyProtection="0"/>
    <xf numFmtId="0" fontId="266" fillId="66" borderId="0" applyNumberFormat="0" applyBorder="0" applyAlignment="0" applyProtection="0"/>
    <xf numFmtId="0" fontId="266" fillId="66" borderId="0" applyNumberFormat="0" applyBorder="0" applyAlignment="0" applyProtection="0"/>
    <xf numFmtId="0" fontId="266" fillId="66" borderId="0" applyNumberFormat="0" applyBorder="0" applyAlignment="0" applyProtection="0"/>
    <xf numFmtId="0" fontId="266" fillId="66" borderId="0" applyNumberFormat="0" applyBorder="0" applyAlignment="0" applyProtection="0"/>
    <xf numFmtId="0" fontId="266" fillId="66" borderId="0" applyNumberFormat="0" applyBorder="0" applyAlignment="0" applyProtection="0"/>
    <xf numFmtId="0" fontId="266" fillId="66" borderId="0" applyNumberFormat="0" applyBorder="0" applyAlignment="0" applyProtection="0"/>
    <xf numFmtId="0" fontId="266" fillId="66" borderId="0" applyNumberFormat="0" applyBorder="0" applyAlignment="0" applyProtection="0"/>
    <xf numFmtId="0" fontId="266" fillId="66" borderId="0" applyNumberFormat="0" applyBorder="0" applyAlignment="0" applyProtection="0"/>
    <xf numFmtId="0" fontId="266" fillId="66" borderId="0" applyNumberFormat="0" applyBorder="0" applyAlignment="0" applyProtection="0"/>
    <xf numFmtId="0" fontId="266" fillId="66" borderId="0" applyNumberFormat="0" applyBorder="0" applyAlignment="0" applyProtection="0"/>
    <xf numFmtId="0" fontId="266" fillId="66" borderId="0" applyNumberFormat="0" applyBorder="0" applyAlignment="0" applyProtection="0"/>
    <xf numFmtId="0" fontId="266" fillId="66" borderId="0" applyNumberFormat="0" applyBorder="0" applyAlignment="0" applyProtection="0"/>
    <xf numFmtId="0" fontId="129" fillId="124" borderId="0" applyNumberFormat="0" applyBorder="0" applyAlignment="0" applyProtection="0"/>
    <xf numFmtId="0" fontId="129" fillId="124" borderId="0" applyNumberFormat="0" applyBorder="0" applyAlignment="0" applyProtection="0"/>
    <xf numFmtId="0" fontId="129" fillId="124" borderId="0" applyNumberFormat="0" applyBorder="0" applyAlignment="0" applyProtection="0"/>
    <xf numFmtId="0" fontId="129" fillId="124" borderId="0" applyNumberFormat="0" applyBorder="0" applyAlignment="0" applyProtection="0"/>
    <xf numFmtId="0" fontId="129" fillId="124" borderId="0" applyNumberFormat="0" applyBorder="0" applyAlignment="0" applyProtection="0"/>
    <xf numFmtId="0" fontId="129" fillId="124" borderId="0" applyNumberFormat="0" applyBorder="0" applyAlignment="0" applyProtection="0"/>
    <xf numFmtId="0" fontId="129" fillId="124" borderId="0" applyNumberFormat="0" applyBorder="0" applyAlignment="0" applyProtection="0"/>
    <xf numFmtId="0" fontId="129" fillId="124" borderId="0" applyNumberFormat="0" applyBorder="0" applyAlignment="0" applyProtection="0"/>
    <xf numFmtId="0" fontId="129" fillId="124" borderId="0" applyNumberFormat="0" applyBorder="0" applyAlignment="0" applyProtection="0"/>
    <xf numFmtId="0" fontId="129" fillId="124" borderId="0" applyNumberFormat="0" applyBorder="0" applyAlignment="0" applyProtection="0"/>
    <xf numFmtId="0" fontId="129" fillId="124" borderId="0" applyNumberFormat="0" applyBorder="0" applyAlignment="0" applyProtection="0"/>
    <xf numFmtId="0" fontId="266" fillId="66" borderId="0" applyNumberFormat="0" applyBorder="0" applyAlignment="0" applyProtection="0"/>
    <xf numFmtId="0" fontId="266" fillId="66" borderId="0" applyNumberFormat="0" applyBorder="0" applyAlignment="0" applyProtection="0"/>
    <xf numFmtId="0" fontId="266" fillId="66" borderId="0" applyNumberFormat="0" applyBorder="0" applyAlignment="0" applyProtection="0"/>
    <xf numFmtId="0" fontId="266" fillId="66" borderId="0" applyNumberFormat="0" applyBorder="0" applyAlignment="0" applyProtection="0"/>
    <xf numFmtId="0" fontId="266" fillId="66" borderId="0" applyNumberFormat="0" applyBorder="0" applyAlignment="0" applyProtection="0"/>
    <xf numFmtId="0" fontId="266" fillId="66" borderId="0" applyNumberFormat="0" applyBorder="0" applyAlignment="0" applyProtection="0"/>
    <xf numFmtId="0" fontId="266" fillId="66" borderId="0" applyNumberFormat="0" applyBorder="0" applyAlignment="0" applyProtection="0"/>
    <xf numFmtId="0" fontId="266" fillId="66" borderId="0" applyNumberFormat="0" applyBorder="0" applyAlignment="0" applyProtection="0"/>
    <xf numFmtId="0" fontId="266" fillId="66" borderId="0" applyNumberFormat="0" applyBorder="0" applyAlignment="0" applyProtection="0"/>
    <xf numFmtId="0" fontId="266" fillId="66" borderId="0" applyNumberFormat="0" applyBorder="0" applyAlignment="0" applyProtection="0"/>
    <xf numFmtId="0" fontId="266" fillId="66" borderId="0" applyNumberFormat="0" applyBorder="0" applyAlignment="0" applyProtection="0"/>
    <xf numFmtId="0" fontId="266" fillId="119" borderId="0" applyNumberFormat="0" applyBorder="0" applyAlignment="0" applyProtection="0"/>
    <xf numFmtId="0" fontId="266" fillId="119" borderId="0" applyNumberFormat="0" applyBorder="0" applyAlignment="0" applyProtection="0"/>
    <xf numFmtId="0" fontId="266" fillId="119" borderId="0" applyNumberFormat="0" applyBorder="0" applyAlignment="0" applyProtection="0"/>
    <xf numFmtId="0" fontId="266" fillId="119" borderId="0" applyNumberFormat="0" applyBorder="0" applyAlignment="0" applyProtection="0"/>
    <xf numFmtId="0" fontId="266" fillId="119" borderId="0" applyNumberFormat="0" applyBorder="0" applyAlignment="0" applyProtection="0"/>
    <xf numFmtId="0" fontId="266" fillId="119" borderId="0" applyNumberFormat="0" applyBorder="0" applyAlignment="0" applyProtection="0"/>
    <xf numFmtId="0" fontId="266" fillId="119" borderId="0" applyNumberFormat="0" applyBorder="0" applyAlignment="0" applyProtection="0"/>
    <xf numFmtId="0" fontId="266" fillId="119" borderId="0" applyNumberFormat="0" applyBorder="0" applyAlignment="0" applyProtection="0"/>
    <xf numFmtId="0" fontId="266" fillId="119" borderId="0" applyNumberFormat="0" applyBorder="0" applyAlignment="0" applyProtection="0"/>
    <xf numFmtId="0" fontId="266" fillId="119" borderId="0" applyNumberFormat="0" applyBorder="0" applyAlignment="0" applyProtection="0"/>
    <xf numFmtId="0" fontId="266" fillId="119" borderId="0" applyNumberFormat="0" applyBorder="0" applyAlignment="0" applyProtection="0"/>
    <xf numFmtId="0" fontId="266" fillId="119" borderId="0" applyNumberFormat="0" applyBorder="0" applyAlignment="0" applyProtection="0"/>
    <xf numFmtId="0" fontId="266" fillId="119" borderId="0" applyNumberFormat="0" applyBorder="0" applyAlignment="0" applyProtection="0"/>
    <xf numFmtId="0" fontId="266" fillId="119" borderId="0" applyNumberFormat="0" applyBorder="0" applyAlignment="0" applyProtection="0"/>
    <xf numFmtId="0" fontId="266" fillId="119" borderId="0" applyNumberFormat="0" applyBorder="0" applyAlignment="0" applyProtection="0"/>
    <xf numFmtId="0" fontId="266" fillId="119" borderId="0" applyNumberFormat="0" applyBorder="0" applyAlignment="0" applyProtection="0"/>
    <xf numFmtId="0" fontId="266" fillId="119" borderId="0" applyNumberFormat="0" applyBorder="0" applyAlignment="0" applyProtection="0"/>
    <xf numFmtId="0" fontId="266" fillId="119" borderId="0" applyNumberFormat="0" applyBorder="0" applyAlignment="0" applyProtection="0"/>
    <xf numFmtId="0" fontId="266" fillId="119" borderId="0" applyNumberFormat="0" applyBorder="0" applyAlignment="0" applyProtection="0"/>
    <xf numFmtId="0" fontId="266" fillId="119" borderId="0" applyNumberFormat="0" applyBorder="0" applyAlignment="0" applyProtection="0"/>
    <xf numFmtId="0" fontId="266" fillId="119" borderId="0" applyNumberFormat="0" applyBorder="0" applyAlignment="0" applyProtection="0"/>
    <xf numFmtId="0" fontId="266" fillId="119" borderId="0" applyNumberFormat="0" applyBorder="0" applyAlignment="0" applyProtection="0"/>
    <xf numFmtId="0" fontId="129" fillId="125" borderId="0" applyNumberFormat="0" applyBorder="0" applyAlignment="0" applyProtection="0"/>
    <xf numFmtId="0" fontId="129" fillId="125" borderId="0" applyNumberFormat="0" applyBorder="0" applyAlignment="0" applyProtection="0"/>
    <xf numFmtId="0" fontId="129" fillId="125" borderId="0" applyNumberFormat="0" applyBorder="0" applyAlignment="0" applyProtection="0"/>
    <xf numFmtId="0" fontId="129" fillId="125" borderId="0" applyNumberFormat="0" applyBorder="0" applyAlignment="0" applyProtection="0"/>
    <xf numFmtId="0" fontId="129" fillId="125" borderId="0" applyNumberFormat="0" applyBorder="0" applyAlignment="0" applyProtection="0"/>
    <xf numFmtId="0" fontId="129" fillId="125" borderId="0" applyNumberFormat="0" applyBorder="0" applyAlignment="0" applyProtection="0"/>
    <xf numFmtId="0" fontId="129" fillId="125" borderId="0" applyNumberFormat="0" applyBorder="0" applyAlignment="0" applyProtection="0"/>
    <xf numFmtId="0" fontId="129" fillId="125" borderId="0" applyNumberFormat="0" applyBorder="0" applyAlignment="0" applyProtection="0"/>
    <xf numFmtId="0" fontId="129" fillId="125" borderId="0" applyNumberFormat="0" applyBorder="0" applyAlignment="0" applyProtection="0"/>
    <xf numFmtId="0" fontId="129" fillId="125" borderId="0" applyNumberFormat="0" applyBorder="0" applyAlignment="0" applyProtection="0"/>
    <xf numFmtId="0" fontId="129" fillId="125" borderId="0" applyNumberFormat="0" applyBorder="0" applyAlignment="0" applyProtection="0"/>
    <xf numFmtId="0" fontId="266" fillId="119" borderId="0" applyNumberFormat="0" applyBorder="0" applyAlignment="0" applyProtection="0"/>
    <xf numFmtId="0" fontId="266" fillId="119" borderId="0" applyNumberFormat="0" applyBorder="0" applyAlignment="0" applyProtection="0"/>
    <xf numFmtId="0" fontId="266" fillId="119" borderId="0" applyNumberFormat="0" applyBorder="0" applyAlignment="0" applyProtection="0"/>
    <xf numFmtId="0" fontId="266" fillId="119" borderId="0" applyNumberFormat="0" applyBorder="0" applyAlignment="0" applyProtection="0"/>
    <xf numFmtId="0" fontId="266" fillId="119" borderId="0" applyNumberFormat="0" applyBorder="0" applyAlignment="0" applyProtection="0"/>
    <xf numFmtId="0" fontId="266" fillId="119" borderId="0" applyNumberFormat="0" applyBorder="0" applyAlignment="0" applyProtection="0"/>
    <xf numFmtId="0" fontId="266" fillId="119" borderId="0" applyNumberFormat="0" applyBorder="0" applyAlignment="0" applyProtection="0"/>
    <xf numFmtId="0" fontId="266" fillId="119" borderId="0" applyNumberFormat="0" applyBorder="0" applyAlignment="0" applyProtection="0"/>
    <xf numFmtId="0" fontId="266" fillId="119" borderId="0" applyNumberFormat="0" applyBorder="0" applyAlignment="0" applyProtection="0"/>
    <xf numFmtId="0" fontId="266" fillId="119" borderId="0" applyNumberFormat="0" applyBorder="0" applyAlignment="0" applyProtection="0"/>
    <xf numFmtId="0" fontId="266" fillId="119" borderId="0" applyNumberFormat="0" applyBorder="0" applyAlignment="0" applyProtection="0"/>
    <xf numFmtId="0" fontId="266" fillId="120" borderId="0" applyNumberFormat="0" applyBorder="0" applyAlignment="0" applyProtection="0"/>
    <xf numFmtId="0" fontId="266" fillId="120" borderId="0" applyNumberFormat="0" applyBorder="0" applyAlignment="0" applyProtection="0"/>
    <xf numFmtId="0" fontId="266" fillId="120" borderId="0" applyNumberFormat="0" applyBorder="0" applyAlignment="0" applyProtection="0"/>
    <xf numFmtId="0" fontId="266" fillId="120" borderId="0" applyNumberFormat="0" applyBorder="0" applyAlignment="0" applyProtection="0"/>
    <xf numFmtId="0" fontId="266" fillId="120" borderId="0" applyNumberFormat="0" applyBorder="0" applyAlignment="0" applyProtection="0"/>
    <xf numFmtId="0" fontId="266" fillId="120" borderId="0" applyNumberFormat="0" applyBorder="0" applyAlignment="0" applyProtection="0"/>
    <xf numFmtId="0" fontId="266" fillId="120" borderId="0" applyNumberFormat="0" applyBorder="0" applyAlignment="0" applyProtection="0"/>
    <xf numFmtId="0" fontId="266" fillId="120" borderId="0" applyNumberFormat="0" applyBorder="0" applyAlignment="0" applyProtection="0"/>
    <xf numFmtId="0" fontId="266" fillId="120" borderId="0" applyNumberFormat="0" applyBorder="0" applyAlignment="0" applyProtection="0"/>
    <xf numFmtId="0" fontId="266" fillId="120" borderId="0" applyNumberFormat="0" applyBorder="0" applyAlignment="0" applyProtection="0"/>
    <xf numFmtId="0" fontId="266" fillId="120" borderId="0" applyNumberFormat="0" applyBorder="0" applyAlignment="0" applyProtection="0"/>
    <xf numFmtId="0" fontId="266" fillId="120" borderId="0" applyNumberFormat="0" applyBorder="0" applyAlignment="0" applyProtection="0"/>
    <xf numFmtId="0" fontId="266" fillId="120" borderId="0" applyNumberFormat="0" applyBorder="0" applyAlignment="0" applyProtection="0"/>
    <xf numFmtId="0" fontId="266" fillId="120" borderId="0" applyNumberFormat="0" applyBorder="0" applyAlignment="0" applyProtection="0"/>
    <xf numFmtId="0" fontId="266" fillId="120" borderId="0" applyNumberFormat="0" applyBorder="0" applyAlignment="0" applyProtection="0"/>
    <xf numFmtId="0" fontId="266" fillId="120" borderId="0" applyNumberFormat="0" applyBorder="0" applyAlignment="0" applyProtection="0"/>
    <xf numFmtId="0" fontId="266" fillId="120" borderId="0" applyNumberFormat="0" applyBorder="0" applyAlignment="0" applyProtection="0"/>
    <xf numFmtId="0" fontId="266" fillId="120" borderId="0" applyNumberFormat="0" applyBorder="0" applyAlignment="0" applyProtection="0"/>
    <xf numFmtId="0" fontId="266" fillId="120" borderId="0" applyNumberFormat="0" applyBorder="0" applyAlignment="0" applyProtection="0"/>
    <xf numFmtId="0" fontId="266" fillId="120" borderId="0" applyNumberFormat="0" applyBorder="0" applyAlignment="0" applyProtection="0"/>
    <xf numFmtId="0" fontId="266" fillId="120" borderId="0" applyNumberFormat="0" applyBorder="0" applyAlignment="0" applyProtection="0"/>
    <xf numFmtId="0" fontId="266" fillId="120" borderId="0" applyNumberFormat="0" applyBorder="0" applyAlignment="0" applyProtection="0"/>
    <xf numFmtId="0" fontId="129" fillId="126" borderId="0" applyNumberFormat="0" applyBorder="0" applyAlignment="0" applyProtection="0"/>
    <xf numFmtId="0" fontId="129" fillId="126" borderId="0" applyNumberFormat="0" applyBorder="0" applyAlignment="0" applyProtection="0"/>
    <xf numFmtId="0" fontId="129" fillId="126" borderId="0" applyNumberFormat="0" applyBorder="0" applyAlignment="0" applyProtection="0"/>
    <xf numFmtId="0" fontId="129" fillId="126" borderId="0" applyNumberFormat="0" applyBorder="0" applyAlignment="0" applyProtection="0"/>
    <xf numFmtId="0" fontId="129" fillId="126" borderId="0" applyNumberFormat="0" applyBorder="0" applyAlignment="0" applyProtection="0"/>
    <xf numFmtId="0" fontId="129" fillId="126" borderId="0" applyNumberFormat="0" applyBorder="0" applyAlignment="0" applyProtection="0"/>
    <xf numFmtId="0" fontId="129" fillId="126" borderId="0" applyNumberFormat="0" applyBorder="0" applyAlignment="0" applyProtection="0"/>
    <xf numFmtId="0" fontId="129" fillId="126" borderId="0" applyNumberFormat="0" applyBorder="0" applyAlignment="0" applyProtection="0"/>
    <xf numFmtId="0" fontId="129" fillId="126" borderId="0" applyNumberFormat="0" applyBorder="0" applyAlignment="0" applyProtection="0"/>
    <xf numFmtId="0" fontId="129" fillId="126" borderId="0" applyNumberFormat="0" applyBorder="0" applyAlignment="0" applyProtection="0"/>
    <xf numFmtId="0" fontId="129" fillId="126" borderId="0" applyNumberFormat="0" applyBorder="0" applyAlignment="0" applyProtection="0"/>
    <xf numFmtId="0" fontId="266" fillId="120" borderId="0" applyNumberFormat="0" applyBorder="0" applyAlignment="0" applyProtection="0"/>
    <xf numFmtId="0" fontId="266" fillId="120" borderId="0" applyNumberFormat="0" applyBorder="0" applyAlignment="0" applyProtection="0"/>
    <xf numFmtId="0" fontId="266" fillId="120" borderId="0" applyNumberFormat="0" applyBorder="0" applyAlignment="0" applyProtection="0"/>
    <xf numFmtId="0" fontId="266" fillId="120" borderId="0" applyNumberFormat="0" applyBorder="0" applyAlignment="0" applyProtection="0"/>
    <xf numFmtId="0" fontId="266" fillId="120" borderId="0" applyNumberFormat="0" applyBorder="0" applyAlignment="0" applyProtection="0"/>
    <xf numFmtId="0" fontId="266" fillId="120" borderId="0" applyNumberFormat="0" applyBorder="0" applyAlignment="0" applyProtection="0"/>
    <xf numFmtId="0" fontId="266" fillId="120" borderId="0" applyNumberFormat="0" applyBorder="0" applyAlignment="0" applyProtection="0"/>
    <xf numFmtId="0" fontId="266" fillId="120" borderId="0" applyNumberFormat="0" applyBorder="0" applyAlignment="0" applyProtection="0"/>
    <xf numFmtId="0" fontId="266" fillId="120" borderId="0" applyNumberFormat="0" applyBorder="0" applyAlignment="0" applyProtection="0"/>
    <xf numFmtId="0" fontId="266" fillId="120" borderId="0" applyNumberFormat="0" applyBorder="0" applyAlignment="0" applyProtection="0"/>
    <xf numFmtId="0" fontId="266" fillId="120" borderId="0" applyNumberFormat="0" applyBorder="0" applyAlignment="0" applyProtection="0"/>
    <xf numFmtId="0" fontId="266" fillId="121" borderId="0" applyNumberFormat="0" applyBorder="0" applyAlignment="0" applyProtection="0"/>
    <xf numFmtId="0" fontId="266" fillId="121" borderId="0" applyNumberFormat="0" applyBorder="0" applyAlignment="0" applyProtection="0"/>
    <xf numFmtId="0" fontId="266" fillId="121" borderId="0" applyNumberFormat="0" applyBorder="0" applyAlignment="0" applyProtection="0"/>
    <xf numFmtId="0" fontId="266" fillId="121" borderId="0" applyNumberFormat="0" applyBorder="0" applyAlignment="0" applyProtection="0"/>
    <xf numFmtId="0" fontId="266" fillId="121" borderId="0" applyNumberFormat="0" applyBorder="0" applyAlignment="0" applyProtection="0"/>
    <xf numFmtId="0" fontId="266" fillId="121" borderId="0" applyNumberFormat="0" applyBorder="0" applyAlignment="0" applyProtection="0"/>
    <xf numFmtId="0" fontId="266" fillId="121" borderId="0" applyNumberFormat="0" applyBorder="0" applyAlignment="0" applyProtection="0"/>
    <xf numFmtId="0" fontId="266" fillId="121" borderId="0" applyNumberFormat="0" applyBorder="0" applyAlignment="0" applyProtection="0"/>
    <xf numFmtId="0" fontId="266" fillId="121" borderId="0" applyNumberFormat="0" applyBorder="0" applyAlignment="0" applyProtection="0"/>
    <xf numFmtId="0" fontId="266" fillId="121" borderId="0" applyNumberFormat="0" applyBorder="0" applyAlignment="0" applyProtection="0"/>
    <xf numFmtId="0" fontId="266" fillId="121" borderId="0" applyNumberFormat="0" applyBorder="0" applyAlignment="0" applyProtection="0"/>
    <xf numFmtId="0" fontId="266" fillId="121" borderId="0" applyNumberFormat="0" applyBorder="0" applyAlignment="0" applyProtection="0"/>
    <xf numFmtId="0" fontId="266" fillId="121" borderId="0" applyNumberFormat="0" applyBorder="0" applyAlignment="0" applyProtection="0"/>
    <xf numFmtId="0" fontId="266" fillId="121" borderId="0" applyNumberFormat="0" applyBorder="0" applyAlignment="0" applyProtection="0"/>
    <xf numFmtId="0" fontId="266" fillId="121" borderId="0" applyNumberFormat="0" applyBorder="0" applyAlignment="0" applyProtection="0"/>
    <xf numFmtId="0" fontId="266" fillId="121" borderId="0" applyNumberFormat="0" applyBorder="0" applyAlignment="0" applyProtection="0"/>
    <xf numFmtId="0" fontId="266" fillId="121" borderId="0" applyNumberFormat="0" applyBorder="0" applyAlignment="0" applyProtection="0"/>
    <xf numFmtId="0" fontId="266" fillId="121" borderId="0" applyNumberFormat="0" applyBorder="0" applyAlignment="0" applyProtection="0"/>
    <xf numFmtId="0" fontId="266" fillId="121" borderId="0" applyNumberFormat="0" applyBorder="0" applyAlignment="0" applyProtection="0"/>
    <xf numFmtId="0" fontId="266" fillId="121" borderId="0" applyNumberFormat="0" applyBorder="0" applyAlignment="0" applyProtection="0"/>
    <xf numFmtId="0" fontId="266" fillId="121" borderId="0" applyNumberFormat="0" applyBorder="0" applyAlignment="0" applyProtection="0"/>
    <xf numFmtId="0" fontId="266" fillId="121" borderId="0" applyNumberFormat="0" applyBorder="0" applyAlignment="0" applyProtection="0"/>
    <xf numFmtId="0" fontId="129" fillId="127" borderId="0" applyNumberFormat="0" applyBorder="0" applyAlignment="0" applyProtection="0"/>
    <xf numFmtId="0" fontId="129" fillId="127" borderId="0" applyNumberFormat="0" applyBorder="0" applyAlignment="0" applyProtection="0"/>
    <xf numFmtId="0" fontId="129" fillId="127" borderId="0" applyNumberFormat="0" applyBorder="0" applyAlignment="0" applyProtection="0"/>
    <xf numFmtId="0" fontId="129" fillId="127" borderId="0" applyNumberFormat="0" applyBorder="0" applyAlignment="0" applyProtection="0"/>
    <xf numFmtId="0" fontId="129" fillId="127" borderId="0" applyNumberFormat="0" applyBorder="0" applyAlignment="0" applyProtection="0"/>
    <xf numFmtId="0" fontId="129" fillId="127" borderId="0" applyNumberFormat="0" applyBorder="0" applyAlignment="0" applyProtection="0"/>
    <xf numFmtId="0" fontId="129" fillId="127" borderId="0" applyNumberFormat="0" applyBorder="0" applyAlignment="0" applyProtection="0"/>
    <xf numFmtId="0" fontId="129" fillId="127" borderId="0" applyNumberFormat="0" applyBorder="0" applyAlignment="0" applyProtection="0"/>
    <xf numFmtId="0" fontId="129" fillId="127" borderId="0" applyNumberFormat="0" applyBorder="0" applyAlignment="0" applyProtection="0"/>
    <xf numFmtId="0" fontId="129" fillId="127" borderId="0" applyNumberFormat="0" applyBorder="0" applyAlignment="0" applyProtection="0"/>
    <xf numFmtId="0" fontId="129" fillId="127" borderId="0" applyNumberFormat="0" applyBorder="0" applyAlignment="0" applyProtection="0"/>
    <xf numFmtId="0" fontId="266" fillId="121" borderId="0" applyNumberFormat="0" applyBorder="0" applyAlignment="0" applyProtection="0"/>
    <xf numFmtId="0" fontId="266" fillId="121" borderId="0" applyNumberFormat="0" applyBorder="0" applyAlignment="0" applyProtection="0"/>
    <xf numFmtId="0" fontId="266" fillId="121" borderId="0" applyNumberFormat="0" applyBorder="0" applyAlignment="0" applyProtection="0"/>
    <xf numFmtId="0" fontId="266" fillId="121" borderId="0" applyNumberFormat="0" applyBorder="0" applyAlignment="0" applyProtection="0"/>
    <xf numFmtId="0" fontId="266" fillId="121" borderId="0" applyNumberFormat="0" applyBorder="0" applyAlignment="0" applyProtection="0"/>
    <xf numFmtId="0" fontId="266" fillId="121" borderId="0" applyNumberFormat="0" applyBorder="0" applyAlignment="0" applyProtection="0"/>
    <xf numFmtId="0" fontId="266" fillId="121" borderId="0" applyNumberFormat="0" applyBorder="0" applyAlignment="0" applyProtection="0"/>
    <xf numFmtId="0" fontId="266" fillId="121" borderId="0" applyNumberFormat="0" applyBorder="0" applyAlignment="0" applyProtection="0"/>
    <xf numFmtId="0" fontId="266" fillId="121" borderId="0" applyNumberFormat="0" applyBorder="0" applyAlignment="0" applyProtection="0"/>
    <xf numFmtId="0" fontId="266" fillId="121" borderId="0" applyNumberFormat="0" applyBorder="0" applyAlignment="0" applyProtection="0"/>
    <xf numFmtId="0" fontId="266" fillId="121" borderId="0" applyNumberFormat="0" applyBorder="0" applyAlignment="0" applyProtection="0"/>
    <xf numFmtId="0" fontId="200" fillId="118" borderId="0" applyNumberFormat="0" applyBorder="0" applyAlignment="0" applyProtection="0"/>
    <xf numFmtId="0" fontId="200" fillId="118" borderId="0" applyNumberFormat="0" applyBorder="0" applyAlignment="0" applyProtection="0"/>
    <xf numFmtId="0" fontId="200" fillId="118" borderId="0" applyNumberFormat="0" applyBorder="0" applyAlignment="0" applyProtection="0"/>
    <xf numFmtId="0" fontId="200" fillId="118" borderId="0" applyNumberFormat="0" applyBorder="0" applyAlignment="0" applyProtection="0"/>
    <xf numFmtId="0" fontId="200" fillId="118" borderId="0" applyNumberFormat="0" applyBorder="0" applyAlignment="0" applyProtection="0"/>
    <xf numFmtId="0" fontId="200" fillId="118" borderId="0" applyNumberFormat="0" applyBorder="0" applyAlignment="0" applyProtection="0"/>
    <xf numFmtId="0" fontId="200" fillId="118" borderId="0" applyNumberFormat="0" applyBorder="0" applyAlignment="0" applyProtection="0"/>
    <xf numFmtId="0" fontId="200" fillId="118" borderId="0" applyNumberFormat="0" applyBorder="0" applyAlignment="0" applyProtection="0"/>
    <xf numFmtId="0" fontId="200" fillId="118" borderId="0" applyNumberFormat="0" applyBorder="0" applyAlignment="0" applyProtection="0"/>
    <xf numFmtId="0" fontId="200" fillId="118" borderId="0" applyNumberFormat="0" applyBorder="0" applyAlignment="0" applyProtection="0"/>
    <xf numFmtId="0" fontId="200" fillId="118" borderId="0" applyNumberFormat="0" applyBorder="0" applyAlignment="0" applyProtection="0"/>
    <xf numFmtId="0" fontId="200" fillId="110" borderId="0" applyNumberFormat="0" applyBorder="0" applyAlignment="0" applyProtection="0"/>
    <xf numFmtId="0" fontId="200" fillId="110" borderId="0" applyNumberFormat="0" applyBorder="0" applyAlignment="0" applyProtection="0"/>
    <xf numFmtId="0" fontId="200" fillId="110" borderId="0" applyNumberFormat="0" applyBorder="0" applyAlignment="0" applyProtection="0"/>
    <xf numFmtId="0" fontId="200" fillId="110" borderId="0" applyNumberFormat="0" applyBorder="0" applyAlignment="0" applyProtection="0"/>
    <xf numFmtId="0" fontId="200" fillId="110" borderId="0" applyNumberFormat="0" applyBorder="0" applyAlignment="0" applyProtection="0"/>
    <xf numFmtId="0" fontId="200" fillId="110" borderId="0" applyNumberFormat="0" applyBorder="0" applyAlignment="0" applyProtection="0"/>
    <xf numFmtId="0" fontId="200" fillId="110" borderId="0" applyNumberFormat="0" applyBorder="0" applyAlignment="0" applyProtection="0"/>
    <xf numFmtId="0" fontId="200" fillId="110" borderId="0" applyNumberFormat="0" applyBorder="0" applyAlignment="0" applyProtection="0"/>
    <xf numFmtId="0" fontId="200" fillId="110" borderId="0" applyNumberFormat="0" applyBorder="0" applyAlignment="0" applyProtection="0"/>
    <xf numFmtId="0" fontId="200" fillId="110" borderId="0" applyNumberFormat="0" applyBorder="0" applyAlignment="0" applyProtection="0"/>
    <xf numFmtId="0" fontId="200" fillId="110" borderId="0" applyNumberFormat="0" applyBorder="0" applyAlignment="0" applyProtection="0"/>
    <xf numFmtId="0" fontId="200" fillId="66" borderId="0" applyNumberFormat="0" applyBorder="0" applyAlignment="0" applyProtection="0"/>
    <xf numFmtId="0" fontId="200" fillId="66" borderId="0" applyNumberFormat="0" applyBorder="0" applyAlignment="0" applyProtection="0"/>
    <xf numFmtId="0" fontId="200" fillId="66" borderId="0" applyNumberFormat="0" applyBorder="0" applyAlignment="0" applyProtection="0"/>
    <xf numFmtId="0" fontId="200" fillId="66" borderId="0" applyNumberFormat="0" applyBorder="0" applyAlignment="0" applyProtection="0"/>
    <xf numFmtId="0" fontId="200" fillId="66" borderId="0" applyNumberFormat="0" applyBorder="0" applyAlignment="0" applyProtection="0"/>
    <xf numFmtId="0" fontId="200" fillId="66" borderId="0" applyNumberFormat="0" applyBorder="0" applyAlignment="0" applyProtection="0"/>
    <xf numFmtId="0" fontId="200" fillId="66" borderId="0" applyNumberFormat="0" applyBorder="0" applyAlignment="0" applyProtection="0"/>
    <xf numFmtId="0" fontId="200" fillId="66" borderId="0" applyNumberFormat="0" applyBorder="0" applyAlignment="0" applyProtection="0"/>
    <xf numFmtId="0" fontId="200" fillId="66" borderId="0" applyNumberFormat="0" applyBorder="0" applyAlignment="0" applyProtection="0"/>
    <xf numFmtId="0" fontId="200" fillId="66" borderId="0" applyNumberFormat="0" applyBorder="0" applyAlignment="0" applyProtection="0"/>
    <xf numFmtId="0" fontId="200" fillId="66" borderId="0" applyNumberFormat="0" applyBorder="0" applyAlignment="0" applyProtection="0"/>
    <xf numFmtId="0" fontId="200" fillId="119" borderId="0" applyNumberFormat="0" applyBorder="0" applyAlignment="0" applyProtection="0"/>
    <xf numFmtId="0" fontId="200" fillId="119" borderId="0" applyNumberFormat="0" applyBorder="0" applyAlignment="0" applyProtection="0"/>
    <xf numFmtId="0" fontId="200" fillId="119" borderId="0" applyNumberFormat="0" applyBorder="0" applyAlignment="0" applyProtection="0"/>
    <xf numFmtId="0" fontId="200" fillId="119" borderId="0" applyNumberFormat="0" applyBorder="0" applyAlignment="0" applyProtection="0"/>
    <xf numFmtId="0" fontId="200" fillId="119" borderId="0" applyNumberFormat="0" applyBorder="0" applyAlignment="0" applyProtection="0"/>
    <xf numFmtId="0" fontId="200" fillId="119" borderId="0" applyNumberFormat="0" applyBorder="0" applyAlignment="0" applyProtection="0"/>
    <xf numFmtId="0" fontId="200" fillId="119" borderId="0" applyNumberFormat="0" applyBorder="0" applyAlignment="0" applyProtection="0"/>
    <xf numFmtId="0" fontId="200" fillId="119" borderId="0" applyNumberFormat="0" applyBorder="0" applyAlignment="0" applyProtection="0"/>
    <xf numFmtId="0" fontId="200" fillId="119" borderId="0" applyNumberFormat="0" applyBorder="0" applyAlignment="0" applyProtection="0"/>
    <xf numFmtId="0" fontId="200" fillId="119" borderId="0" applyNumberFormat="0" applyBorder="0" applyAlignment="0" applyProtection="0"/>
    <xf numFmtId="0" fontId="200" fillId="119" borderId="0" applyNumberFormat="0" applyBorder="0" applyAlignment="0" applyProtection="0"/>
    <xf numFmtId="0" fontId="200" fillId="120" borderId="0" applyNumberFormat="0" applyBorder="0" applyAlignment="0" applyProtection="0"/>
    <xf numFmtId="0" fontId="200" fillId="120" borderId="0" applyNumberFormat="0" applyBorder="0" applyAlignment="0" applyProtection="0"/>
    <xf numFmtId="0" fontId="200" fillId="120" borderId="0" applyNumberFormat="0" applyBorder="0" applyAlignment="0" applyProtection="0"/>
    <xf numFmtId="0" fontId="200" fillId="120" borderId="0" applyNumberFormat="0" applyBorder="0" applyAlignment="0" applyProtection="0"/>
    <xf numFmtId="0" fontId="200" fillId="120" borderId="0" applyNumberFormat="0" applyBorder="0" applyAlignment="0" applyProtection="0"/>
    <xf numFmtId="0" fontId="200" fillId="120" borderId="0" applyNumberFormat="0" applyBorder="0" applyAlignment="0" applyProtection="0"/>
    <xf numFmtId="0" fontId="200" fillId="120" borderId="0" applyNumberFormat="0" applyBorder="0" applyAlignment="0" applyProtection="0"/>
    <xf numFmtId="0" fontId="200" fillId="120" borderId="0" applyNumberFormat="0" applyBorder="0" applyAlignment="0" applyProtection="0"/>
    <xf numFmtId="0" fontId="200" fillId="120" borderId="0" applyNumberFormat="0" applyBorder="0" applyAlignment="0" applyProtection="0"/>
    <xf numFmtId="0" fontId="200" fillId="120" borderId="0" applyNumberFormat="0" applyBorder="0" applyAlignment="0" applyProtection="0"/>
    <xf numFmtId="0" fontId="200" fillId="120" borderId="0" applyNumberFormat="0" applyBorder="0" applyAlignment="0" applyProtection="0"/>
    <xf numFmtId="0" fontId="200" fillId="121" borderId="0" applyNumberFormat="0" applyBorder="0" applyAlignment="0" applyProtection="0"/>
    <xf numFmtId="0" fontId="200" fillId="121" borderId="0" applyNumberFormat="0" applyBorder="0" applyAlignment="0" applyProtection="0"/>
    <xf numFmtId="0" fontId="200" fillId="121" borderId="0" applyNumberFormat="0" applyBorder="0" applyAlignment="0" applyProtection="0"/>
    <xf numFmtId="0" fontId="200" fillId="121" borderId="0" applyNumberFormat="0" applyBorder="0" applyAlignment="0" applyProtection="0"/>
    <xf numFmtId="0" fontId="200" fillId="121" borderId="0" applyNumberFormat="0" applyBorder="0" applyAlignment="0" applyProtection="0"/>
    <xf numFmtId="0" fontId="200" fillId="121" borderId="0" applyNumberFormat="0" applyBorder="0" applyAlignment="0" applyProtection="0"/>
    <xf numFmtId="0" fontId="200" fillId="121" borderId="0" applyNumberFormat="0" applyBorder="0" applyAlignment="0" applyProtection="0"/>
    <xf numFmtId="0" fontId="200" fillId="121" borderId="0" applyNumberFormat="0" applyBorder="0" applyAlignment="0" applyProtection="0"/>
    <xf numFmtId="0" fontId="200" fillId="121" borderId="0" applyNumberFormat="0" applyBorder="0" applyAlignment="0" applyProtection="0"/>
    <xf numFmtId="0" fontId="200" fillId="121" borderId="0" applyNumberFormat="0" applyBorder="0" applyAlignment="0" applyProtection="0"/>
    <xf numFmtId="0" fontId="200" fillId="121" borderId="0" applyNumberFormat="0" applyBorder="0" applyAlignment="0" applyProtection="0"/>
    <xf numFmtId="0" fontId="200" fillId="118" borderId="0" applyNumberFormat="0" applyBorder="0" applyAlignment="0" applyProtection="0"/>
    <xf numFmtId="0" fontId="200" fillId="118" borderId="0" applyNumberFormat="0" applyBorder="0" applyAlignment="0" applyProtection="0"/>
    <xf numFmtId="0" fontId="200" fillId="118" borderId="0" applyNumberFormat="0" applyBorder="0" applyAlignment="0" applyProtection="0"/>
    <xf numFmtId="0" fontId="200" fillId="118" borderId="0" applyNumberFormat="0" applyBorder="0" applyAlignment="0" applyProtection="0"/>
    <xf numFmtId="0" fontId="200" fillId="118" borderId="0" applyNumberFormat="0" applyBorder="0" applyAlignment="0" applyProtection="0"/>
    <xf numFmtId="0" fontId="200" fillId="118" borderId="0" applyNumberFormat="0" applyBorder="0" applyAlignment="0" applyProtection="0"/>
    <xf numFmtId="0" fontId="200" fillId="118" borderId="0" applyNumberFormat="0" applyBorder="0" applyAlignment="0" applyProtection="0"/>
    <xf numFmtId="0" fontId="200" fillId="118" borderId="0" applyNumberFormat="0" applyBorder="0" applyAlignment="0" applyProtection="0"/>
    <xf numFmtId="0" fontId="200" fillId="118" borderId="0" applyNumberFormat="0" applyBorder="0" applyAlignment="0" applyProtection="0"/>
    <xf numFmtId="0" fontId="200" fillId="118" borderId="0" applyNumberFormat="0" applyBorder="0" applyAlignment="0" applyProtection="0"/>
    <xf numFmtId="0" fontId="200" fillId="118" borderId="0" applyNumberFormat="0" applyBorder="0" applyAlignment="0" applyProtection="0"/>
    <xf numFmtId="0" fontId="200" fillId="110" borderId="0" applyNumberFormat="0" applyBorder="0" applyAlignment="0" applyProtection="0"/>
    <xf numFmtId="0" fontId="200" fillId="110" borderId="0" applyNumberFormat="0" applyBorder="0" applyAlignment="0" applyProtection="0"/>
    <xf numFmtId="0" fontId="200" fillId="110" borderId="0" applyNumberFormat="0" applyBorder="0" applyAlignment="0" applyProtection="0"/>
    <xf numFmtId="0" fontId="200" fillId="110" borderId="0" applyNumberFormat="0" applyBorder="0" applyAlignment="0" applyProtection="0"/>
    <xf numFmtId="0" fontId="200" fillId="110" borderId="0" applyNumberFormat="0" applyBorder="0" applyAlignment="0" applyProtection="0"/>
    <xf numFmtId="0" fontId="200" fillId="110" borderId="0" applyNumberFormat="0" applyBorder="0" applyAlignment="0" applyProtection="0"/>
    <xf numFmtId="0" fontId="200" fillId="110" borderId="0" applyNumberFormat="0" applyBorder="0" applyAlignment="0" applyProtection="0"/>
    <xf numFmtId="0" fontId="200" fillId="110" borderId="0" applyNumberFormat="0" applyBorder="0" applyAlignment="0" applyProtection="0"/>
    <xf numFmtId="0" fontId="200" fillId="110" borderId="0" applyNumberFormat="0" applyBorder="0" applyAlignment="0" applyProtection="0"/>
    <xf numFmtId="0" fontId="200" fillId="110" borderId="0" applyNumberFormat="0" applyBorder="0" applyAlignment="0" applyProtection="0"/>
    <xf numFmtId="0" fontId="200" fillId="110" borderId="0" applyNumberFormat="0" applyBorder="0" applyAlignment="0" applyProtection="0"/>
    <xf numFmtId="0" fontId="200" fillId="66" borderId="0" applyNumberFormat="0" applyBorder="0" applyAlignment="0" applyProtection="0"/>
    <xf numFmtId="0" fontId="200" fillId="66" borderId="0" applyNumberFormat="0" applyBorder="0" applyAlignment="0" applyProtection="0"/>
    <xf numFmtId="0" fontId="200" fillId="66" borderId="0" applyNumberFormat="0" applyBorder="0" applyAlignment="0" applyProtection="0"/>
    <xf numFmtId="0" fontId="200" fillId="66" borderId="0" applyNumberFormat="0" applyBorder="0" applyAlignment="0" applyProtection="0"/>
    <xf numFmtId="0" fontId="200" fillId="66" borderId="0" applyNumberFormat="0" applyBorder="0" applyAlignment="0" applyProtection="0"/>
    <xf numFmtId="0" fontId="200" fillId="66" borderId="0" applyNumberFormat="0" applyBorder="0" applyAlignment="0" applyProtection="0"/>
    <xf numFmtId="0" fontId="200" fillId="66" borderId="0" applyNumberFormat="0" applyBorder="0" applyAlignment="0" applyProtection="0"/>
    <xf numFmtId="0" fontId="200" fillId="66" borderId="0" applyNumberFormat="0" applyBorder="0" applyAlignment="0" applyProtection="0"/>
    <xf numFmtId="0" fontId="200" fillId="66" borderId="0" applyNumberFormat="0" applyBorder="0" applyAlignment="0" applyProtection="0"/>
    <xf numFmtId="0" fontId="200" fillId="66" borderId="0" applyNumberFormat="0" applyBorder="0" applyAlignment="0" applyProtection="0"/>
    <xf numFmtId="0" fontId="200" fillId="66" borderId="0" applyNumberFormat="0" applyBorder="0" applyAlignment="0" applyProtection="0"/>
    <xf numFmtId="0" fontId="200" fillId="119" borderId="0" applyNumberFormat="0" applyBorder="0" applyAlignment="0" applyProtection="0"/>
    <xf numFmtId="0" fontId="200" fillId="119" borderId="0" applyNumberFormat="0" applyBorder="0" applyAlignment="0" applyProtection="0"/>
    <xf numFmtId="0" fontId="200" fillId="119" borderId="0" applyNumberFormat="0" applyBorder="0" applyAlignment="0" applyProtection="0"/>
    <xf numFmtId="0" fontId="200" fillId="119" borderId="0" applyNumberFormat="0" applyBorder="0" applyAlignment="0" applyProtection="0"/>
    <xf numFmtId="0" fontId="200" fillId="119" borderId="0" applyNumberFormat="0" applyBorder="0" applyAlignment="0" applyProtection="0"/>
    <xf numFmtId="0" fontId="200" fillId="119" borderId="0" applyNumberFormat="0" applyBorder="0" applyAlignment="0" applyProtection="0"/>
    <xf numFmtId="0" fontId="200" fillId="119" borderId="0" applyNumberFormat="0" applyBorder="0" applyAlignment="0" applyProtection="0"/>
    <xf numFmtId="0" fontId="200" fillId="119" borderId="0" applyNumberFormat="0" applyBorder="0" applyAlignment="0" applyProtection="0"/>
    <xf numFmtId="0" fontId="200" fillId="119" borderId="0" applyNumberFormat="0" applyBorder="0" applyAlignment="0" applyProtection="0"/>
    <xf numFmtId="0" fontId="200" fillId="119" borderId="0" applyNumberFormat="0" applyBorder="0" applyAlignment="0" applyProtection="0"/>
    <xf numFmtId="0" fontId="200" fillId="119" borderId="0" applyNumberFormat="0" applyBorder="0" applyAlignment="0" applyProtection="0"/>
    <xf numFmtId="0" fontId="200" fillId="120" borderId="0" applyNumberFormat="0" applyBorder="0" applyAlignment="0" applyProtection="0"/>
    <xf numFmtId="0" fontId="200" fillId="120" borderId="0" applyNumberFormat="0" applyBorder="0" applyAlignment="0" applyProtection="0"/>
    <xf numFmtId="0" fontId="200" fillId="120" borderId="0" applyNumberFormat="0" applyBorder="0" applyAlignment="0" applyProtection="0"/>
    <xf numFmtId="0" fontId="200" fillId="120" borderId="0" applyNumberFormat="0" applyBorder="0" applyAlignment="0" applyProtection="0"/>
    <xf numFmtId="0" fontId="200" fillId="120" borderId="0" applyNumberFormat="0" applyBorder="0" applyAlignment="0" applyProtection="0"/>
    <xf numFmtId="0" fontId="200" fillId="120" borderId="0" applyNumberFormat="0" applyBorder="0" applyAlignment="0" applyProtection="0"/>
    <xf numFmtId="0" fontId="200" fillId="120" borderId="0" applyNumberFormat="0" applyBorder="0" applyAlignment="0" applyProtection="0"/>
    <xf numFmtId="0" fontId="200" fillId="120" borderId="0" applyNumberFormat="0" applyBorder="0" applyAlignment="0" applyProtection="0"/>
    <xf numFmtId="0" fontId="200" fillId="120" borderId="0" applyNumberFormat="0" applyBorder="0" applyAlignment="0" applyProtection="0"/>
    <xf numFmtId="0" fontId="200" fillId="120" borderId="0" applyNumberFormat="0" applyBorder="0" applyAlignment="0" applyProtection="0"/>
    <xf numFmtId="0" fontId="200" fillId="120" borderId="0" applyNumberFormat="0" applyBorder="0" applyAlignment="0" applyProtection="0"/>
    <xf numFmtId="0" fontId="200" fillId="121" borderId="0" applyNumberFormat="0" applyBorder="0" applyAlignment="0" applyProtection="0"/>
    <xf numFmtId="0" fontId="200" fillId="121" borderId="0" applyNumberFormat="0" applyBorder="0" applyAlignment="0" applyProtection="0"/>
    <xf numFmtId="0" fontId="200" fillId="121" borderId="0" applyNumberFormat="0" applyBorder="0" applyAlignment="0" applyProtection="0"/>
    <xf numFmtId="0" fontId="200" fillId="121" borderId="0" applyNumberFormat="0" applyBorder="0" applyAlignment="0" applyProtection="0"/>
    <xf numFmtId="0" fontId="200" fillId="121" borderId="0" applyNumberFormat="0" applyBorder="0" applyAlignment="0" applyProtection="0"/>
    <xf numFmtId="0" fontId="200" fillId="121" borderId="0" applyNumberFormat="0" applyBorder="0" applyAlignment="0" applyProtection="0"/>
    <xf numFmtId="0" fontId="200" fillId="121" borderId="0" applyNumberFormat="0" applyBorder="0" applyAlignment="0" applyProtection="0"/>
    <xf numFmtId="0" fontId="200" fillId="121" borderId="0" applyNumberFormat="0" applyBorder="0" applyAlignment="0" applyProtection="0"/>
    <xf numFmtId="0" fontId="200" fillId="121" borderId="0" applyNumberFormat="0" applyBorder="0" applyAlignment="0" applyProtection="0"/>
    <xf numFmtId="0" fontId="200" fillId="121" borderId="0" applyNumberFormat="0" applyBorder="0" applyAlignment="0" applyProtection="0"/>
    <xf numFmtId="0" fontId="200" fillId="121" borderId="0" applyNumberFormat="0" applyBorder="0" applyAlignment="0" applyProtection="0"/>
    <xf numFmtId="0" fontId="200" fillId="118" borderId="0" applyNumberFormat="0" applyBorder="0" applyAlignment="0" applyProtection="0"/>
    <xf numFmtId="0" fontId="200" fillId="118" borderId="0" applyNumberFormat="0" applyBorder="0" applyAlignment="0" applyProtection="0"/>
    <xf numFmtId="0" fontId="200" fillId="118" borderId="0" applyNumberFormat="0" applyBorder="0" applyAlignment="0" applyProtection="0"/>
    <xf numFmtId="0" fontId="200" fillId="118" borderId="0" applyNumberFormat="0" applyBorder="0" applyAlignment="0" applyProtection="0"/>
    <xf numFmtId="0" fontId="200" fillId="118" borderId="0" applyNumberFormat="0" applyBorder="0" applyAlignment="0" applyProtection="0"/>
    <xf numFmtId="0" fontId="200" fillId="118" borderId="0" applyNumberFormat="0" applyBorder="0" applyAlignment="0" applyProtection="0"/>
    <xf numFmtId="0" fontId="200" fillId="118" borderId="0" applyNumberFormat="0" applyBorder="0" applyAlignment="0" applyProtection="0"/>
    <xf numFmtId="0" fontId="200" fillId="118" borderId="0" applyNumberFormat="0" applyBorder="0" applyAlignment="0" applyProtection="0"/>
    <xf numFmtId="0" fontId="200" fillId="118" borderId="0" applyNumberFormat="0" applyBorder="0" applyAlignment="0" applyProtection="0"/>
    <xf numFmtId="0" fontId="200" fillId="118" borderId="0" applyNumberFormat="0" applyBorder="0" applyAlignment="0" applyProtection="0"/>
    <xf numFmtId="0" fontId="200" fillId="118" borderId="0" applyNumberFormat="0" applyBorder="0" applyAlignment="0" applyProtection="0"/>
    <xf numFmtId="0" fontId="200" fillId="110" borderId="0" applyNumberFormat="0" applyBorder="0" applyAlignment="0" applyProtection="0"/>
    <xf numFmtId="0" fontId="200" fillId="110" borderId="0" applyNumberFormat="0" applyBorder="0" applyAlignment="0" applyProtection="0"/>
    <xf numFmtId="0" fontId="200" fillId="110" borderId="0" applyNumberFormat="0" applyBorder="0" applyAlignment="0" applyProtection="0"/>
    <xf numFmtId="0" fontId="200" fillId="110" borderId="0" applyNumberFormat="0" applyBorder="0" applyAlignment="0" applyProtection="0"/>
    <xf numFmtId="0" fontId="200" fillId="110" borderId="0" applyNumberFormat="0" applyBorder="0" applyAlignment="0" applyProtection="0"/>
    <xf numFmtId="0" fontId="200" fillId="110" borderId="0" applyNumberFormat="0" applyBorder="0" applyAlignment="0" applyProtection="0"/>
    <xf numFmtId="0" fontId="200" fillId="110" borderId="0" applyNumberFormat="0" applyBorder="0" applyAlignment="0" applyProtection="0"/>
    <xf numFmtId="0" fontId="200" fillId="110" borderId="0" applyNumberFormat="0" applyBorder="0" applyAlignment="0" applyProtection="0"/>
    <xf numFmtId="0" fontId="200" fillId="110" borderId="0" applyNumberFormat="0" applyBorder="0" applyAlignment="0" applyProtection="0"/>
    <xf numFmtId="0" fontId="200" fillId="110" borderId="0" applyNumberFormat="0" applyBorder="0" applyAlignment="0" applyProtection="0"/>
    <xf numFmtId="0" fontId="200" fillId="110" borderId="0" applyNumberFormat="0" applyBorder="0" applyAlignment="0" applyProtection="0"/>
    <xf numFmtId="0" fontId="200" fillId="66" borderId="0" applyNumberFormat="0" applyBorder="0" applyAlignment="0" applyProtection="0"/>
    <xf numFmtId="0" fontId="200" fillId="66" borderId="0" applyNumberFormat="0" applyBorder="0" applyAlignment="0" applyProtection="0"/>
    <xf numFmtId="0" fontId="200" fillId="66" borderId="0" applyNumberFormat="0" applyBorder="0" applyAlignment="0" applyProtection="0"/>
    <xf numFmtId="0" fontId="200" fillId="66" borderId="0" applyNumberFormat="0" applyBorder="0" applyAlignment="0" applyProtection="0"/>
    <xf numFmtId="0" fontId="200" fillId="66" borderId="0" applyNumberFormat="0" applyBorder="0" applyAlignment="0" applyProtection="0"/>
    <xf numFmtId="0" fontId="200" fillId="66" borderId="0" applyNumberFormat="0" applyBorder="0" applyAlignment="0" applyProtection="0"/>
    <xf numFmtId="0" fontId="200" fillId="66" borderId="0" applyNumberFormat="0" applyBorder="0" applyAlignment="0" applyProtection="0"/>
    <xf numFmtId="0" fontId="200" fillId="66" borderId="0" applyNumberFormat="0" applyBorder="0" applyAlignment="0" applyProtection="0"/>
    <xf numFmtId="0" fontId="200" fillId="66" borderId="0" applyNumberFormat="0" applyBorder="0" applyAlignment="0" applyProtection="0"/>
    <xf numFmtId="0" fontId="200" fillId="66" borderId="0" applyNumberFormat="0" applyBorder="0" applyAlignment="0" applyProtection="0"/>
    <xf numFmtId="0" fontId="200" fillId="66" borderId="0" applyNumberFormat="0" applyBorder="0" applyAlignment="0" applyProtection="0"/>
    <xf numFmtId="0" fontId="200" fillId="119" borderId="0" applyNumberFormat="0" applyBorder="0" applyAlignment="0" applyProtection="0"/>
    <xf numFmtId="0" fontId="200" fillId="119" borderId="0" applyNumberFormat="0" applyBorder="0" applyAlignment="0" applyProtection="0"/>
    <xf numFmtId="0" fontId="200" fillId="119" borderId="0" applyNumberFormat="0" applyBorder="0" applyAlignment="0" applyProtection="0"/>
    <xf numFmtId="0" fontId="200" fillId="119" borderId="0" applyNumberFormat="0" applyBorder="0" applyAlignment="0" applyProtection="0"/>
    <xf numFmtId="0" fontId="200" fillId="119" borderId="0" applyNumberFormat="0" applyBorder="0" applyAlignment="0" applyProtection="0"/>
    <xf numFmtId="0" fontId="200" fillId="119" borderId="0" applyNumberFormat="0" applyBorder="0" applyAlignment="0" applyProtection="0"/>
    <xf numFmtId="0" fontId="200" fillId="119" borderId="0" applyNumberFormat="0" applyBorder="0" applyAlignment="0" applyProtection="0"/>
    <xf numFmtId="0" fontId="200" fillId="119" borderId="0" applyNumberFormat="0" applyBorder="0" applyAlignment="0" applyProtection="0"/>
    <xf numFmtId="0" fontId="200" fillId="119" borderId="0" applyNumberFormat="0" applyBorder="0" applyAlignment="0" applyProtection="0"/>
    <xf numFmtId="0" fontId="200" fillId="119" borderId="0" applyNumberFormat="0" applyBorder="0" applyAlignment="0" applyProtection="0"/>
    <xf numFmtId="0" fontId="200" fillId="119" borderId="0" applyNumberFormat="0" applyBorder="0" applyAlignment="0" applyProtection="0"/>
    <xf numFmtId="0" fontId="200" fillId="120" borderId="0" applyNumberFormat="0" applyBorder="0" applyAlignment="0" applyProtection="0"/>
    <xf numFmtId="0" fontId="200" fillId="120" borderId="0" applyNumberFormat="0" applyBorder="0" applyAlignment="0" applyProtection="0"/>
    <xf numFmtId="0" fontId="200" fillId="120" borderId="0" applyNumberFormat="0" applyBorder="0" applyAlignment="0" applyProtection="0"/>
    <xf numFmtId="0" fontId="200" fillId="120" borderId="0" applyNumberFormat="0" applyBorder="0" applyAlignment="0" applyProtection="0"/>
    <xf numFmtId="0" fontId="200" fillId="120" borderId="0" applyNumberFormat="0" applyBorder="0" applyAlignment="0" applyProtection="0"/>
    <xf numFmtId="0" fontId="200" fillId="120" borderId="0" applyNumberFormat="0" applyBorder="0" applyAlignment="0" applyProtection="0"/>
    <xf numFmtId="0" fontId="200" fillId="120" borderId="0" applyNumberFormat="0" applyBorder="0" applyAlignment="0" applyProtection="0"/>
    <xf numFmtId="0" fontId="200" fillId="120" borderId="0" applyNumberFormat="0" applyBorder="0" applyAlignment="0" applyProtection="0"/>
    <xf numFmtId="0" fontId="200" fillId="120" borderId="0" applyNumberFormat="0" applyBorder="0" applyAlignment="0" applyProtection="0"/>
    <xf numFmtId="0" fontId="200" fillId="120" borderId="0" applyNumberFormat="0" applyBorder="0" applyAlignment="0" applyProtection="0"/>
    <xf numFmtId="0" fontId="200" fillId="120" borderId="0" applyNumberFormat="0" applyBorder="0" applyAlignment="0" applyProtection="0"/>
    <xf numFmtId="0" fontId="200" fillId="121" borderId="0" applyNumberFormat="0" applyBorder="0" applyAlignment="0" applyProtection="0"/>
    <xf numFmtId="0" fontId="200" fillId="121" borderId="0" applyNumberFormat="0" applyBorder="0" applyAlignment="0" applyProtection="0"/>
    <xf numFmtId="0" fontId="200" fillId="121" borderId="0" applyNumberFormat="0" applyBorder="0" applyAlignment="0" applyProtection="0"/>
    <xf numFmtId="0" fontId="200" fillId="121" borderId="0" applyNumberFormat="0" applyBorder="0" applyAlignment="0" applyProtection="0"/>
    <xf numFmtId="0" fontId="200" fillId="121" borderId="0" applyNumberFormat="0" applyBorder="0" applyAlignment="0" applyProtection="0"/>
    <xf numFmtId="0" fontId="200" fillId="121" borderId="0" applyNumberFormat="0" applyBorder="0" applyAlignment="0" applyProtection="0"/>
    <xf numFmtId="0" fontId="200" fillId="121" borderId="0" applyNumberFormat="0" applyBorder="0" applyAlignment="0" applyProtection="0"/>
    <xf numFmtId="0" fontId="200" fillId="121" borderId="0" applyNumberFormat="0" applyBorder="0" applyAlignment="0" applyProtection="0"/>
    <xf numFmtId="0" fontId="200" fillId="121" borderId="0" applyNumberFormat="0" applyBorder="0" applyAlignment="0" applyProtection="0"/>
    <xf numFmtId="0" fontId="200" fillId="121" borderId="0" applyNumberFormat="0" applyBorder="0" applyAlignment="0" applyProtection="0"/>
    <xf numFmtId="0" fontId="200" fillId="121" borderId="0" applyNumberFormat="0" applyBorder="0" applyAlignment="0" applyProtection="0"/>
    <xf numFmtId="0" fontId="199" fillId="128" borderId="0" applyNumberFormat="0" applyBorder="0" applyAlignment="0" applyProtection="0"/>
    <xf numFmtId="0" fontId="199" fillId="128" borderId="0" applyNumberFormat="0" applyBorder="0" applyAlignment="0" applyProtection="0"/>
    <xf numFmtId="0" fontId="199" fillId="128" borderId="0" applyNumberFormat="0" applyBorder="0" applyAlignment="0" applyProtection="0"/>
    <xf numFmtId="0" fontId="199" fillId="128" borderId="0" applyNumberFormat="0" applyBorder="0" applyAlignment="0" applyProtection="0"/>
    <xf numFmtId="0" fontId="199" fillId="128" borderId="0" applyNumberFormat="0" applyBorder="0" applyAlignment="0" applyProtection="0"/>
    <xf numFmtId="0" fontId="199" fillId="128" borderId="0" applyNumberFormat="0" applyBorder="0" applyAlignment="0" applyProtection="0"/>
    <xf numFmtId="0" fontId="199" fillId="128" borderId="0" applyNumberFormat="0" applyBorder="0" applyAlignment="0" applyProtection="0"/>
    <xf numFmtId="0" fontId="199" fillId="128" borderId="0" applyNumberFormat="0" applyBorder="0" applyAlignment="0" applyProtection="0"/>
    <xf numFmtId="0" fontId="199" fillId="128" borderId="0" applyNumberFormat="0" applyBorder="0" applyAlignment="0" applyProtection="0"/>
    <xf numFmtId="0" fontId="199" fillId="128" borderId="0" applyNumberFormat="0" applyBorder="0" applyAlignment="0" applyProtection="0"/>
    <xf numFmtId="0" fontId="199" fillId="128" borderId="0" applyNumberFormat="0" applyBorder="0" applyAlignment="0" applyProtection="0"/>
    <xf numFmtId="0" fontId="199" fillId="54" borderId="0" applyNumberFormat="0" applyBorder="0" applyAlignment="0" applyProtection="0"/>
    <xf numFmtId="0" fontId="199" fillId="54" borderId="0" applyNumberFormat="0" applyBorder="0" applyAlignment="0" applyProtection="0"/>
    <xf numFmtId="0" fontId="199" fillId="54" borderId="0" applyNumberFormat="0" applyBorder="0" applyAlignment="0" applyProtection="0"/>
    <xf numFmtId="0" fontId="199" fillId="54" borderId="0" applyNumberFormat="0" applyBorder="0" applyAlignment="0" applyProtection="0"/>
    <xf numFmtId="0" fontId="199" fillId="54" borderId="0" applyNumberFormat="0" applyBorder="0" applyAlignment="0" applyProtection="0"/>
    <xf numFmtId="0" fontId="199" fillId="54" borderId="0" applyNumberFormat="0" applyBorder="0" applyAlignment="0" applyProtection="0"/>
    <xf numFmtId="0" fontId="199" fillId="54" borderId="0" applyNumberFormat="0" applyBorder="0" applyAlignment="0" applyProtection="0"/>
    <xf numFmtId="0" fontId="199" fillId="54" borderId="0" applyNumberFormat="0" applyBorder="0" applyAlignment="0" applyProtection="0"/>
    <xf numFmtId="0" fontId="199" fillId="54" borderId="0" applyNumberFormat="0" applyBorder="0" applyAlignment="0" applyProtection="0"/>
    <xf numFmtId="0" fontId="199" fillId="54" borderId="0" applyNumberFormat="0" applyBorder="0" applyAlignment="0" applyProtection="0"/>
    <xf numFmtId="0" fontId="199" fillId="54" borderId="0" applyNumberFormat="0" applyBorder="0" applyAlignment="0" applyProtection="0"/>
    <xf numFmtId="0" fontId="200" fillId="129" borderId="0" applyNumberFormat="0" applyBorder="0" applyAlignment="0" applyProtection="0"/>
    <xf numFmtId="0" fontId="200" fillId="129" borderId="0" applyNumberFormat="0" applyBorder="0" applyAlignment="0" applyProtection="0"/>
    <xf numFmtId="0" fontId="200" fillId="129" borderId="0" applyNumberFormat="0" applyBorder="0" applyAlignment="0" applyProtection="0"/>
    <xf numFmtId="0" fontId="200" fillId="129" borderId="0" applyNumberFormat="0" applyBorder="0" applyAlignment="0" applyProtection="0"/>
    <xf numFmtId="0" fontId="200" fillId="129" borderId="0" applyNumberFormat="0" applyBorder="0" applyAlignment="0" applyProtection="0"/>
    <xf numFmtId="0" fontId="200" fillId="129" borderId="0" applyNumberFormat="0" applyBorder="0" applyAlignment="0" applyProtection="0"/>
    <xf numFmtId="0" fontId="200" fillId="129" borderId="0" applyNumberFormat="0" applyBorder="0" applyAlignment="0" applyProtection="0"/>
    <xf numFmtId="0" fontId="200" fillId="129" borderId="0" applyNumberFormat="0" applyBorder="0" applyAlignment="0" applyProtection="0"/>
    <xf numFmtId="0" fontId="200" fillId="129" borderId="0" applyNumberFormat="0" applyBorder="0" applyAlignment="0" applyProtection="0"/>
    <xf numFmtId="0" fontId="200" fillId="129" borderId="0" applyNumberFormat="0" applyBorder="0" applyAlignment="0" applyProtection="0"/>
    <xf numFmtId="0" fontId="200" fillId="129" borderId="0" applyNumberFormat="0" applyBorder="0" applyAlignment="0" applyProtection="0"/>
    <xf numFmtId="0" fontId="129" fillId="130" borderId="0" applyNumberFormat="0" applyBorder="0" applyAlignment="0" applyProtection="0"/>
    <xf numFmtId="0" fontId="129" fillId="130" borderId="0" applyNumberFormat="0" applyBorder="0" applyAlignment="0" applyProtection="0"/>
    <xf numFmtId="0" fontId="129" fillId="130" borderId="0" applyNumberFormat="0" applyBorder="0" applyAlignment="0" applyProtection="0"/>
    <xf numFmtId="0" fontId="129" fillId="130" borderId="0" applyNumberFormat="0" applyBorder="0" applyAlignment="0" applyProtection="0"/>
    <xf numFmtId="0" fontId="129" fillId="130" borderId="0" applyNumberFormat="0" applyBorder="0" applyAlignment="0" applyProtection="0"/>
    <xf numFmtId="0" fontId="266" fillId="131" borderId="0" applyNumberFormat="0" applyBorder="0" applyAlignment="0" applyProtection="0"/>
    <xf numFmtId="0" fontId="266" fillId="131" borderId="0" applyNumberFormat="0" applyBorder="0" applyAlignment="0" applyProtection="0"/>
    <xf numFmtId="0" fontId="266" fillId="131" borderId="0" applyNumberFormat="0" applyBorder="0" applyAlignment="0" applyProtection="0"/>
    <xf numFmtId="0" fontId="266" fillId="131" borderId="0" applyNumberFormat="0" applyBorder="0" applyAlignment="0" applyProtection="0"/>
    <xf numFmtId="0" fontId="266" fillId="131" borderId="0" applyNumberFormat="0" applyBorder="0" applyAlignment="0" applyProtection="0"/>
    <xf numFmtId="0" fontId="266" fillId="131" borderId="0" applyNumberFormat="0" applyBorder="0" applyAlignment="0" applyProtection="0"/>
    <xf numFmtId="0" fontId="266" fillId="131" borderId="0" applyNumberFormat="0" applyBorder="0" applyAlignment="0" applyProtection="0"/>
    <xf numFmtId="0" fontId="266" fillId="131" borderId="0" applyNumberFormat="0" applyBorder="0" applyAlignment="0" applyProtection="0"/>
    <xf numFmtId="0" fontId="266" fillId="131" borderId="0" applyNumberFormat="0" applyBorder="0" applyAlignment="0" applyProtection="0"/>
    <xf numFmtId="0" fontId="266" fillId="131" borderId="0" applyNumberFormat="0" applyBorder="0" applyAlignment="0" applyProtection="0"/>
    <xf numFmtId="0" fontId="266" fillId="131" borderId="0" applyNumberFormat="0" applyBorder="0" applyAlignment="0" applyProtection="0"/>
    <xf numFmtId="0" fontId="200" fillId="131" borderId="0" applyNumberFormat="0" applyBorder="0" applyAlignment="0" applyProtection="0"/>
    <xf numFmtId="0" fontId="200" fillId="131" borderId="0" applyNumberFormat="0" applyBorder="0" applyAlignment="0" applyProtection="0"/>
    <xf numFmtId="0" fontId="200" fillId="131" borderId="0" applyNumberFormat="0" applyBorder="0" applyAlignment="0" applyProtection="0"/>
    <xf numFmtId="0" fontId="200" fillId="131" borderId="0" applyNumberFormat="0" applyBorder="0" applyAlignment="0" applyProtection="0"/>
    <xf numFmtId="0" fontId="200" fillId="131" borderId="0" applyNumberFormat="0" applyBorder="0" applyAlignment="0" applyProtection="0"/>
    <xf numFmtId="0" fontId="200" fillId="131" borderId="0" applyNumberFormat="0" applyBorder="0" applyAlignment="0" applyProtection="0"/>
    <xf numFmtId="0" fontId="200" fillId="131" borderId="0" applyNumberFormat="0" applyBorder="0" applyAlignment="0" applyProtection="0"/>
    <xf numFmtId="0" fontId="200" fillId="131" borderId="0" applyNumberFormat="0" applyBorder="0" applyAlignment="0" applyProtection="0"/>
    <xf numFmtId="0" fontId="200" fillId="131" borderId="0" applyNumberFormat="0" applyBorder="0" applyAlignment="0" applyProtection="0"/>
    <xf numFmtId="0" fontId="200" fillId="131" borderId="0" applyNumberFormat="0" applyBorder="0" applyAlignment="0" applyProtection="0"/>
    <xf numFmtId="0" fontId="200" fillId="131" borderId="0" applyNumberFormat="0" applyBorder="0" applyAlignment="0" applyProtection="0"/>
    <xf numFmtId="0" fontId="200" fillId="132" borderId="0" applyNumberFormat="0" applyBorder="0" applyAlignment="0" applyProtection="0"/>
    <xf numFmtId="0" fontId="200" fillId="132" borderId="0" applyNumberFormat="0" applyBorder="0" applyAlignment="0" applyProtection="0"/>
    <xf numFmtId="0" fontId="200" fillId="132" borderId="0" applyNumberFormat="0" applyBorder="0" applyAlignment="0" applyProtection="0"/>
    <xf numFmtId="0" fontId="200" fillId="132" borderId="0" applyNumberFormat="0" applyBorder="0" applyAlignment="0" applyProtection="0"/>
    <xf numFmtId="0" fontId="200" fillId="132" borderId="0" applyNumberFormat="0" applyBorder="0" applyAlignment="0" applyProtection="0"/>
    <xf numFmtId="0" fontId="200" fillId="132" borderId="0" applyNumberFormat="0" applyBorder="0" applyAlignment="0" applyProtection="0"/>
    <xf numFmtId="0" fontId="200" fillId="132" borderId="0" applyNumberFormat="0" applyBorder="0" applyAlignment="0" applyProtection="0"/>
    <xf numFmtId="0" fontId="200" fillId="132" borderId="0" applyNumberFormat="0" applyBorder="0" applyAlignment="0" applyProtection="0"/>
    <xf numFmtId="0" fontId="200" fillId="132" borderId="0" applyNumberFormat="0" applyBorder="0" applyAlignment="0" applyProtection="0"/>
    <xf numFmtId="0" fontId="200" fillId="132" borderId="0" applyNumberFormat="0" applyBorder="0" applyAlignment="0" applyProtection="0"/>
    <xf numFmtId="0" fontId="200" fillId="132" borderId="0" applyNumberFormat="0" applyBorder="0" applyAlignment="0" applyProtection="0"/>
    <xf numFmtId="0" fontId="200" fillId="132" borderId="0" applyNumberFormat="0" applyBorder="0" applyAlignment="0" applyProtection="0"/>
    <xf numFmtId="0" fontId="200" fillId="132" borderId="0" applyNumberFormat="0" applyBorder="0" applyAlignment="0" applyProtection="0"/>
    <xf numFmtId="0" fontId="200" fillId="132" borderId="0" applyNumberFormat="0" applyBorder="0" applyAlignment="0" applyProtection="0"/>
    <xf numFmtId="0" fontId="200" fillId="132" borderId="0" applyNumberFormat="0" applyBorder="0" applyAlignment="0" applyProtection="0"/>
    <xf numFmtId="0" fontId="200" fillId="132" borderId="0" applyNumberFormat="0" applyBorder="0" applyAlignment="0" applyProtection="0"/>
    <xf numFmtId="0" fontId="200" fillId="132" borderId="0" applyNumberFormat="0" applyBorder="0" applyAlignment="0" applyProtection="0"/>
    <xf numFmtId="0" fontId="200" fillId="132" borderId="0" applyNumberFormat="0" applyBorder="0" applyAlignment="0" applyProtection="0"/>
    <xf numFmtId="0" fontId="200" fillId="132" borderId="0" applyNumberFormat="0" applyBorder="0" applyAlignment="0" applyProtection="0"/>
    <xf numFmtId="0" fontId="200" fillId="132" borderId="0" applyNumberFormat="0" applyBorder="0" applyAlignment="0" applyProtection="0"/>
    <xf numFmtId="0" fontId="200" fillId="132" borderId="0" applyNumberFormat="0" applyBorder="0" applyAlignment="0" applyProtection="0"/>
    <xf numFmtId="0" fontId="200" fillId="132" borderId="0" applyNumberFormat="0" applyBorder="0" applyAlignment="0" applyProtection="0"/>
    <xf numFmtId="0" fontId="200" fillId="132" borderId="0" applyNumberFormat="0" applyBorder="0" applyAlignment="0" applyProtection="0"/>
    <xf numFmtId="0" fontId="200" fillId="132" borderId="0" applyNumberFormat="0" applyBorder="0" applyAlignment="0" applyProtection="0"/>
    <xf numFmtId="0" fontId="200" fillId="132" borderId="0" applyNumberFormat="0" applyBorder="0" applyAlignment="0" applyProtection="0"/>
    <xf numFmtId="0" fontId="200" fillId="132" borderId="0" applyNumberFormat="0" applyBorder="0" applyAlignment="0" applyProtection="0"/>
    <xf numFmtId="0" fontId="200" fillId="132" borderId="0" applyNumberFormat="0" applyBorder="0" applyAlignment="0" applyProtection="0"/>
    <xf numFmtId="0" fontId="200" fillId="132" borderId="0" applyNumberFormat="0" applyBorder="0" applyAlignment="0" applyProtection="0"/>
    <xf numFmtId="0" fontId="200" fillId="132" borderId="0" applyNumberFormat="0" applyBorder="0" applyAlignment="0" applyProtection="0"/>
    <xf numFmtId="0" fontId="200" fillId="132" borderId="0" applyNumberFormat="0" applyBorder="0" applyAlignment="0" applyProtection="0"/>
    <xf numFmtId="0" fontId="200" fillId="132" borderId="0" applyNumberFormat="0" applyBorder="0" applyAlignment="0" applyProtection="0"/>
    <xf numFmtId="0" fontId="200" fillId="132" borderId="0" applyNumberFormat="0" applyBorder="0" applyAlignment="0" applyProtection="0"/>
    <xf numFmtId="0" fontId="200" fillId="132" borderId="0" applyNumberFormat="0" applyBorder="0" applyAlignment="0" applyProtection="0"/>
    <xf numFmtId="0" fontId="129" fillId="130" borderId="0" applyNumberFormat="0" applyBorder="0" applyAlignment="0" applyProtection="0"/>
    <xf numFmtId="0" fontId="129" fillId="130" borderId="0" applyNumberFormat="0" applyBorder="0" applyAlignment="0" applyProtection="0"/>
    <xf numFmtId="0" fontId="129" fillId="130" borderId="0" applyNumberFormat="0" applyBorder="0" applyAlignment="0" applyProtection="0"/>
    <xf numFmtId="0" fontId="199" fillId="68" borderId="0" applyNumberFormat="0" applyBorder="0" applyAlignment="0" applyProtection="0"/>
    <xf numFmtId="0" fontId="199" fillId="68" borderId="0" applyNumberFormat="0" applyBorder="0" applyAlignment="0" applyProtection="0"/>
    <xf numFmtId="0" fontId="199" fillId="68" borderId="0" applyNumberFormat="0" applyBorder="0" applyAlignment="0" applyProtection="0"/>
    <xf numFmtId="0" fontId="199" fillId="68" borderId="0" applyNumberFormat="0" applyBorder="0" applyAlignment="0" applyProtection="0"/>
    <xf numFmtId="0" fontId="199" fillId="68" borderId="0" applyNumberFormat="0" applyBorder="0" applyAlignment="0" applyProtection="0"/>
    <xf numFmtId="0" fontId="199" fillId="68" borderId="0" applyNumberFormat="0" applyBorder="0" applyAlignment="0" applyProtection="0"/>
    <xf numFmtId="0" fontId="199" fillId="68" borderId="0" applyNumberFormat="0" applyBorder="0" applyAlignment="0" applyProtection="0"/>
    <xf numFmtId="0" fontId="199" fillId="68" borderId="0" applyNumberFormat="0" applyBorder="0" applyAlignment="0" applyProtection="0"/>
    <xf numFmtId="0" fontId="199" fillId="68" borderId="0" applyNumberFormat="0" applyBorder="0" applyAlignment="0" applyProtection="0"/>
    <xf numFmtId="0" fontId="199" fillId="68" borderId="0" applyNumberFormat="0" applyBorder="0" applyAlignment="0" applyProtection="0"/>
    <xf numFmtId="0" fontId="199" fillId="68" borderId="0" applyNumberFormat="0" applyBorder="0" applyAlignment="0" applyProtection="0"/>
    <xf numFmtId="0" fontId="199" fillId="56" borderId="0" applyNumberFormat="0" applyBorder="0" applyAlignment="0" applyProtection="0"/>
    <xf numFmtId="0" fontId="199" fillId="56" borderId="0" applyNumberFormat="0" applyBorder="0" applyAlignment="0" applyProtection="0"/>
    <xf numFmtId="0" fontId="199" fillId="56" borderId="0" applyNumberFormat="0" applyBorder="0" applyAlignment="0" applyProtection="0"/>
    <xf numFmtId="0" fontId="199" fillId="56" borderId="0" applyNumberFormat="0" applyBorder="0" applyAlignment="0" applyProtection="0"/>
    <xf numFmtId="0" fontId="199" fillId="56" borderId="0" applyNumberFormat="0" applyBorder="0" applyAlignment="0" applyProtection="0"/>
    <xf numFmtId="0" fontId="199" fillId="56" borderId="0" applyNumberFormat="0" applyBorder="0" applyAlignment="0" applyProtection="0"/>
    <xf numFmtId="0" fontId="199" fillId="56" borderId="0" applyNumberFormat="0" applyBorder="0" applyAlignment="0" applyProtection="0"/>
    <xf numFmtId="0" fontId="199" fillId="56" borderId="0" applyNumberFormat="0" applyBorder="0" applyAlignment="0" applyProtection="0"/>
    <xf numFmtId="0" fontId="199" fillId="56" borderId="0" applyNumberFormat="0" applyBorder="0" applyAlignment="0" applyProtection="0"/>
    <xf numFmtId="0" fontId="199" fillId="56" borderId="0" applyNumberFormat="0" applyBorder="0" applyAlignment="0" applyProtection="0"/>
    <xf numFmtId="0" fontId="199" fillId="56" borderId="0" applyNumberFormat="0" applyBorder="0" applyAlignment="0" applyProtection="0"/>
    <xf numFmtId="0" fontId="200" fillId="100" borderId="0" applyNumberFormat="0" applyBorder="0" applyAlignment="0" applyProtection="0"/>
    <xf numFmtId="0" fontId="200" fillId="100" borderId="0" applyNumberFormat="0" applyBorder="0" applyAlignment="0" applyProtection="0"/>
    <xf numFmtId="0" fontId="200" fillId="100" borderId="0" applyNumberFormat="0" applyBorder="0" applyAlignment="0" applyProtection="0"/>
    <xf numFmtId="0" fontId="200" fillId="100" borderId="0" applyNumberFormat="0" applyBorder="0" applyAlignment="0" applyProtection="0"/>
    <xf numFmtId="0" fontId="200" fillId="100" borderId="0" applyNumberFormat="0" applyBorder="0" applyAlignment="0" applyProtection="0"/>
    <xf numFmtId="0" fontId="200" fillId="100" borderId="0" applyNumberFormat="0" applyBorder="0" applyAlignment="0" applyProtection="0"/>
    <xf numFmtId="0" fontId="200" fillId="100" borderId="0" applyNumberFormat="0" applyBorder="0" applyAlignment="0" applyProtection="0"/>
    <xf numFmtId="0" fontId="200" fillId="100" borderId="0" applyNumberFormat="0" applyBorder="0" applyAlignment="0" applyProtection="0"/>
    <xf numFmtId="0" fontId="200" fillId="100" borderId="0" applyNumberFormat="0" applyBorder="0" applyAlignment="0" applyProtection="0"/>
    <xf numFmtId="0" fontId="200" fillId="100" borderId="0" applyNumberFormat="0" applyBorder="0" applyAlignment="0" applyProtection="0"/>
    <xf numFmtId="0" fontId="200" fillId="100" borderId="0" applyNumberFormat="0" applyBorder="0" applyAlignment="0" applyProtection="0"/>
    <xf numFmtId="0" fontId="129" fillId="133" borderId="0" applyNumberFormat="0" applyBorder="0" applyAlignment="0" applyProtection="0"/>
    <xf numFmtId="0" fontId="129" fillId="133" borderId="0" applyNumberFormat="0" applyBorder="0" applyAlignment="0" applyProtection="0"/>
    <xf numFmtId="0" fontId="129" fillId="133" borderId="0" applyNumberFormat="0" applyBorder="0" applyAlignment="0" applyProtection="0"/>
    <xf numFmtId="0" fontId="129" fillId="133" borderId="0" applyNumberFormat="0" applyBorder="0" applyAlignment="0" applyProtection="0"/>
    <xf numFmtId="0" fontId="129" fillId="133" borderId="0" applyNumberFormat="0" applyBorder="0" applyAlignment="0" applyProtection="0"/>
    <xf numFmtId="0" fontId="266" fillId="134" borderId="0" applyNumberFormat="0" applyBorder="0" applyAlignment="0" applyProtection="0"/>
    <xf numFmtId="0" fontId="266" fillId="134" borderId="0" applyNumberFormat="0" applyBorder="0" applyAlignment="0" applyProtection="0"/>
    <xf numFmtId="0" fontId="266" fillId="134" borderId="0" applyNumberFormat="0" applyBorder="0" applyAlignment="0" applyProtection="0"/>
    <xf numFmtId="0" fontId="266" fillId="134" borderId="0" applyNumberFormat="0" applyBorder="0" applyAlignment="0" applyProtection="0"/>
    <xf numFmtId="0" fontId="266" fillId="134" borderId="0" applyNumberFormat="0" applyBorder="0" applyAlignment="0" applyProtection="0"/>
    <xf numFmtId="0" fontId="266" fillId="134" borderId="0" applyNumberFormat="0" applyBorder="0" applyAlignment="0" applyProtection="0"/>
    <xf numFmtId="0" fontId="266" fillId="134" borderId="0" applyNumberFormat="0" applyBorder="0" applyAlignment="0" applyProtection="0"/>
    <xf numFmtId="0" fontId="266" fillId="134" borderId="0" applyNumberFormat="0" applyBorder="0" applyAlignment="0" applyProtection="0"/>
    <xf numFmtId="0" fontId="266" fillId="134" borderId="0" applyNumberFormat="0" applyBorder="0" applyAlignment="0" applyProtection="0"/>
    <xf numFmtId="0" fontId="266" fillId="134" borderId="0" applyNumberFormat="0" applyBorder="0" applyAlignment="0" applyProtection="0"/>
    <xf numFmtId="0" fontId="266" fillId="134" borderId="0" applyNumberFormat="0" applyBorder="0" applyAlignment="0" applyProtection="0"/>
    <xf numFmtId="0" fontId="200" fillId="134" borderId="0" applyNumberFormat="0" applyBorder="0" applyAlignment="0" applyProtection="0"/>
    <xf numFmtId="0" fontId="200" fillId="134" borderId="0" applyNumberFormat="0" applyBorder="0" applyAlignment="0" applyProtection="0"/>
    <xf numFmtId="0" fontId="200" fillId="134" borderId="0" applyNumberFormat="0" applyBorder="0" applyAlignment="0" applyProtection="0"/>
    <xf numFmtId="0" fontId="200" fillId="134" borderId="0" applyNumberFormat="0" applyBorder="0" applyAlignment="0" applyProtection="0"/>
    <xf numFmtId="0" fontId="200" fillId="134" borderId="0" applyNumberFormat="0" applyBorder="0" applyAlignment="0" applyProtection="0"/>
    <xf numFmtId="0" fontId="200" fillId="134" borderId="0" applyNumberFormat="0" applyBorder="0" applyAlignment="0" applyProtection="0"/>
    <xf numFmtId="0" fontId="200" fillId="134" borderId="0" applyNumberFormat="0" applyBorder="0" applyAlignment="0" applyProtection="0"/>
    <xf numFmtId="0" fontId="200" fillId="134" borderId="0" applyNumberFormat="0" applyBorder="0" applyAlignment="0" applyProtection="0"/>
    <xf numFmtId="0" fontId="200" fillId="134" borderId="0" applyNumberFormat="0" applyBorder="0" applyAlignment="0" applyProtection="0"/>
    <xf numFmtId="0" fontId="200" fillId="134" borderId="0" applyNumberFormat="0" applyBorder="0" applyAlignment="0" applyProtection="0"/>
    <xf numFmtId="0" fontId="200" fillId="134" borderId="0" applyNumberFormat="0" applyBorder="0" applyAlignment="0" applyProtection="0"/>
    <xf numFmtId="0" fontId="200" fillId="135" borderId="0" applyNumberFormat="0" applyBorder="0" applyAlignment="0" applyProtection="0"/>
    <xf numFmtId="0" fontId="200" fillId="135" borderId="0" applyNumberFormat="0" applyBorder="0" applyAlignment="0" applyProtection="0"/>
    <xf numFmtId="0" fontId="200" fillId="135" borderId="0" applyNumberFormat="0" applyBorder="0" applyAlignment="0" applyProtection="0"/>
    <xf numFmtId="0" fontId="200" fillId="135" borderId="0" applyNumberFormat="0" applyBorder="0" applyAlignment="0" applyProtection="0"/>
    <xf numFmtId="0" fontId="200" fillId="135" borderId="0" applyNumberFormat="0" applyBorder="0" applyAlignment="0" applyProtection="0"/>
    <xf numFmtId="0" fontId="200" fillId="135" borderId="0" applyNumberFormat="0" applyBorder="0" applyAlignment="0" applyProtection="0"/>
    <xf numFmtId="0" fontId="200" fillId="135" borderId="0" applyNumberFormat="0" applyBorder="0" applyAlignment="0" applyProtection="0"/>
    <xf numFmtId="0" fontId="200" fillId="135" borderId="0" applyNumberFormat="0" applyBorder="0" applyAlignment="0" applyProtection="0"/>
    <xf numFmtId="0" fontId="200" fillId="135" borderId="0" applyNumberFormat="0" applyBorder="0" applyAlignment="0" applyProtection="0"/>
    <xf numFmtId="0" fontId="200" fillId="135" borderId="0" applyNumberFormat="0" applyBorder="0" applyAlignment="0" applyProtection="0"/>
    <xf numFmtId="0" fontId="200" fillId="135" borderId="0" applyNumberFormat="0" applyBorder="0" applyAlignment="0" applyProtection="0"/>
    <xf numFmtId="0" fontId="200" fillId="135" borderId="0" applyNumberFormat="0" applyBorder="0" applyAlignment="0" applyProtection="0"/>
    <xf numFmtId="0" fontId="200" fillId="135" borderId="0" applyNumberFormat="0" applyBorder="0" applyAlignment="0" applyProtection="0"/>
    <xf numFmtId="0" fontId="200" fillId="135" borderId="0" applyNumberFormat="0" applyBorder="0" applyAlignment="0" applyProtection="0"/>
    <xf numFmtId="0" fontId="200" fillId="135" borderId="0" applyNumberFormat="0" applyBorder="0" applyAlignment="0" applyProtection="0"/>
    <xf numFmtId="0" fontId="200" fillId="135" borderId="0" applyNumberFormat="0" applyBorder="0" applyAlignment="0" applyProtection="0"/>
    <xf numFmtId="0" fontId="200" fillId="135" borderId="0" applyNumberFormat="0" applyBorder="0" applyAlignment="0" applyProtection="0"/>
    <xf numFmtId="0" fontId="200" fillId="135" borderId="0" applyNumberFormat="0" applyBorder="0" applyAlignment="0" applyProtection="0"/>
    <xf numFmtId="0" fontId="200" fillId="135" borderId="0" applyNumberFormat="0" applyBorder="0" applyAlignment="0" applyProtection="0"/>
    <xf numFmtId="0" fontId="200" fillId="135" borderId="0" applyNumberFormat="0" applyBorder="0" applyAlignment="0" applyProtection="0"/>
    <xf numFmtId="0" fontId="200" fillId="135" borderId="0" applyNumberFormat="0" applyBorder="0" applyAlignment="0" applyProtection="0"/>
    <xf numFmtId="0" fontId="200" fillId="135" borderId="0" applyNumberFormat="0" applyBorder="0" applyAlignment="0" applyProtection="0"/>
    <xf numFmtId="0" fontId="200" fillId="135" borderId="0" applyNumberFormat="0" applyBorder="0" applyAlignment="0" applyProtection="0"/>
    <xf numFmtId="0" fontId="200" fillId="135" borderId="0" applyNumberFormat="0" applyBorder="0" applyAlignment="0" applyProtection="0"/>
    <xf numFmtId="0" fontId="200" fillId="135" borderId="0" applyNumberFormat="0" applyBorder="0" applyAlignment="0" applyProtection="0"/>
    <xf numFmtId="0" fontId="200" fillId="135" borderId="0" applyNumberFormat="0" applyBorder="0" applyAlignment="0" applyProtection="0"/>
    <xf numFmtId="0" fontId="200" fillId="135" borderId="0" applyNumberFormat="0" applyBorder="0" applyAlignment="0" applyProtection="0"/>
    <xf numFmtId="0" fontId="200" fillId="135" borderId="0" applyNumberFormat="0" applyBorder="0" applyAlignment="0" applyProtection="0"/>
    <xf numFmtId="0" fontId="200" fillId="135" borderId="0" applyNumberFormat="0" applyBorder="0" applyAlignment="0" applyProtection="0"/>
    <xf numFmtId="0" fontId="200" fillId="135" borderId="0" applyNumberFormat="0" applyBorder="0" applyAlignment="0" applyProtection="0"/>
    <xf numFmtId="0" fontId="200" fillId="135" borderId="0" applyNumberFormat="0" applyBorder="0" applyAlignment="0" applyProtection="0"/>
    <xf numFmtId="0" fontId="200" fillId="135" borderId="0" applyNumberFormat="0" applyBorder="0" applyAlignment="0" applyProtection="0"/>
    <xf numFmtId="0" fontId="200" fillId="135" borderId="0" applyNumberFormat="0" applyBorder="0" applyAlignment="0" applyProtection="0"/>
    <xf numFmtId="0" fontId="129" fillId="133" borderId="0" applyNumberFormat="0" applyBorder="0" applyAlignment="0" applyProtection="0"/>
    <xf numFmtId="0" fontId="129" fillId="133" borderId="0" applyNumberFormat="0" applyBorder="0" applyAlignment="0" applyProtection="0"/>
    <xf numFmtId="0" fontId="129" fillId="133" borderId="0" applyNumberFormat="0" applyBorder="0" applyAlignment="0" applyProtection="0"/>
    <xf numFmtId="0" fontId="199" fillId="136" borderId="0" applyNumberFormat="0" applyBorder="0" applyAlignment="0" applyProtection="0"/>
    <xf numFmtId="0" fontId="199" fillId="136" borderId="0" applyNumberFormat="0" applyBorder="0" applyAlignment="0" applyProtection="0"/>
    <xf numFmtId="0" fontId="199" fillId="136" borderId="0" applyNumberFormat="0" applyBorder="0" applyAlignment="0" applyProtection="0"/>
    <xf numFmtId="0" fontId="199" fillId="136" borderId="0" applyNumberFormat="0" applyBorder="0" applyAlignment="0" applyProtection="0"/>
    <xf numFmtId="0" fontId="199" fillId="136" borderId="0" applyNumberFormat="0" applyBorder="0" applyAlignment="0" applyProtection="0"/>
    <xf numFmtId="0" fontId="199" fillId="136" borderId="0" applyNumberFormat="0" applyBorder="0" applyAlignment="0" applyProtection="0"/>
    <xf numFmtId="0" fontId="199" fillId="136" borderId="0" applyNumberFormat="0" applyBorder="0" applyAlignment="0" applyProtection="0"/>
    <xf numFmtId="0" fontId="199" fillId="136" borderId="0" applyNumberFormat="0" applyBorder="0" applyAlignment="0" applyProtection="0"/>
    <xf numFmtId="0" fontId="199" fillId="136" borderId="0" applyNumberFormat="0" applyBorder="0" applyAlignment="0" applyProtection="0"/>
    <xf numFmtId="0" fontId="199" fillId="136" borderId="0" applyNumberFormat="0" applyBorder="0" applyAlignment="0" applyProtection="0"/>
    <xf numFmtId="0" fontId="199" fillId="136" borderId="0" applyNumberFormat="0" applyBorder="0" applyAlignment="0" applyProtection="0"/>
    <xf numFmtId="0" fontId="199" fillId="66" borderId="0" applyNumberFormat="0" applyBorder="0" applyAlignment="0" applyProtection="0"/>
    <xf numFmtId="0" fontId="199" fillId="66" borderId="0" applyNumberFormat="0" applyBorder="0" applyAlignment="0" applyProtection="0"/>
    <xf numFmtId="0" fontId="199" fillId="66" borderId="0" applyNumberFormat="0" applyBorder="0" applyAlignment="0" applyProtection="0"/>
    <xf numFmtId="0" fontId="199" fillId="66" borderId="0" applyNumberFormat="0" applyBorder="0" applyAlignment="0" applyProtection="0"/>
    <xf numFmtId="0" fontId="199" fillId="66" borderId="0" applyNumberFormat="0" applyBorder="0" applyAlignment="0" applyProtection="0"/>
    <xf numFmtId="0" fontId="199" fillId="66" borderId="0" applyNumberFormat="0" applyBorder="0" applyAlignment="0" applyProtection="0"/>
    <xf numFmtId="0" fontId="199" fillId="66" borderId="0" applyNumberFormat="0" applyBorder="0" applyAlignment="0" applyProtection="0"/>
    <xf numFmtId="0" fontId="199" fillId="66" borderId="0" applyNumberFormat="0" applyBorder="0" applyAlignment="0" applyProtection="0"/>
    <xf numFmtId="0" fontId="199" fillId="66" borderId="0" applyNumberFormat="0" applyBorder="0" applyAlignment="0" applyProtection="0"/>
    <xf numFmtId="0" fontId="199" fillId="66" borderId="0" applyNumberFormat="0" applyBorder="0" applyAlignment="0" applyProtection="0"/>
    <xf numFmtId="0" fontId="199" fillId="66" borderId="0" applyNumberFormat="0" applyBorder="0" applyAlignment="0" applyProtection="0"/>
    <xf numFmtId="0" fontId="200" fillId="60" borderId="0" applyNumberFormat="0" applyBorder="0" applyAlignment="0" applyProtection="0"/>
    <xf numFmtId="0" fontId="200" fillId="60" borderId="0" applyNumberFormat="0" applyBorder="0" applyAlignment="0" applyProtection="0"/>
    <xf numFmtId="0" fontId="200" fillId="60" borderId="0" applyNumberFormat="0" applyBorder="0" applyAlignment="0" applyProtection="0"/>
    <xf numFmtId="0" fontId="200" fillId="60" borderId="0" applyNumberFormat="0" applyBorder="0" applyAlignment="0" applyProtection="0"/>
    <xf numFmtId="0" fontId="200" fillId="60" borderId="0" applyNumberFormat="0" applyBorder="0" applyAlignment="0" applyProtection="0"/>
    <xf numFmtId="0" fontId="200" fillId="60" borderId="0" applyNumberFormat="0" applyBorder="0" applyAlignment="0" applyProtection="0"/>
    <xf numFmtId="0" fontId="200" fillId="60" borderId="0" applyNumberFormat="0" applyBorder="0" applyAlignment="0" applyProtection="0"/>
    <xf numFmtId="0" fontId="200" fillId="60" borderId="0" applyNumberFormat="0" applyBorder="0" applyAlignment="0" applyProtection="0"/>
    <xf numFmtId="0" fontId="200" fillId="60" borderId="0" applyNumberFormat="0" applyBorder="0" applyAlignment="0" applyProtection="0"/>
    <xf numFmtId="0" fontId="200" fillId="60" borderId="0" applyNumberFormat="0" applyBorder="0" applyAlignment="0" applyProtection="0"/>
    <xf numFmtId="0" fontId="200" fillId="60" borderId="0" applyNumberFormat="0" applyBorder="0" applyAlignment="0" applyProtection="0"/>
    <xf numFmtId="0" fontId="129" fillId="137" borderId="0" applyNumberFormat="0" applyBorder="0" applyAlignment="0" applyProtection="0"/>
    <xf numFmtId="0" fontId="129" fillId="137" borderId="0" applyNumberFormat="0" applyBorder="0" applyAlignment="0" applyProtection="0"/>
    <xf numFmtId="0" fontId="129" fillId="137" borderId="0" applyNumberFormat="0" applyBorder="0" applyAlignment="0" applyProtection="0"/>
    <xf numFmtId="0" fontId="129" fillId="137" borderId="0" applyNumberFormat="0" applyBorder="0" applyAlignment="0" applyProtection="0"/>
    <xf numFmtId="0" fontId="129" fillId="137" borderId="0" applyNumberFormat="0" applyBorder="0" applyAlignment="0" applyProtection="0"/>
    <xf numFmtId="0" fontId="266" fillId="138" borderId="0" applyNumberFormat="0" applyBorder="0" applyAlignment="0" applyProtection="0"/>
    <xf numFmtId="0" fontId="266" fillId="138" borderId="0" applyNumberFormat="0" applyBorder="0" applyAlignment="0" applyProtection="0"/>
    <xf numFmtId="0" fontId="266" fillId="138" borderId="0" applyNumberFormat="0" applyBorder="0" applyAlignment="0" applyProtection="0"/>
    <xf numFmtId="0" fontId="266" fillId="138" borderId="0" applyNumberFormat="0" applyBorder="0" applyAlignment="0" applyProtection="0"/>
    <xf numFmtId="0" fontId="266" fillId="138" borderId="0" applyNumberFormat="0" applyBorder="0" applyAlignment="0" applyProtection="0"/>
    <xf numFmtId="0" fontId="266" fillId="138" borderId="0" applyNumberFormat="0" applyBorder="0" applyAlignment="0" applyProtection="0"/>
    <xf numFmtId="0" fontId="266" fillId="138" borderId="0" applyNumberFormat="0" applyBorder="0" applyAlignment="0" applyProtection="0"/>
    <xf numFmtId="0" fontId="266" fillId="138" borderId="0" applyNumberFormat="0" applyBorder="0" applyAlignment="0" applyProtection="0"/>
    <xf numFmtId="0" fontId="266" fillId="138" borderId="0" applyNumberFormat="0" applyBorder="0" applyAlignment="0" applyProtection="0"/>
    <xf numFmtId="0" fontId="266" fillId="138" borderId="0" applyNumberFormat="0" applyBorder="0" applyAlignment="0" applyProtection="0"/>
    <xf numFmtId="0" fontId="266" fillId="138" borderId="0" applyNumberFormat="0" applyBorder="0" applyAlignment="0" applyProtection="0"/>
    <xf numFmtId="0" fontId="200" fillId="138" borderId="0" applyNumberFormat="0" applyBorder="0" applyAlignment="0" applyProtection="0"/>
    <xf numFmtId="0" fontId="200" fillId="138" borderId="0" applyNumberFormat="0" applyBorder="0" applyAlignment="0" applyProtection="0"/>
    <xf numFmtId="0" fontId="200" fillId="138" borderId="0" applyNumberFormat="0" applyBorder="0" applyAlignment="0" applyProtection="0"/>
    <xf numFmtId="0" fontId="200" fillId="138" borderId="0" applyNumberFormat="0" applyBorder="0" applyAlignment="0" applyProtection="0"/>
    <xf numFmtId="0" fontId="200" fillId="138" borderId="0" applyNumberFormat="0" applyBorder="0" applyAlignment="0" applyProtection="0"/>
    <xf numFmtId="0" fontId="200" fillId="138" borderId="0" applyNumberFormat="0" applyBorder="0" applyAlignment="0" applyProtection="0"/>
    <xf numFmtId="0" fontId="200" fillId="138" borderId="0" applyNumberFormat="0" applyBorder="0" applyAlignment="0" applyProtection="0"/>
    <xf numFmtId="0" fontId="200" fillId="138" borderId="0" applyNumberFormat="0" applyBorder="0" applyAlignment="0" applyProtection="0"/>
    <xf numFmtId="0" fontId="200" fillId="138" borderId="0" applyNumberFormat="0" applyBorder="0" applyAlignment="0" applyProtection="0"/>
    <xf numFmtId="0" fontId="200" fillId="138" borderId="0" applyNumberFormat="0" applyBorder="0" applyAlignment="0" applyProtection="0"/>
    <xf numFmtId="0" fontId="200" fillId="138" borderId="0" applyNumberFormat="0" applyBorder="0" applyAlignment="0" applyProtection="0"/>
    <xf numFmtId="0" fontId="200" fillId="138" borderId="0" applyNumberFormat="0" applyBorder="0" applyAlignment="0" applyProtection="0"/>
    <xf numFmtId="0" fontId="200" fillId="138" borderId="0" applyNumberFormat="0" applyBorder="0" applyAlignment="0" applyProtection="0"/>
    <xf numFmtId="0" fontId="200" fillId="138" borderId="0" applyNumberFormat="0" applyBorder="0" applyAlignment="0" applyProtection="0"/>
    <xf numFmtId="0" fontId="200" fillId="138" borderId="0" applyNumberFormat="0" applyBorder="0" applyAlignment="0" applyProtection="0"/>
    <xf numFmtId="0" fontId="200" fillId="138" borderId="0" applyNumberFormat="0" applyBorder="0" applyAlignment="0" applyProtection="0"/>
    <xf numFmtId="0" fontId="200" fillId="138" borderId="0" applyNumberFormat="0" applyBorder="0" applyAlignment="0" applyProtection="0"/>
    <xf numFmtId="0" fontId="200" fillId="138" borderId="0" applyNumberFormat="0" applyBorder="0" applyAlignment="0" applyProtection="0"/>
    <xf numFmtId="0" fontId="200" fillId="138" borderId="0" applyNumberFormat="0" applyBorder="0" applyAlignment="0" applyProtection="0"/>
    <xf numFmtId="0" fontId="200" fillId="138" borderId="0" applyNumberFormat="0" applyBorder="0" applyAlignment="0" applyProtection="0"/>
    <xf numFmtId="0" fontId="200" fillId="138" borderId="0" applyNumberFormat="0" applyBorder="0" applyAlignment="0" applyProtection="0"/>
    <xf numFmtId="0" fontId="200" fillId="138" borderId="0" applyNumberFormat="0" applyBorder="0" applyAlignment="0" applyProtection="0"/>
    <xf numFmtId="0" fontId="200" fillId="138" borderId="0" applyNumberFormat="0" applyBorder="0" applyAlignment="0" applyProtection="0"/>
    <xf numFmtId="0" fontId="200" fillId="138" borderId="0" applyNumberFormat="0" applyBorder="0" applyAlignment="0" applyProtection="0"/>
    <xf numFmtId="0" fontId="200" fillId="138" borderId="0" applyNumberFormat="0" applyBorder="0" applyAlignment="0" applyProtection="0"/>
    <xf numFmtId="0" fontId="200" fillId="138" borderId="0" applyNumberFormat="0" applyBorder="0" applyAlignment="0" applyProtection="0"/>
    <xf numFmtId="0" fontId="200" fillId="138" borderId="0" applyNumberFormat="0" applyBorder="0" applyAlignment="0" applyProtection="0"/>
    <xf numFmtId="0" fontId="200" fillId="138" borderId="0" applyNumberFormat="0" applyBorder="0" applyAlignment="0" applyProtection="0"/>
    <xf numFmtId="0" fontId="200" fillId="138" borderId="0" applyNumberFormat="0" applyBorder="0" applyAlignment="0" applyProtection="0"/>
    <xf numFmtId="0" fontId="200" fillId="138" borderId="0" applyNumberFormat="0" applyBorder="0" applyAlignment="0" applyProtection="0"/>
    <xf numFmtId="0" fontId="200" fillId="138" borderId="0" applyNumberFormat="0" applyBorder="0" applyAlignment="0" applyProtection="0"/>
    <xf numFmtId="0" fontId="200" fillId="138" borderId="0" applyNumberFormat="0" applyBorder="0" applyAlignment="0" applyProtection="0"/>
    <xf numFmtId="0" fontId="200" fillId="138" borderId="0" applyNumberFormat="0" applyBorder="0" applyAlignment="0" applyProtection="0"/>
    <xf numFmtId="0" fontId="200" fillId="138" borderId="0" applyNumberFormat="0" applyBorder="0" applyAlignment="0" applyProtection="0"/>
    <xf numFmtId="0" fontId="200" fillId="138" borderId="0" applyNumberFormat="0" applyBorder="0" applyAlignment="0" applyProtection="0"/>
    <xf numFmtId="0" fontId="200" fillId="138" borderId="0" applyNumberFormat="0" applyBorder="0" applyAlignment="0" applyProtection="0"/>
    <xf numFmtId="0" fontId="200" fillId="138" borderId="0" applyNumberFormat="0" applyBorder="0" applyAlignment="0" applyProtection="0"/>
    <xf numFmtId="0" fontId="200" fillId="138" borderId="0" applyNumberFormat="0" applyBorder="0" applyAlignment="0" applyProtection="0"/>
    <xf numFmtId="0" fontId="200" fillId="138" borderId="0" applyNumberFormat="0" applyBorder="0" applyAlignment="0" applyProtection="0"/>
    <xf numFmtId="0" fontId="200" fillId="138" borderId="0" applyNumberFormat="0" applyBorder="0" applyAlignment="0" applyProtection="0"/>
    <xf numFmtId="0" fontId="200" fillId="138" borderId="0" applyNumberFormat="0" applyBorder="0" applyAlignment="0" applyProtection="0"/>
    <xf numFmtId="0" fontId="200" fillId="138" borderId="0" applyNumberFormat="0" applyBorder="0" applyAlignment="0" applyProtection="0"/>
    <xf numFmtId="0" fontId="200" fillId="138" borderId="0" applyNumberFormat="0" applyBorder="0" applyAlignment="0" applyProtection="0"/>
    <xf numFmtId="0" fontId="200" fillId="138" borderId="0" applyNumberFormat="0" applyBorder="0" applyAlignment="0" applyProtection="0"/>
    <xf numFmtId="0" fontId="129" fillId="137" borderId="0" applyNumberFormat="0" applyBorder="0" applyAlignment="0" applyProtection="0"/>
    <xf numFmtId="0" fontId="129" fillId="137" borderId="0" applyNumberFormat="0" applyBorder="0" applyAlignment="0" applyProtection="0"/>
    <xf numFmtId="0" fontId="129" fillId="137" borderId="0" applyNumberFormat="0" applyBorder="0" applyAlignment="0" applyProtection="0"/>
    <xf numFmtId="0" fontId="199" fillId="68" borderId="0" applyNumberFormat="0" applyBorder="0" applyAlignment="0" applyProtection="0"/>
    <xf numFmtId="0" fontId="199" fillId="68" borderId="0" applyNumberFormat="0" applyBorder="0" applyAlignment="0" applyProtection="0"/>
    <xf numFmtId="0" fontId="199" fillId="68" borderId="0" applyNumberFormat="0" applyBorder="0" applyAlignment="0" applyProtection="0"/>
    <xf numFmtId="0" fontId="199" fillId="68" borderId="0" applyNumberFormat="0" applyBorder="0" applyAlignment="0" applyProtection="0"/>
    <xf numFmtId="0" fontId="199" fillId="68" borderId="0" applyNumberFormat="0" applyBorder="0" applyAlignment="0" applyProtection="0"/>
    <xf numFmtId="0" fontId="199" fillId="68" borderId="0" applyNumberFormat="0" applyBorder="0" applyAlignment="0" applyProtection="0"/>
    <xf numFmtId="0" fontId="199" fillId="68" borderId="0" applyNumberFormat="0" applyBorder="0" applyAlignment="0" applyProtection="0"/>
    <xf numFmtId="0" fontId="199" fillId="68" borderId="0" applyNumberFormat="0" applyBorder="0" applyAlignment="0" applyProtection="0"/>
    <xf numFmtId="0" fontId="199" fillId="68" borderId="0" applyNumberFormat="0" applyBorder="0" applyAlignment="0" applyProtection="0"/>
    <xf numFmtId="0" fontId="199" fillId="68" borderId="0" applyNumberFormat="0" applyBorder="0" applyAlignment="0" applyProtection="0"/>
    <xf numFmtId="0" fontId="199" fillId="68" borderId="0" applyNumberFormat="0" applyBorder="0" applyAlignment="0" applyProtection="0"/>
    <xf numFmtId="0" fontId="199" fillId="139" borderId="0" applyNumberFormat="0" applyBorder="0" applyAlignment="0" applyProtection="0"/>
    <xf numFmtId="0" fontId="199" fillId="139" borderId="0" applyNumberFormat="0" applyBorder="0" applyAlignment="0" applyProtection="0"/>
    <xf numFmtId="0" fontId="199" fillId="139" borderId="0" applyNumberFormat="0" applyBorder="0" applyAlignment="0" applyProtection="0"/>
    <xf numFmtId="0" fontId="199" fillId="139" borderId="0" applyNumberFormat="0" applyBorder="0" applyAlignment="0" applyProtection="0"/>
    <xf numFmtId="0" fontId="199" fillId="139" borderId="0" applyNumberFormat="0" applyBorder="0" applyAlignment="0" applyProtection="0"/>
    <xf numFmtId="0" fontId="199" fillId="139" borderId="0" applyNumberFormat="0" applyBorder="0" applyAlignment="0" applyProtection="0"/>
    <xf numFmtId="0" fontId="199" fillId="139" borderId="0" applyNumberFormat="0" applyBorder="0" applyAlignment="0" applyProtection="0"/>
    <xf numFmtId="0" fontId="199" fillId="139" borderId="0" applyNumberFormat="0" applyBorder="0" applyAlignment="0" applyProtection="0"/>
    <xf numFmtId="0" fontId="199" fillId="139" borderId="0" applyNumberFormat="0" applyBorder="0" applyAlignment="0" applyProtection="0"/>
    <xf numFmtId="0" fontId="199" fillId="139" borderId="0" applyNumberFormat="0" applyBorder="0" applyAlignment="0" applyProtection="0"/>
    <xf numFmtId="0" fontId="199" fillId="139" borderId="0" applyNumberFormat="0" applyBorder="0" applyAlignment="0" applyProtection="0"/>
    <xf numFmtId="0" fontId="200" fillId="56" borderId="0" applyNumberFormat="0" applyBorder="0" applyAlignment="0" applyProtection="0"/>
    <xf numFmtId="0" fontId="200" fillId="56" borderId="0" applyNumberFormat="0" applyBorder="0" applyAlignment="0" applyProtection="0"/>
    <xf numFmtId="0" fontId="200" fillId="56" borderId="0" applyNumberFormat="0" applyBorder="0" applyAlignment="0" applyProtection="0"/>
    <xf numFmtId="0" fontId="200" fillId="56" borderId="0" applyNumberFormat="0" applyBorder="0" applyAlignment="0" applyProtection="0"/>
    <xf numFmtId="0" fontId="200" fillId="56" borderId="0" applyNumberFormat="0" applyBorder="0" applyAlignment="0" applyProtection="0"/>
    <xf numFmtId="0" fontId="200" fillId="56" borderId="0" applyNumberFormat="0" applyBorder="0" applyAlignment="0" applyProtection="0"/>
    <xf numFmtId="0" fontId="200" fillId="56" borderId="0" applyNumberFormat="0" applyBorder="0" applyAlignment="0" applyProtection="0"/>
    <xf numFmtId="0" fontId="200" fillId="56" borderId="0" applyNumberFormat="0" applyBorder="0" applyAlignment="0" applyProtection="0"/>
    <xf numFmtId="0" fontId="200" fillId="56" borderId="0" applyNumberFormat="0" applyBorder="0" applyAlignment="0" applyProtection="0"/>
    <xf numFmtId="0" fontId="200" fillId="56" borderId="0" applyNumberFormat="0" applyBorder="0" applyAlignment="0" applyProtection="0"/>
    <xf numFmtId="0" fontId="200" fillId="56" borderId="0" applyNumberFormat="0" applyBorder="0" applyAlignment="0" applyProtection="0"/>
    <xf numFmtId="0" fontId="129" fillId="140" borderId="0" applyNumberFormat="0" applyBorder="0" applyAlignment="0" applyProtection="0"/>
    <xf numFmtId="0" fontId="129" fillId="140" borderId="0" applyNumberFormat="0" applyBorder="0" applyAlignment="0" applyProtection="0"/>
    <xf numFmtId="0" fontId="129" fillId="140" borderId="0" applyNumberFormat="0" applyBorder="0" applyAlignment="0" applyProtection="0"/>
    <xf numFmtId="0" fontId="129" fillId="140" borderId="0" applyNumberFormat="0" applyBorder="0" applyAlignment="0" applyProtection="0"/>
    <xf numFmtId="0" fontId="129" fillId="140" borderId="0" applyNumberFormat="0" applyBorder="0" applyAlignment="0" applyProtection="0"/>
    <xf numFmtId="0" fontId="266" fillId="119" borderId="0" applyNumberFormat="0" applyBorder="0" applyAlignment="0" applyProtection="0"/>
    <xf numFmtId="0" fontId="266" fillId="119" borderId="0" applyNumberFormat="0" applyBorder="0" applyAlignment="0" applyProtection="0"/>
    <xf numFmtId="0" fontId="266" fillId="119" borderId="0" applyNumberFormat="0" applyBorder="0" applyAlignment="0" applyProtection="0"/>
    <xf numFmtId="0" fontId="266" fillId="119" borderId="0" applyNumberFormat="0" applyBorder="0" applyAlignment="0" applyProtection="0"/>
    <xf numFmtId="0" fontId="266" fillId="119" borderId="0" applyNumberFormat="0" applyBorder="0" applyAlignment="0" applyProtection="0"/>
    <xf numFmtId="0" fontId="266" fillId="119" borderId="0" applyNumberFormat="0" applyBorder="0" applyAlignment="0" applyProtection="0"/>
    <xf numFmtId="0" fontId="266" fillId="119" borderId="0" applyNumberFormat="0" applyBorder="0" applyAlignment="0" applyProtection="0"/>
    <xf numFmtId="0" fontId="266" fillId="119" borderId="0" applyNumberFormat="0" applyBorder="0" applyAlignment="0" applyProtection="0"/>
    <xf numFmtId="0" fontId="266" fillId="119" borderId="0" applyNumberFormat="0" applyBorder="0" applyAlignment="0" applyProtection="0"/>
    <xf numFmtId="0" fontId="266" fillId="119" borderId="0" applyNumberFormat="0" applyBorder="0" applyAlignment="0" applyProtection="0"/>
    <xf numFmtId="0" fontId="266" fillId="119" borderId="0" applyNumberFormat="0" applyBorder="0" applyAlignment="0" applyProtection="0"/>
    <xf numFmtId="0" fontId="200" fillId="119" borderId="0" applyNumberFormat="0" applyBorder="0" applyAlignment="0" applyProtection="0"/>
    <xf numFmtId="0" fontId="200" fillId="119" borderId="0" applyNumberFormat="0" applyBorder="0" applyAlignment="0" applyProtection="0"/>
    <xf numFmtId="0" fontId="200" fillId="119" borderId="0" applyNumberFormat="0" applyBorder="0" applyAlignment="0" applyProtection="0"/>
    <xf numFmtId="0" fontId="200" fillId="119" borderId="0" applyNumberFormat="0" applyBorder="0" applyAlignment="0" applyProtection="0"/>
    <xf numFmtId="0" fontId="200" fillId="119" borderId="0" applyNumberFormat="0" applyBorder="0" applyAlignment="0" applyProtection="0"/>
    <xf numFmtId="0" fontId="200" fillId="119" borderId="0" applyNumberFormat="0" applyBorder="0" applyAlignment="0" applyProtection="0"/>
    <xf numFmtId="0" fontId="200" fillId="119" borderId="0" applyNumberFormat="0" applyBorder="0" applyAlignment="0" applyProtection="0"/>
    <xf numFmtId="0" fontId="200" fillId="119" borderId="0" applyNumberFormat="0" applyBorder="0" applyAlignment="0" applyProtection="0"/>
    <xf numFmtId="0" fontId="200" fillId="119" borderId="0" applyNumberFormat="0" applyBorder="0" applyAlignment="0" applyProtection="0"/>
    <xf numFmtId="0" fontId="200" fillId="119" borderId="0" applyNumberFormat="0" applyBorder="0" applyAlignment="0" applyProtection="0"/>
    <xf numFmtId="0" fontId="200" fillId="119" borderId="0" applyNumberFormat="0" applyBorder="0" applyAlignment="0" applyProtection="0"/>
    <xf numFmtId="0" fontId="200" fillId="141" borderId="0" applyNumberFormat="0" applyBorder="0" applyAlignment="0" applyProtection="0"/>
    <xf numFmtId="0" fontId="200" fillId="141" borderId="0" applyNumberFormat="0" applyBorder="0" applyAlignment="0" applyProtection="0"/>
    <xf numFmtId="0" fontId="200" fillId="141" borderId="0" applyNumberFormat="0" applyBorder="0" applyAlignment="0" applyProtection="0"/>
    <xf numFmtId="0" fontId="200" fillId="141" borderId="0" applyNumberFormat="0" applyBorder="0" applyAlignment="0" applyProtection="0"/>
    <xf numFmtId="0" fontId="200" fillId="141" borderId="0" applyNumberFormat="0" applyBorder="0" applyAlignment="0" applyProtection="0"/>
    <xf numFmtId="0" fontId="200" fillId="141" borderId="0" applyNumberFormat="0" applyBorder="0" applyAlignment="0" applyProtection="0"/>
    <xf numFmtId="0" fontId="200" fillId="141" borderId="0" applyNumberFormat="0" applyBorder="0" applyAlignment="0" applyProtection="0"/>
    <xf numFmtId="0" fontId="200" fillId="141" borderId="0" applyNumberFormat="0" applyBorder="0" applyAlignment="0" applyProtection="0"/>
    <xf numFmtId="0" fontId="200" fillId="141" borderId="0" applyNumberFormat="0" applyBorder="0" applyAlignment="0" applyProtection="0"/>
    <xf numFmtId="0" fontId="200" fillId="141" borderId="0" applyNumberFormat="0" applyBorder="0" applyAlignment="0" applyProtection="0"/>
    <xf numFmtId="0" fontId="200" fillId="141" borderId="0" applyNumberFormat="0" applyBorder="0" applyAlignment="0" applyProtection="0"/>
    <xf numFmtId="0" fontId="200" fillId="141" borderId="0" applyNumberFormat="0" applyBorder="0" applyAlignment="0" applyProtection="0"/>
    <xf numFmtId="0" fontId="200" fillId="141" borderId="0" applyNumberFormat="0" applyBorder="0" applyAlignment="0" applyProtection="0"/>
    <xf numFmtId="0" fontId="200" fillId="141" borderId="0" applyNumberFormat="0" applyBorder="0" applyAlignment="0" applyProtection="0"/>
    <xf numFmtId="0" fontId="200" fillId="141" borderId="0" applyNumberFormat="0" applyBorder="0" applyAlignment="0" applyProtection="0"/>
    <xf numFmtId="0" fontId="200" fillId="141" borderId="0" applyNumberFormat="0" applyBorder="0" applyAlignment="0" applyProtection="0"/>
    <xf numFmtId="0" fontId="200" fillId="141" borderId="0" applyNumberFormat="0" applyBorder="0" applyAlignment="0" applyProtection="0"/>
    <xf numFmtId="0" fontId="200" fillId="141" borderId="0" applyNumberFormat="0" applyBorder="0" applyAlignment="0" applyProtection="0"/>
    <xf numFmtId="0" fontId="200" fillId="141" borderId="0" applyNumberFormat="0" applyBorder="0" applyAlignment="0" applyProtection="0"/>
    <xf numFmtId="0" fontId="200" fillId="141" borderId="0" applyNumberFormat="0" applyBorder="0" applyAlignment="0" applyProtection="0"/>
    <xf numFmtId="0" fontId="200" fillId="141" borderId="0" applyNumberFormat="0" applyBorder="0" applyAlignment="0" applyProtection="0"/>
    <xf numFmtId="0" fontId="200" fillId="141" borderId="0" applyNumberFormat="0" applyBorder="0" applyAlignment="0" applyProtection="0"/>
    <xf numFmtId="0" fontId="200" fillId="141" borderId="0" applyNumberFormat="0" applyBorder="0" applyAlignment="0" applyProtection="0"/>
    <xf numFmtId="0" fontId="200" fillId="141" borderId="0" applyNumberFormat="0" applyBorder="0" applyAlignment="0" applyProtection="0"/>
    <xf numFmtId="0" fontId="200" fillId="141" borderId="0" applyNumberFormat="0" applyBorder="0" applyAlignment="0" applyProtection="0"/>
    <xf numFmtId="0" fontId="200" fillId="141" borderId="0" applyNumberFormat="0" applyBorder="0" applyAlignment="0" applyProtection="0"/>
    <xf numFmtId="0" fontId="200" fillId="141" borderId="0" applyNumberFormat="0" applyBorder="0" applyAlignment="0" applyProtection="0"/>
    <xf numFmtId="0" fontId="200" fillId="141" borderId="0" applyNumberFormat="0" applyBorder="0" applyAlignment="0" applyProtection="0"/>
    <xf numFmtId="0" fontId="200" fillId="141" borderId="0" applyNumberFormat="0" applyBorder="0" applyAlignment="0" applyProtection="0"/>
    <xf numFmtId="0" fontId="200" fillId="141" borderId="0" applyNumberFormat="0" applyBorder="0" applyAlignment="0" applyProtection="0"/>
    <xf numFmtId="0" fontId="200" fillId="141" borderId="0" applyNumberFormat="0" applyBorder="0" applyAlignment="0" applyProtection="0"/>
    <xf numFmtId="0" fontId="200" fillId="141" borderId="0" applyNumberFormat="0" applyBorder="0" applyAlignment="0" applyProtection="0"/>
    <xf numFmtId="0" fontId="200" fillId="141" borderId="0" applyNumberFormat="0" applyBorder="0" applyAlignment="0" applyProtection="0"/>
    <xf numFmtId="0" fontId="129" fillId="140" borderId="0" applyNumberFormat="0" applyBorder="0" applyAlignment="0" applyProtection="0"/>
    <xf numFmtId="0" fontId="129" fillId="140" borderId="0" applyNumberFormat="0" applyBorder="0" applyAlignment="0" applyProtection="0"/>
    <xf numFmtId="0" fontId="129" fillId="140" borderId="0" applyNumberFormat="0" applyBorder="0" applyAlignment="0" applyProtection="0"/>
    <xf numFmtId="0" fontId="199" fillId="81" borderId="0" applyNumberFormat="0" applyBorder="0" applyAlignment="0" applyProtection="0"/>
    <xf numFmtId="0" fontId="199" fillId="81" borderId="0" applyNumberFormat="0" applyBorder="0" applyAlignment="0" applyProtection="0"/>
    <xf numFmtId="0" fontId="199" fillId="81" borderId="0" applyNumberFormat="0" applyBorder="0" applyAlignment="0" applyProtection="0"/>
    <xf numFmtId="0" fontId="199" fillId="81" borderId="0" applyNumberFormat="0" applyBorder="0" applyAlignment="0" applyProtection="0"/>
    <xf numFmtId="0" fontId="199" fillId="81" borderId="0" applyNumberFormat="0" applyBorder="0" applyAlignment="0" applyProtection="0"/>
    <xf numFmtId="0" fontId="199" fillId="81" borderId="0" applyNumberFormat="0" applyBorder="0" applyAlignment="0" applyProtection="0"/>
    <xf numFmtId="0" fontId="199" fillId="81" borderId="0" applyNumberFormat="0" applyBorder="0" applyAlignment="0" applyProtection="0"/>
    <xf numFmtId="0" fontId="199" fillId="81" borderId="0" applyNumberFormat="0" applyBorder="0" applyAlignment="0" applyProtection="0"/>
    <xf numFmtId="0" fontId="199" fillId="81" borderId="0" applyNumberFormat="0" applyBorder="0" applyAlignment="0" applyProtection="0"/>
    <xf numFmtId="0" fontId="199" fillId="81" borderId="0" applyNumberFormat="0" applyBorder="0" applyAlignment="0" applyProtection="0"/>
    <xf numFmtId="0" fontId="199" fillId="81" borderId="0" applyNumberFormat="0" applyBorder="0" applyAlignment="0" applyProtection="0"/>
    <xf numFmtId="0" fontId="199" fillId="76" borderId="0" applyNumberFormat="0" applyBorder="0" applyAlignment="0" applyProtection="0"/>
    <xf numFmtId="0" fontId="199" fillId="76" borderId="0" applyNumberFormat="0" applyBorder="0" applyAlignment="0" applyProtection="0"/>
    <xf numFmtId="0" fontId="199" fillId="76" borderId="0" applyNumberFormat="0" applyBorder="0" applyAlignment="0" applyProtection="0"/>
    <xf numFmtId="0" fontId="199" fillId="76" borderId="0" applyNumberFormat="0" applyBorder="0" applyAlignment="0" applyProtection="0"/>
    <xf numFmtId="0" fontId="199" fillId="76" borderId="0" applyNumberFormat="0" applyBorder="0" applyAlignment="0" applyProtection="0"/>
    <xf numFmtId="0" fontId="199" fillId="76" borderId="0" applyNumberFormat="0" applyBorder="0" applyAlignment="0" applyProtection="0"/>
    <xf numFmtId="0" fontId="199" fillId="76" borderId="0" applyNumberFormat="0" applyBorder="0" applyAlignment="0" applyProtection="0"/>
    <xf numFmtId="0" fontId="199" fillId="76" borderId="0" applyNumberFormat="0" applyBorder="0" applyAlignment="0" applyProtection="0"/>
    <xf numFmtId="0" fontId="199" fillId="76" borderId="0" applyNumberFormat="0" applyBorder="0" applyAlignment="0" applyProtection="0"/>
    <xf numFmtId="0" fontId="199" fillId="76" borderId="0" applyNumberFormat="0" applyBorder="0" applyAlignment="0" applyProtection="0"/>
    <xf numFmtId="0" fontId="199" fillId="76" borderId="0" applyNumberFormat="0" applyBorder="0" applyAlignment="0" applyProtection="0"/>
    <xf numFmtId="0" fontId="200" fillId="129" borderId="0" applyNumberFormat="0" applyBorder="0" applyAlignment="0" applyProtection="0"/>
    <xf numFmtId="0" fontId="200" fillId="129" borderId="0" applyNumberFormat="0" applyBorder="0" applyAlignment="0" applyProtection="0"/>
    <xf numFmtId="0" fontId="200" fillId="129" borderId="0" applyNumberFormat="0" applyBorder="0" applyAlignment="0" applyProtection="0"/>
    <xf numFmtId="0" fontId="200" fillId="129" borderId="0" applyNumberFormat="0" applyBorder="0" applyAlignment="0" applyProtection="0"/>
    <xf numFmtId="0" fontId="200" fillId="129" borderId="0" applyNumberFormat="0" applyBorder="0" applyAlignment="0" applyProtection="0"/>
    <xf numFmtId="0" fontId="200" fillId="129" borderId="0" applyNumberFormat="0" applyBorder="0" applyAlignment="0" applyProtection="0"/>
    <xf numFmtId="0" fontId="200" fillId="129" borderId="0" applyNumberFormat="0" applyBorder="0" applyAlignment="0" applyProtection="0"/>
    <xf numFmtId="0" fontId="200" fillId="129" borderId="0" applyNumberFormat="0" applyBorder="0" applyAlignment="0" applyProtection="0"/>
    <xf numFmtId="0" fontId="200" fillId="129" borderId="0" applyNumberFormat="0" applyBorder="0" applyAlignment="0" applyProtection="0"/>
    <xf numFmtId="0" fontId="200" fillId="129" borderId="0" applyNumberFormat="0" applyBorder="0" applyAlignment="0" applyProtection="0"/>
    <xf numFmtId="0" fontId="200" fillId="129" borderId="0" applyNumberFormat="0" applyBorder="0" applyAlignment="0" applyProtection="0"/>
    <xf numFmtId="0" fontId="129" fillId="142" borderId="0" applyNumberFormat="0" applyBorder="0" applyAlignment="0" applyProtection="0"/>
    <xf numFmtId="0" fontId="129" fillId="142" borderId="0" applyNumberFormat="0" applyBorder="0" applyAlignment="0" applyProtection="0"/>
    <xf numFmtId="0" fontId="129" fillId="142" borderId="0" applyNumberFormat="0" applyBorder="0" applyAlignment="0" applyProtection="0"/>
    <xf numFmtId="0" fontId="129" fillId="142" borderId="0" applyNumberFormat="0" applyBorder="0" applyAlignment="0" applyProtection="0"/>
    <xf numFmtId="0" fontId="129" fillId="142" borderId="0" applyNumberFormat="0" applyBorder="0" applyAlignment="0" applyProtection="0"/>
    <xf numFmtId="0" fontId="266" fillId="120" borderId="0" applyNumberFormat="0" applyBorder="0" applyAlignment="0" applyProtection="0"/>
    <xf numFmtId="0" fontId="266" fillId="120" borderId="0" applyNumberFormat="0" applyBorder="0" applyAlignment="0" applyProtection="0"/>
    <xf numFmtId="0" fontId="266" fillId="120" borderId="0" applyNumberFormat="0" applyBorder="0" applyAlignment="0" applyProtection="0"/>
    <xf numFmtId="0" fontId="266" fillId="120" borderId="0" applyNumberFormat="0" applyBorder="0" applyAlignment="0" applyProtection="0"/>
    <xf numFmtId="0" fontId="266" fillId="120" borderId="0" applyNumberFormat="0" applyBorder="0" applyAlignment="0" applyProtection="0"/>
    <xf numFmtId="0" fontId="266" fillId="120" borderId="0" applyNumberFormat="0" applyBorder="0" applyAlignment="0" applyProtection="0"/>
    <xf numFmtId="0" fontId="266" fillId="120" borderId="0" applyNumberFormat="0" applyBorder="0" applyAlignment="0" applyProtection="0"/>
    <xf numFmtId="0" fontId="266" fillId="120" borderId="0" applyNumberFormat="0" applyBorder="0" applyAlignment="0" applyProtection="0"/>
    <xf numFmtId="0" fontId="266" fillId="120" borderId="0" applyNumberFormat="0" applyBorder="0" applyAlignment="0" applyProtection="0"/>
    <xf numFmtId="0" fontId="266" fillId="120" borderId="0" applyNumberFormat="0" applyBorder="0" applyAlignment="0" applyProtection="0"/>
    <xf numFmtId="0" fontId="266" fillId="120" borderId="0" applyNumberFormat="0" applyBorder="0" applyAlignment="0" applyProtection="0"/>
    <xf numFmtId="0" fontId="200" fillId="120" borderId="0" applyNumberFormat="0" applyBorder="0" applyAlignment="0" applyProtection="0"/>
    <xf numFmtId="0" fontId="200" fillId="120" borderId="0" applyNumberFormat="0" applyBorder="0" applyAlignment="0" applyProtection="0"/>
    <xf numFmtId="0" fontId="200" fillId="120" borderId="0" applyNumberFormat="0" applyBorder="0" applyAlignment="0" applyProtection="0"/>
    <xf numFmtId="0" fontId="200" fillId="120" borderId="0" applyNumberFormat="0" applyBorder="0" applyAlignment="0" applyProtection="0"/>
    <xf numFmtId="0" fontId="200" fillId="120" borderId="0" applyNumberFormat="0" applyBorder="0" applyAlignment="0" applyProtection="0"/>
    <xf numFmtId="0" fontId="200" fillId="120" borderId="0" applyNumberFormat="0" applyBorder="0" applyAlignment="0" applyProtection="0"/>
    <xf numFmtId="0" fontId="200" fillId="120" borderId="0" applyNumberFormat="0" applyBorder="0" applyAlignment="0" applyProtection="0"/>
    <xf numFmtId="0" fontId="200" fillId="120" borderId="0" applyNumberFormat="0" applyBorder="0" applyAlignment="0" applyProtection="0"/>
    <xf numFmtId="0" fontId="200" fillId="120" borderId="0" applyNumberFormat="0" applyBorder="0" applyAlignment="0" applyProtection="0"/>
    <xf numFmtId="0" fontId="200" fillId="120" borderId="0" applyNumberFormat="0" applyBorder="0" applyAlignment="0" applyProtection="0"/>
    <xf numFmtId="0" fontId="200" fillId="120" borderId="0" applyNumberFormat="0" applyBorder="0" applyAlignment="0" applyProtection="0"/>
    <xf numFmtId="0" fontId="200" fillId="129" borderId="0" applyNumberFormat="0" applyBorder="0" applyAlignment="0" applyProtection="0"/>
    <xf numFmtId="0" fontId="200" fillId="129" borderId="0" applyNumberFormat="0" applyBorder="0" applyAlignment="0" applyProtection="0"/>
    <xf numFmtId="0" fontId="200" fillId="129" borderId="0" applyNumberFormat="0" applyBorder="0" applyAlignment="0" applyProtection="0"/>
    <xf numFmtId="0" fontId="200" fillId="129" borderId="0" applyNumberFormat="0" applyBorder="0" applyAlignment="0" applyProtection="0"/>
    <xf numFmtId="0" fontId="200" fillId="129" borderId="0" applyNumberFormat="0" applyBorder="0" applyAlignment="0" applyProtection="0"/>
    <xf numFmtId="0" fontId="200" fillId="129" borderId="0" applyNumberFormat="0" applyBorder="0" applyAlignment="0" applyProtection="0"/>
    <xf numFmtId="0" fontId="200" fillId="129" borderId="0" applyNumberFormat="0" applyBorder="0" applyAlignment="0" applyProtection="0"/>
    <xf numFmtId="0" fontId="200" fillId="129" borderId="0" applyNumberFormat="0" applyBorder="0" applyAlignment="0" applyProtection="0"/>
    <xf numFmtId="0" fontId="200" fillId="129" borderId="0" applyNumberFormat="0" applyBorder="0" applyAlignment="0" applyProtection="0"/>
    <xf numFmtId="0" fontId="200" fillId="129" borderId="0" applyNumberFormat="0" applyBorder="0" applyAlignment="0" applyProtection="0"/>
    <xf numFmtId="0" fontId="200" fillId="129" borderId="0" applyNumberFormat="0" applyBorder="0" applyAlignment="0" applyProtection="0"/>
    <xf numFmtId="0" fontId="200" fillId="129" borderId="0" applyNumberFormat="0" applyBorder="0" applyAlignment="0" applyProtection="0"/>
    <xf numFmtId="0" fontId="200" fillId="129" borderId="0" applyNumberFormat="0" applyBorder="0" applyAlignment="0" applyProtection="0"/>
    <xf numFmtId="0" fontId="200" fillId="129" borderId="0" applyNumberFormat="0" applyBorder="0" applyAlignment="0" applyProtection="0"/>
    <xf numFmtId="0" fontId="200" fillId="129" borderId="0" applyNumberFormat="0" applyBorder="0" applyAlignment="0" applyProtection="0"/>
    <xf numFmtId="0" fontId="200" fillId="129" borderId="0" applyNumberFormat="0" applyBorder="0" applyAlignment="0" applyProtection="0"/>
    <xf numFmtId="0" fontId="200" fillId="129" borderId="0" applyNumberFormat="0" applyBorder="0" applyAlignment="0" applyProtection="0"/>
    <xf numFmtId="0" fontId="200" fillId="129" borderId="0" applyNumberFormat="0" applyBorder="0" applyAlignment="0" applyProtection="0"/>
    <xf numFmtId="0" fontId="200" fillId="129" borderId="0" applyNumberFormat="0" applyBorder="0" applyAlignment="0" applyProtection="0"/>
    <xf numFmtId="0" fontId="200" fillId="129" borderId="0" applyNumberFormat="0" applyBorder="0" applyAlignment="0" applyProtection="0"/>
    <xf numFmtId="0" fontId="200" fillId="129" borderId="0" applyNumberFormat="0" applyBorder="0" applyAlignment="0" applyProtection="0"/>
    <xf numFmtId="0" fontId="200" fillId="129" borderId="0" applyNumberFormat="0" applyBorder="0" applyAlignment="0" applyProtection="0"/>
    <xf numFmtId="0" fontId="200" fillId="129" borderId="0" applyNumberFormat="0" applyBorder="0" applyAlignment="0" applyProtection="0"/>
    <xf numFmtId="0" fontId="200" fillId="129" borderId="0" applyNumberFormat="0" applyBorder="0" applyAlignment="0" applyProtection="0"/>
    <xf numFmtId="0" fontId="200" fillId="129" borderId="0" applyNumberFormat="0" applyBorder="0" applyAlignment="0" applyProtection="0"/>
    <xf numFmtId="0" fontId="200" fillId="129" borderId="0" applyNumberFormat="0" applyBorder="0" applyAlignment="0" applyProtection="0"/>
    <xf numFmtId="0" fontId="200" fillId="129" borderId="0" applyNumberFormat="0" applyBorder="0" applyAlignment="0" applyProtection="0"/>
    <xf numFmtId="0" fontId="200" fillId="129" borderId="0" applyNumberFormat="0" applyBorder="0" applyAlignment="0" applyProtection="0"/>
    <xf numFmtId="0" fontId="200" fillId="129" borderId="0" applyNumberFormat="0" applyBorder="0" applyAlignment="0" applyProtection="0"/>
    <xf numFmtId="0" fontId="200" fillId="129" borderId="0" applyNumberFormat="0" applyBorder="0" applyAlignment="0" applyProtection="0"/>
    <xf numFmtId="0" fontId="200" fillId="129" borderId="0" applyNumberFormat="0" applyBorder="0" applyAlignment="0" applyProtection="0"/>
    <xf numFmtId="0" fontId="200" fillId="129" borderId="0" applyNumberFormat="0" applyBorder="0" applyAlignment="0" applyProtection="0"/>
    <xf numFmtId="0" fontId="200" fillId="129" borderId="0" applyNumberFormat="0" applyBorder="0" applyAlignment="0" applyProtection="0"/>
    <xf numFmtId="0" fontId="129" fillId="142" borderId="0" applyNumberFormat="0" applyBorder="0" applyAlignment="0" applyProtection="0"/>
    <xf numFmtId="0" fontId="129" fillId="142" borderId="0" applyNumberFormat="0" applyBorder="0" applyAlignment="0" applyProtection="0"/>
    <xf numFmtId="0" fontId="129" fillId="142" borderId="0" applyNumberFormat="0" applyBorder="0" applyAlignment="0" applyProtection="0"/>
    <xf numFmtId="0" fontId="199" fillId="64" borderId="0" applyNumberFormat="0" applyBorder="0" applyAlignment="0" applyProtection="0"/>
    <xf numFmtId="0" fontId="199" fillId="64" borderId="0" applyNumberFormat="0" applyBorder="0" applyAlignment="0" applyProtection="0"/>
    <xf numFmtId="0" fontId="199" fillId="64" borderId="0" applyNumberFormat="0" applyBorder="0" applyAlignment="0" applyProtection="0"/>
    <xf numFmtId="0" fontId="199" fillId="64" borderId="0" applyNumberFormat="0" applyBorder="0" applyAlignment="0" applyProtection="0"/>
    <xf numFmtId="0" fontId="199" fillId="64" borderId="0" applyNumberFormat="0" applyBorder="0" applyAlignment="0" applyProtection="0"/>
    <xf numFmtId="0" fontId="199" fillId="64" borderId="0" applyNumberFormat="0" applyBorder="0" applyAlignment="0" applyProtection="0"/>
    <xf numFmtId="0" fontId="199" fillId="64" borderId="0" applyNumberFormat="0" applyBorder="0" applyAlignment="0" applyProtection="0"/>
    <xf numFmtId="0" fontId="199" fillId="64" borderId="0" applyNumberFormat="0" applyBorder="0" applyAlignment="0" applyProtection="0"/>
    <xf numFmtId="0" fontId="199" fillId="64" borderId="0" applyNumberFormat="0" applyBorder="0" applyAlignment="0" applyProtection="0"/>
    <xf numFmtId="0" fontId="199" fillId="64" borderId="0" applyNumberFormat="0" applyBorder="0" applyAlignment="0" applyProtection="0"/>
    <xf numFmtId="0" fontId="199" fillId="64" borderId="0" applyNumberFormat="0" applyBorder="0" applyAlignment="0" applyProtection="0"/>
    <xf numFmtId="0" fontId="199" fillId="103" borderId="0" applyNumberFormat="0" applyBorder="0" applyAlignment="0" applyProtection="0"/>
    <xf numFmtId="0" fontId="199" fillId="103" borderId="0" applyNumberFormat="0" applyBorder="0" applyAlignment="0" applyProtection="0"/>
    <xf numFmtId="0" fontId="199" fillId="103" borderId="0" applyNumberFormat="0" applyBorder="0" applyAlignment="0" applyProtection="0"/>
    <xf numFmtId="0" fontId="199" fillId="103" borderId="0" applyNumberFormat="0" applyBorder="0" applyAlignment="0" applyProtection="0"/>
    <xf numFmtId="0" fontId="199" fillId="103" borderId="0" applyNumberFormat="0" applyBorder="0" applyAlignment="0" applyProtection="0"/>
    <xf numFmtId="0" fontId="199" fillId="103" borderId="0" applyNumberFormat="0" applyBorder="0" applyAlignment="0" applyProtection="0"/>
    <xf numFmtId="0" fontId="199" fillId="103" borderId="0" applyNumberFormat="0" applyBorder="0" applyAlignment="0" applyProtection="0"/>
    <xf numFmtId="0" fontId="199" fillId="103" borderId="0" applyNumberFormat="0" applyBorder="0" applyAlignment="0" applyProtection="0"/>
    <xf numFmtId="0" fontId="199" fillId="103" borderId="0" applyNumberFormat="0" applyBorder="0" applyAlignment="0" applyProtection="0"/>
    <xf numFmtId="0" fontId="199" fillId="103" borderId="0" applyNumberFormat="0" applyBorder="0" applyAlignment="0" applyProtection="0"/>
    <xf numFmtId="0" fontId="199" fillId="103" borderId="0" applyNumberFormat="0" applyBorder="0" applyAlignment="0" applyProtection="0"/>
    <xf numFmtId="0" fontId="200" fillId="111" borderId="0" applyNumberFormat="0" applyBorder="0" applyAlignment="0" applyProtection="0"/>
    <xf numFmtId="0" fontId="200" fillId="111" borderId="0" applyNumberFormat="0" applyBorder="0" applyAlignment="0" applyProtection="0"/>
    <xf numFmtId="0" fontId="200" fillId="111" borderId="0" applyNumberFormat="0" applyBorder="0" applyAlignment="0" applyProtection="0"/>
    <xf numFmtId="0" fontId="200" fillId="111" borderId="0" applyNumberFormat="0" applyBorder="0" applyAlignment="0" applyProtection="0"/>
    <xf numFmtId="0" fontId="200" fillId="111" borderId="0" applyNumberFormat="0" applyBorder="0" applyAlignment="0" applyProtection="0"/>
    <xf numFmtId="0" fontId="200" fillId="111" borderId="0" applyNumberFormat="0" applyBorder="0" applyAlignment="0" applyProtection="0"/>
    <xf numFmtId="0" fontId="200" fillId="111" borderId="0" applyNumberFormat="0" applyBorder="0" applyAlignment="0" applyProtection="0"/>
    <xf numFmtId="0" fontId="200" fillId="111" borderId="0" applyNumberFormat="0" applyBorder="0" applyAlignment="0" applyProtection="0"/>
    <xf numFmtId="0" fontId="200" fillId="111" borderId="0" applyNumberFormat="0" applyBorder="0" applyAlignment="0" applyProtection="0"/>
    <xf numFmtId="0" fontId="200" fillId="111" borderId="0" applyNumberFormat="0" applyBorder="0" applyAlignment="0" applyProtection="0"/>
    <xf numFmtId="0" fontId="200" fillId="111" borderId="0" applyNumberFormat="0" applyBorder="0" applyAlignment="0" applyProtection="0"/>
    <xf numFmtId="0" fontId="129" fillId="143" borderId="0" applyNumberFormat="0" applyBorder="0" applyAlignment="0" applyProtection="0"/>
    <xf numFmtId="0" fontId="129" fillId="143" borderId="0" applyNumberFormat="0" applyBorder="0" applyAlignment="0" applyProtection="0"/>
    <xf numFmtId="0" fontId="129" fillId="143" borderId="0" applyNumberFormat="0" applyBorder="0" applyAlignment="0" applyProtection="0"/>
    <xf numFmtId="0" fontId="129" fillId="143" borderId="0" applyNumberFormat="0" applyBorder="0" applyAlignment="0" applyProtection="0"/>
    <xf numFmtId="0" fontId="129" fillId="143" borderId="0" applyNumberFormat="0" applyBorder="0" applyAlignment="0" applyProtection="0"/>
    <xf numFmtId="0" fontId="266" fillId="144" borderId="0" applyNumberFormat="0" applyBorder="0" applyAlignment="0" applyProtection="0"/>
    <xf numFmtId="0" fontId="266" fillId="144" borderId="0" applyNumberFormat="0" applyBorder="0" applyAlignment="0" applyProtection="0"/>
    <xf numFmtId="0" fontId="266" fillId="144" borderId="0" applyNumberFormat="0" applyBorder="0" applyAlignment="0" applyProtection="0"/>
    <xf numFmtId="0" fontId="266" fillId="144" borderId="0" applyNumberFormat="0" applyBorder="0" applyAlignment="0" applyProtection="0"/>
    <xf numFmtId="0" fontId="266" fillId="144" borderId="0" applyNumberFormat="0" applyBorder="0" applyAlignment="0" applyProtection="0"/>
    <xf numFmtId="0" fontId="266" fillId="144" borderId="0" applyNumberFormat="0" applyBorder="0" applyAlignment="0" applyProtection="0"/>
    <xf numFmtId="0" fontId="266" fillId="144" borderId="0" applyNumberFormat="0" applyBorder="0" applyAlignment="0" applyProtection="0"/>
    <xf numFmtId="0" fontId="266" fillId="144" borderId="0" applyNumberFormat="0" applyBorder="0" applyAlignment="0" applyProtection="0"/>
    <xf numFmtId="0" fontId="266" fillId="144" borderId="0" applyNumberFormat="0" applyBorder="0" applyAlignment="0" applyProtection="0"/>
    <xf numFmtId="0" fontId="266" fillId="144" borderId="0" applyNumberFormat="0" applyBorder="0" applyAlignment="0" applyProtection="0"/>
    <xf numFmtId="0" fontId="266" fillId="144" borderId="0" applyNumberFormat="0" applyBorder="0" applyAlignment="0" applyProtection="0"/>
    <xf numFmtId="0" fontId="200" fillId="144" borderId="0" applyNumberFormat="0" applyBorder="0" applyAlignment="0" applyProtection="0"/>
    <xf numFmtId="0" fontId="200" fillId="144" borderId="0" applyNumberFormat="0" applyBorder="0" applyAlignment="0" applyProtection="0"/>
    <xf numFmtId="0" fontId="200" fillId="144" borderId="0" applyNumberFormat="0" applyBorder="0" applyAlignment="0" applyProtection="0"/>
    <xf numFmtId="0" fontId="200" fillId="144" borderId="0" applyNumberFormat="0" applyBorder="0" applyAlignment="0" applyProtection="0"/>
    <xf numFmtId="0" fontId="200" fillId="144" borderId="0" applyNumberFormat="0" applyBorder="0" applyAlignment="0" applyProtection="0"/>
    <xf numFmtId="0" fontId="200" fillId="144" borderId="0" applyNumberFormat="0" applyBorder="0" applyAlignment="0" applyProtection="0"/>
    <xf numFmtId="0" fontId="200" fillId="144" borderId="0" applyNumberFormat="0" applyBorder="0" applyAlignment="0" applyProtection="0"/>
    <xf numFmtId="0" fontId="200" fillId="144" borderId="0" applyNumberFormat="0" applyBorder="0" applyAlignment="0" applyProtection="0"/>
    <xf numFmtId="0" fontId="200" fillId="144" borderId="0" applyNumberFormat="0" applyBorder="0" applyAlignment="0" applyProtection="0"/>
    <xf numFmtId="0" fontId="200" fillId="144" borderId="0" applyNumberFormat="0" applyBorder="0" applyAlignment="0" applyProtection="0"/>
    <xf numFmtId="0" fontId="200" fillId="144" borderId="0" applyNumberFormat="0" applyBorder="0" applyAlignment="0" applyProtection="0"/>
    <xf numFmtId="0" fontId="200" fillId="144" borderId="0" applyNumberFormat="0" applyBorder="0" applyAlignment="0" applyProtection="0"/>
    <xf numFmtId="0" fontId="200" fillId="144" borderId="0" applyNumberFormat="0" applyBorder="0" applyAlignment="0" applyProtection="0"/>
    <xf numFmtId="0" fontId="200" fillId="144" borderId="0" applyNumberFormat="0" applyBorder="0" applyAlignment="0" applyProtection="0"/>
    <xf numFmtId="0" fontId="200" fillId="144" borderId="0" applyNumberFormat="0" applyBorder="0" applyAlignment="0" applyProtection="0"/>
    <xf numFmtId="0" fontId="200" fillId="144" borderId="0" applyNumberFormat="0" applyBorder="0" applyAlignment="0" applyProtection="0"/>
    <xf numFmtId="0" fontId="200" fillId="144" borderId="0" applyNumberFormat="0" applyBorder="0" applyAlignment="0" applyProtection="0"/>
    <xf numFmtId="0" fontId="200" fillId="144" borderId="0" applyNumberFormat="0" applyBorder="0" applyAlignment="0" applyProtection="0"/>
    <xf numFmtId="0" fontId="200" fillId="144" borderId="0" applyNumberFormat="0" applyBorder="0" applyAlignment="0" applyProtection="0"/>
    <xf numFmtId="0" fontId="200" fillId="144" borderId="0" applyNumberFormat="0" applyBorder="0" applyAlignment="0" applyProtection="0"/>
    <xf numFmtId="0" fontId="200" fillId="144" borderId="0" applyNumberFormat="0" applyBorder="0" applyAlignment="0" applyProtection="0"/>
    <xf numFmtId="0" fontId="200" fillId="144" borderId="0" applyNumberFormat="0" applyBorder="0" applyAlignment="0" applyProtection="0"/>
    <xf numFmtId="0" fontId="200" fillId="144" borderId="0" applyNumberFormat="0" applyBorder="0" applyAlignment="0" applyProtection="0"/>
    <xf numFmtId="0" fontId="200" fillId="144" borderId="0" applyNumberFormat="0" applyBorder="0" applyAlignment="0" applyProtection="0"/>
    <xf numFmtId="0" fontId="200" fillId="144" borderId="0" applyNumberFormat="0" applyBorder="0" applyAlignment="0" applyProtection="0"/>
    <xf numFmtId="0" fontId="200" fillId="144" borderId="0" applyNumberFormat="0" applyBorder="0" applyAlignment="0" applyProtection="0"/>
    <xf numFmtId="0" fontId="200" fillId="144" borderId="0" applyNumberFormat="0" applyBorder="0" applyAlignment="0" applyProtection="0"/>
    <xf numFmtId="0" fontId="200" fillId="144" borderId="0" applyNumberFormat="0" applyBorder="0" applyAlignment="0" applyProtection="0"/>
    <xf numFmtId="0" fontId="200" fillId="144" borderId="0" applyNumberFormat="0" applyBorder="0" applyAlignment="0" applyProtection="0"/>
    <xf numFmtId="0" fontId="200" fillId="144" borderId="0" applyNumberFormat="0" applyBorder="0" applyAlignment="0" applyProtection="0"/>
    <xf numFmtId="0" fontId="200" fillId="144" borderId="0" applyNumberFormat="0" applyBorder="0" applyAlignment="0" applyProtection="0"/>
    <xf numFmtId="0" fontId="200" fillId="144" borderId="0" applyNumberFormat="0" applyBorder="0" applyAlignment="0" applyProtection="0"/>
    <xf numFmtId="0" fontId="200" fillId="144" borderId="0" applyNumberFormat="0" applyBorder="0" applyAlignment="0" applyProtection="0"/>
    <xf numFmtId="0" fontId="200" fillId="144" borderId="0" applyNumberFormat="0" applyBorder="0" applyAlignment="0" applyProtection="0"/>
    <xf numFmtId="0" fontId="200" fillId="144" borderId="0" applyNumberFormat="0" applyBorder="0" applyAlignment="0" applyProtection="0"/>
    <xf numFmtId="0" fontId="200" fillId="144" borderId="0" applyNumberFormat="0" applyBorder="0" applyAlignment="0" applyProtection="0"/>
    <xf numFmtId="0" fontId="200" fillId="144" borderId="0" applyNumberFormat="0" applyBorder="0" applyAlignment="0" applyProtection="0"/>
    <xf numFmtId="0" fontId="200" fillId="144" borderId="0" applyNumberFormat="0" applyBorder="0" applyAlignment="0" applyProtection="0"/>
    <xf numFmtId="0" fontId="200" fillId="144" borderId="0" applyNumberFormat="0" applyBorder="0" applyAlignment="0" applyProtection="0"/>
    <xf numFmtId="0" fontId="200" fillId="144" borderId="0" applyNumberFormat="0" applyBorder="0" applyAlignment="0" applyProtection="0"/>
    <xf numFmtId="0" fontId="200" fillId="144" borderId="0" applyNumberFormat="0" applyBorder="0" applyAlignment="0" applyProtection="0"/>
    <xf numFmtId="0" fontId="200" fillId="144" borderId="0" applyNumberFormat="0" applyBorder="0" applyAlignment="0" applyProtection="0"/>
    <xf numFmtId="0" fontId="200" fillId="144" borderId="0" applyNumberFormat="0" applyBorder="0" applyAlignment="0" applyProtection="0"/>
    <xf numFmtId="0" fontId="200" fillId="144" borderId="0" applyNumberFormat="0" applyBorder="0" applyAlignment="0" applyProtection="0"/>
    <xf numFmtId="0" fontId="129" fillId="143" borderId="0" applyNumberFormat="0" applyBorder="0" applyAlignment="0" applyProtection="0"/>
    <xf numFmtId="0" fontId="129" fillId="143" borderId="0" applyNumberFormat="0" applyBorder="0" applyAlignment="0" applyProtection="0"/>
    <xf numFmtId="0" fontId="129" fillId="143" borderId="0" applyNumberFormat="0" applyBorder="0" applyAlignment="0" applyProtection="0"/>
    <xf numFmtId="0" fontId="201" fillId="51" borderId="0" applyNumberFormat="0">
      <alignment horizontal="center"/>
    </xf>
    <xf numFmtId="0" fontId="201" fillId="51" borderId="0" applyNumberFormat="0">
      <alignment horizontal="center"/>
    </xf>
    <xf numFmtId="0" fontId="201" fillId="51" borderId="0" applyNumberFormat="0">
      <alignment horizontal="center"/>
    </xf>
    <xf numFmtId="0" fontId="201" fillId="51" borderId="0" applyNumberFormat="0">
      <alignment horizontal="center"/>
    </xf>
    <xf numFmtId="0" fontId="201" fillId="51" borderId="0" applyNumberFormat="0">
      <alignment horizontal="center"/>
    </xf>
    <xf numFmtId="0" fontId="201" fillId="51" borderId="0" applyNumberFormat="0">
      <alignment horizontal="center"/>
    </xf>
    <xf numFmtId="0" fontId="201" fillId="51" borderId="0" applyNumberFormat="0">
      <alignment horizontal="center"/>
    </xf>
    <xf numFmtId="0" fontId="201" fillId="51" borderId="0" applyNumberFormat="0">
      <alignment horizontal="center"/>
    </xf>
    <xf numFmtId="0" fontId="201" fillId="51" borderId="0" applyNumberFormat="0">
      <alignment horizontal="center"/>
    </xf>
    <xf numFmtId="0" fontId="201" fillId="51" borderId="0" applyNumberFormat="0">
      <alignment horizontal="center"/>
    </xf>
    <xf numFmtId="0" fontId="141" fillId="0" borderId="0" applyNumberFormat="0" applyFill="0" applyBorder="0" applyAlignment="0" applyProtection="0"/>
    <xf numFmtId="0" fontId="267" fillId="100" borderId="0" applyNumberFormat="0" applyBorder="0" applyAlignment="0" applyProtection="0"/>
    <xf numFmtId="0" fontId="267" fillId="100" borderId="0" applyNumberFormat="0" applyBorder="0" applyAlignment="0" applyProtection="0"/>
    <xf numFmtId="0" fontId="267" fillId="100" borderId="0" applyNumberFormat="0" applyBorder="0" applyAlignment="0" applyProtection="0"/>
    <xf numFmtId="0" fontId="267" fillId="100" borderId="0" applyNumberFormat="0" applyBorder="0" applyAlignment="0" applyProtection="0"/>
    <xf numFmtId="0" fontId="267" fillId="100" borderId="0" applyNumberFormat="0" applyBorder="0" applyAlignment="0" applyProtection="0"/>
    <xf numFmtId="0" fontId="267" fillId="100" borderId="0" applyNumberFormat="0" applyBorder="0" applyAlignment="0" applyProtection="0"/>
    <xf numFmtId="0" fontId="267" fillId="100" borderId="0" applyNumberFormat="0" applyBorder="0" applyAlignment="0" applyProtection="0"/>
    <xf numFmtId="0" fontId="267" fillId="100" borderId="0" applyNumberFormat="0" applyBorder="0" applyAlignment="0" applyProtection="0"/>
    <xf numFmtId="0" fontId="267" fillId="100" borderId="0" applyNumberFormat="0" applyBorder="0" applyAlignment="0" applyProtection="0"/>
    <xf numFmtId="0" fontId="267" fillId="100" borderId="0" applyNumberFormat="0" applyBorder="0" applyAlignment="0" applyProtection="0"/>
    <xf numFmtId="0" fontId="267" fillId="100" borderId="0" applyNumberFormat="0" applyBorder="0" applyAlignment="0" applyProtection="0"/>
    <xf numFmtId="0" fontId="267" fillId="100" borderId="0" applyNumberFormat="0" applyBorder="0" applyAlignment="0" applyProtection="0"/>
    <xf numFmtId="0" fontId="267" fillId="100" borderId="0" applyNumberFormat="0" applyBorder="0" applyAlignment="0" applyProtection="0"/>
    <xf numFmtId="0" fontId="267" fillId="100" borderId="0" applyNumberFormat="0" applyBorder="0" applyAlignment="0" applyProtection="0"/>
    <xf numFmtId="0" fontId="267" fillId="100" borderId="0" applyNumberFormat="0" applyBorder="0" applyAlignment="0" applyProtection="0"/>
    <xf numFmtId="0" fontId="267" fillId="100" borderId="0" applyNumberFormat="0" applyBorder="0" applyAlignment="0" applyProtection="0"/>
    <xf numFmtId="0" fontId="267" fillId="100" borderId="0" applyNumberFormat="0" applyBorder="0" applyAlignment="0" applyProtection="0"/>
    <xf numFmtId="0" fontId="267" fillId="100" borderId="0" applyNumberFormat="0" applyBorder="0" applyAlignment="0" applyProtection="0"/>
    <xf numFmtId="0" fontId="267" fillId="100" borderId="0" applyNumberFormat="0" applyBorder="0" applyAlignment="0" applyProtection="0"/>
    <xf numFmtId="0" fontId="267" fillId="100" borderId="0" applyNumberFormat="0" applyBorder="0" applyAlignment="0" applyProtection="0"/>
    <xf numFmtId="0" fontId="267" fillId="100" borderId="0" applyNumberFormat="0" applyBorder="0" applyAlignment="0" applyProtection="0"/>
    <xf numFmtId="0" fontId="267" fillId="100" borderId="0" applyNumberFormat="0" applyBorder="0" applyAlignment="0" applyProtection="0"/>
    <xf numFmtId="0" fontId="190" fillId="145" borderId="0" applyNumberFormat="0" applyBorder="0" applyAlignment="0" applyProtection="0"/>
    <xf numFmtId="0" fontId="190" fillId="145" borderId="0" applyNumberFormat="0" applyBorder="0" applyAlignment="0" applyProtection="0"/>
    <xf numFmtId="0" fontId="190" fillId="145" borderId="0" applyNumberFormat="0" applyBorder="0" applyAlignment="0" applyProtection="0"/>
    <xf numFmtId="0" fontId="190" fillId="145" borderId="0" applyNumberFormat="0" applyBorder="0" applyAlignment="0" applyProtection="0"/>
    <xf numFmtId="0" fontId="190" fillId="145" borderId="0" applyNumberFormat="0" applyBorder="0" applyAlignment="0" applyProtection="0"/>
    <xf numFmtId="0" fontId="190" fillId="145" borderId="0" applyNumberFormat="0" applyBorder="0" applyAlignment="0" applyProtection="0"/>
    <xf numFmtId="0" fontId="190" fillId="145" borderId="0" applyNumberFormat="0" applyBorder="0" applyAlignment="0" applyProtection="0"/>
    <xf numFmtId="0" fontId="190" fillId="145" borderId="0" applyNumberFormat="0" applyBorder="0" applyAlignment="0" applyProtection="0"/>
    <xf numFmtId="0" fontId="190" fillId="145" borderId="0" applyNumberFormat="0" applyBorder="0" applyAlignment="0" applyProtection="0"/>
    <xf numFmtId="0" fontId="190" fillId="145" borderId="0" applyNumberFormat="0" applyBorder="0" applyAlignment="0" applyProtection="0"/>
    <xf numFmtId="0" fontId="190" fillId="145" borderId="0" applyNumberFormat="0" applyBorder="0" applyAlignment="0" applyProtection="0"/>
    <xf numFmtId="0" fontId="268" fillId="100" borderId="0" applyNumberFormat="0" applyBorder="0" applyAlignment="0" applyProtection="0"/>
    <xf numFmtId="0" fontId="268" fillId="100" borderId="0" applyNumberFormat="0" applyBorder="0" applyAlignment="0" applyProtection="0"/>
    <xf numFmtId="0" fontId="268" fillId="100" borderId="0" applyNumberFormat="0" applyBorder="0" applyAlignment="0" applyProtection="0"/>
    <xf numFmtId="0" fontId="268" fillId="100" borderId="0" applyNumberFormat="0" applyBorder="0" applyAlignment="0" applyProtection="0"/>
    <xf numFmtId="0" fontId="268" fillId="100" borderId="0" applyNumberFormat="0" applyBorder="0" applyAlignment="0" applyProtection="0"/>
    <xf numFmtId="0" fontId="268" fillId="100" borderId="0" applyNumberFormat="0" applyBorder="0" applyAlignment="0" applyProtection="0"/>
    <xf numFmtId="0" fontId="268" fillId="100" borderId="0" applyNumberFormat="0" applyBorder="0" applyAlignment="0" applyProtection="0"/>
    <xf numFmtId="0" fontId="268" fillId="100" borderId="0" applyNumberFormat="0" applyBorder="0" applyAlignment="0" applyProtection="0"/>
    <xf numFmtId="0" fontId="268" fillId="100" borderId="0" applyNumberFormat="0" applyBorder="0" applyAlignment="0" applyProtection="0"/>
    <xf numFmtId="0" fontId="268" fillId="100" borderId="0" applyNumberFormat="0" applyBorder="0" applyAlignment="0" applyProtection="0"/>
    <xf numFmtId="0" fontId="268" fillId="100" borderId="0" applyNumberFormat="0" applyBorder="0" applyAlignment="0" applyProtection="0"/>
    <xf numFmtId="0" fontId="269" fillId="64" borderId="0" applyNumberFormat="0" applyBorder="0" applyAlignment="0" applyProtection="0"/>
    <xf numFmtId="0" fontId="269" fillId="64" borderId="0" applyNumberFormat="0" applyBorder="0" applyAlignment="0" applyProtection="0"/>
    <xf numFmtId="0" fontId="269" fillId="64" borderId="0" applyNumberFormat="0" applyBorder="0" applyAlignment="0" applyProtection="0"/>
    <xf numFmtId="0" fontId="269" fillId="64" borderId="0" applyNumberFormat="0" applyBorder="0" applyAlignment="0" applyProtection="0"/>
    <xf numFmtId="0" fontId="269" fillId="64" borderId="0" applyNumberFormat="0" applyBorder="0" applyAlignment="0" applyProtection="0"/>
    <xf numFmtId="0" fontId="269" fillId="64" borderId="0" applyNumberFormat="0" applyBorder="0" applyAlignment="0" applyProtection="0"/>
    <xf numFmtId="0" fontId="269" fillId="64" borderId="0" applyNumberFormat="0" applyBorder="0" applyAlignment="0" applyProtection="0"/>
    <xf numFmtId="0" fontId="269" fillId="64" borderId="0" applyNumberFormat="0" applyBorder="0" applyAlignment="0" applyProtection="0"/>
    <xf numFmtId="0" fontId="269" fillId="64" borderId="0" applyNumberFormat="0" applyBorder="0" applyAlignment="0" applyProtection="0"/>
    <xf numFmtId="0" fontId="269" fillId="64" borderId="0" applyNumberFormat="0" applyBorder="0" applyAlignment="0" applyProtection="0"/>
    <xf numFmtId="0" fontId="269" fillId="64" borderId="0" applyNumberFormat="0" applyBorder="0" applyAlignment="0" applyProtection="0"/>
    <xf numFmtId="0" fontId="190" fillId="145" borderId="0" applyNumberFormat="0" applyBorder="0" applyAlignment="0" applyProtection="0"/>
    <xf numFmtId="0" fontId="86" fillId="64" borderId="90" applyNumberFormat="0" applyFont="0" applyAlignment="0" applyProtection="0"/>
    <xf numFmtId="0" fontId="86" fillId="64" borderId="90" applyNumberFormat="0" applyFont="0" applyAlignment="0" applyProtection="0"/>
    <xf numFmtId="0" fontId="86" fillId="64" borderId="90" applyNumberFormat="0" applyFont="0" applyAlignment="0" applyProtection="0"/>
    <xf numFmtId="0" fontId="86" fillId="64" borderId="90" applyNumberFormat="0" applyFont="0" applyAlignment="0" applyProtection="0"/>
    <xf numFmtId="0" fontId="86" fillId="64" borderId="90" applyNumberFormat="0" applyFont="0" applyAlignment="0" applyProtection="0"/>
    <xf numFmtId="0" fontId="86" fillId="64" borderId="90" applyNumberFormat="0" applyFont="0" applyAlignment="0" applyProtection="0"/>
    <xf numFmtId="0" fontId="86" fillId="64" borderId="90" applyNumberFormat="0" applyFont="0" applyAlignment="0" applyProtection="0"/>
    <xf numFmtId="0" fontId="86" fillId="64" borderId="90" applyNumberFormat="0" applyFont="0" applyAlignment="0" applyProtection="0"/>
    <xf numFmtId="0" fontId="86" fillId="64" borderId="90" applyNumberFormat="0" applyFont="0" applyAlignment="0" applyProtection="0"/>
    <xf numFmtId="0" fontId="86" fillId="64" borderId="90" applyNumberFormat="0" applyFont="0" applyAlignment="0" applyProtection="0"/>
    <xf numFmtId="0" fontId="86" fillId="64" borderId="90" applyNumberFormat="0" applyFont="0" applyAlignment="0" applyProtection="0"/>
    <xf numFmtId="0" fontId="86" fillId="64" borderId="90" applyNumberFormat="0" applyFont="0" applyAlignment="0" applyProtection="0"/>
    <xf numFmtId="0" fontId="86" fillId="64" borderId="90" applyNumberFormat="0" applyFont="0" applyAlignment="0" applyProtection="0"/>
    <xf numFmtId="0" fontId="86" fillId="64" borderId="90" applyNumberFormat="0" applyFont="0" applyAlignment="0" applyProtection="0"/>
    <xf numFmtId="0" fontId="86" fillId="64" borderId="90" applyNumberFormat="0" applyFont="0" applyAlignment="0" applyProtection="0"/>
    <xf numFmtId="0" fontId="86" fillId="64" borderId="90" applyNumberFormat="0" applyFont="0" applyAlignment="0" applyProtection="0"/>
    <xf numFmtId="0" fontId="86" fillId="64" borderId="90" applyNumberFormat="0" applyFont="0" applyAlignment="0" applyProtection="0"/>
    <xf numFmtId="0" fontId="86" fillId="64" borderId="90" applyNumberFormat="0" applyFont="0" applyAlignment="0" applyProtection="0"/>
    <xf numFmtId="0" fontId="86" fillId="64" borderId="90" applyNumberFormat="0" applyFont="0" applyAlignment="0" applyProtection="0"/>
    <xf numFmtId="0" fontId="86" fillId="64" borderId="90" applyNumberFormat="0" applyFon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1" fillId="8" borderId="0" applyNumberFormat="0" applyBorder="0" applyAlignment="0" applyProtection="0"/>
    <xf numFmtId="0" fontId="271" fillId="8" borderId="0" applyNumberFormat="0" applyBorder="0" applyAlignment="0" applyProtection="0"/>
    <xf numFmtId="0" fontId="271" fillId="8" borderId="0" applyNumberFormat="0" applyBorder="0" applyAlignment="0" applyProtection="0"/>
    <xf numFmtId="0" fontId="271" fillId="8" borderId="0" applyNumberFormat="0" applyBorder="0" applyAlignment="0" applyProtection="0"/>
    <xf numFmtId="0" fontId="271" fillId="8" borderId="0" applyNumberFormat="0" applyBorder="0" applyAlignment="0" applyProtection="0"/>
    <xf numFmtId="0" fontId="271" fillId="8" borderId="0" applyNumberFormat="0" applyBorder="0" applyAlignment="0" applyProtection="0"/>
    <xf numFmtId="0" fontId="271" fillId="8" borderId="0" applyNumberFormat="0" applyBorder="0" applyAlignment="0" applyProtection="0"/>
    <xf numFmtId="0" fontId="271" fillId="8" borderId="0" applyNumberFormat="0" applyBorder="0" applyAlignment="0" applyProtection="0"/>
    <xf numFmtId="0" fontId="271" fillId="8" borderId="0" applyNumberFormat="0" applyBorder="0" applyAlignment="0" applyProtection="0"/>
    <xf numFmtId="0" fontId="271" fillId="8" borderId="0" applyNumberFormat="0" applyBorder="0" applyAlignment="0" applyProtection="0"/>
    <xf numFmtId="0" fontId="271" fillId="8" borderId="0" applyNumberFormat="0" applyBorder="0" applyAlignment="0" applyProtection="0"/>
    <xf numFmtId="0" fontId="272" fillId="54" borderId="91" applyNumberFormat="0" applyAlignment="0" applyProtection="0"/>
    <xf numFmtId="0" fontId="272" fillId="54" borderId="91" applyNumberFormat="0" applyAlignment="0" applyProtection="0"/>
    <xf numFmtId="0" fontId="272" fillId="54" borderId="91" applyNumberFormat="0" applyAlignment="0" applyProtection="0"/>
    <xf numFmtId="0" fontId="272" fillId="54" borderId="91" applyNumberFormat="0" applyAlignment="0" applyProtection="0"/>
    <xf numFmtId="0" fontId="272" fillId="54" borderId="91" applyNumberFormat="0" applyAlignment="0" applyProtection="0"/>
    <xf numFmtId="0" fontId="272" fillId="54" borderId="91" applyNumberFormat="0" applyAlignment="0" applyProtection="0"/>
    <xf numFmtId="0" fontId="272" fillId="54" borderId="91" applyNumberFormat="0" applyAlignment="0" applyProtection="0"/>
    <xf numFmtId="0" fontId="272" fillId="54" borderId="91" applyNumberFormat="0" applyAlignment="0" applyProtection="0"/>
    <xf numFmtId="0" fontId="272" fillId="54" borderId="91" applyNumberFormat="0" applyAlignment="0" applyProtection="0"/>
    <xf numFmtId="0" fontId="272" fillId="54" borderId="91" applyNumberFormat="0" applyAlignment="0" applyProtection="0"/>
    <xf numFmtId="0" fontId="272" fillId="54" borderId="91" applyNumberFormat="0" applyAlignment="0" applyProtection="0"/>
    <xf numFmtId="0" fontId="272" fillId="54" borderId="91" applyNumberFormat="0" applyAlignment="0" applyProtection="0"/>
    <xf numFmtId="0" fontId="272" fillId="54" borderId="91" applyNumberFormat="0" applyAlignment="0" applyProtection="0"/>
    <xf numFmtId="0" fontId="272" fillId="54" borderId="91" applyNumberFormat="0" applyAlignment="0" applyProtection="0"/>
    <xf numFmtId="0" fontId="272" fillId="54" borderId="91" applyNumberFormat="0" applyAlignment="0" applyProtection="0"/>
    <xf numFmtId="0" fontId="272" fillId="54" borderId="91" applyNumberFormat="0" applyAlignment="0" applyProtection="0"/>
    <xf numFmtId="0" fontId="272" fillId="54" borderId="91" applyNumberFormat="0" applyAlignment="0" applyProtection="0"/>
    <xf numFmtId="0" fontId="272" fillId="54" borderId="91" applyNumberFormat="0" applyAlignment="0" applyProtection="0"/>
    <xf numFmtId="0" fontId="272" fillId="54" borderId="91" applyNumberFormat="0" applyAlignment="0" applyProtection="0"/>
    <xf numFmtId="0" fontId="272" fillId="54" borderId="91" applyNumberFormat="0" applyAlignment="0" applyProtection="0"/>
    <xf numFmtId="0" fontId="272" fillId="54" borderId="91" applyNumberFormat="0" applyAlignment="0" applyProtection="0"/>
    <xf numFmtId="0" fontId="272" fillId="54" borderId="91" applyNumberFormat="0" applyAlignment="0" applyProtection="0"/>
    <xf numFmtId="0" fontId="272" fillId="54" borderId="91" applyNumberFormat="0" applyAlignment="0" applyProtection="0"/>
    <xf numFmtId="0" fontId="272" fillId="54" borderId="91" applyNumberFormat="0" applyAlignment="0" applyProtection="0"/>
    <xf numFmtId="0" fontId="272" fillId="54" borderId="91" applyNumberFormat="0" applyAlignment="0" applyProtection="0"/>
    <xf numFmtId="0" fontId="272" fillId="54" borderId="91" applyNumberFormat="0" applyAlignment="0" applyProtection="0"/>
    <xf numFmtId="0" fontId="272" fillId="54" borderId="91" applyNumberFormat="0" applyAlignment="0" applyProtection="0"/>
    <xf numFmtId="0" fontId="272" fillId="54" borderId="91" applyNumberFormat="0" applyAlignment="0" applyProtection="0"/>
    <xf numFmtId="0" fontId="272" fillId="54" borderId="91" applyNumberFormat="0" applyAlignment="0" applyProtection="0"/>
    <xf numFmtId="0" fontId="272" fillId="54" borderId="91" applyNumberFormat="0" applyAlignment="0" applyProtection="0"/>
    <xf numFmtId="0" fontId="272" fillId="54" borderId="91" applyNumberFormat="0" applyAlignment="0" applyProtection="0"/>
    <xf numFmtId="0" fontId="272" fillId="54" borderId="91" applyNumberFormat="0" applyAlignment="0" applyProtection="0"/>
    <xf numFmtId="0" fontId="272" fillId="54" borderId="91" applyNumberFormat="0" applyAlignment="0" applyProtection="0"/>
    <xf numFmtId="0" fontId="272" fillId="54" borderId="91" applyNumberFormat="0" applyAlignment="0" applyProtection="0"/>
    <xf numFmtId="0" fontId="272" fillId="54" borderId="91" applyNumberFormat="0" applyAlignment="0" applyProtection="0"/>
    <xf numFmtId="0" fontId="272" fillId="54" borderId="91" applyNumberFormat="0" applyAlignment="0" applyProtection="0"/>
    <xf numFmtId="0" fontId="272" fillId="54" borderId="91" applyNumberFormat="0" applyAlignment="0" applyProtection="0"/>
    <xf numFmtId="0" fontId="272" fillId="54" borderId="91" applyNumberFormat="0" applyAlignment="0" applyProtection="0"/>
    <xf numFmtId="0" fontId="272" fillId="54" borderId="91" applyNumberFormat="0" applyAlignment="0" applyProtection="0"/>
    <xf numFmtId="0" fontId="272" fillId="54" borderId="91" applyNumberFormat="0" applyAlignment="0" applyProtection="0"/>
    <xf numFmtId="0" fontId="272" fillId="54" borderId="91" applyNumberFormat="0" applyAlignment="0" applyProtection="0"/>
    <xf numFmtId="0" fontId="272" fillId="54" borderId="91" applyNumberFormat="0" applyAlignment="0" applyProtection="0"/>
    <xf numFmtId="0" fontId="272" fillId="54" borderId="91" applyNumberFormat="0" applyAlignment="0" applyProtection="0"/>
    <xf numFmtId="0" fontId="272" fillId="54" borderId="91" applyNumberFormat="0" applyAlignment="0" applyProtection="0"/>
    <xf numFmtId="0" fontId="272" fillId="54" borderId="91" applyNumberFormat="0" applyAlignment="0" applyProtection="0"/>
    <xf numFmtId="0" fontId="272" fillId="54" borderId="91" applyNumberFormat="0" applyAlignment="0" applyProtection="0"/>
    <xf numFmtId="0" fontId="272" fillId="54" borderId="91" applyNumberFormat="0" applyAlignment="0" applyProtection="0"/>
    <xf numFmtId="0" fontId="272" fillId="54" borderId="91" applyNumberFormat="0" applyAlignment="0" applyProtection="0"/>
    <xf numFmtId="0" fontId="272" fillId="54" borderId="91" applyNumberFormat="0" applyAlignment="0" applyProtection="0"/>
    <xf numFmtId="0" fontId="272" fillId="54" borderId="91" applyNumberFormat="0" applyAlignment="0" applyProtection="0"/>
    <xf numFmtId="0" fontId="272" fillId="54" borderId="91" applyNumberFormat="0" applyAlignment="0" applyProtection="0"/>
    <xf numFmtId="0" fontId="272" fillId="54" borderId="91" applyNumberFormat="0" applyAlignment="0" applyProtection="0"/>
    <xf numFmtId="0" fontId="272" fillId="54" borderId="91" applyNumberFormat="0" applyAlignment="0" applyProtection="0"/>
    <xf numFmtId="0" fontId="272" fillId="54" borderId="91" applyNumberFormat="0" applyAlignment="0" applyProtection="0"/>
    <xf numFmtId="0" fontId="272" fillId="54" borderId="91" applyNumberFormat="0" applyAlignment="0" applyProtection="0"/>
    <xf numFmtId="0" fontId="272" fillId="54" borderId="91" applyNumberFormat="0" applyAlignment="0" applyProtection="0"/>
    <xf numFmtId="0" fontId="272" fillId="54" borderId="91" applyNumberFormat="0" applyAlignment="0" applyProtection="0"/>
    <xf numFmtId="0" fontId="272" fillId="54" borderId="91" applyNumberFormat="0" applyAlignment="0" applyProtection="0"/>
    <xf numFmtId="0" fontId="272" fillId="54" borderId="91" applyNumberFormat="0" applyAlignment="0" applyProtection="0"/>
    <xf numFmtId="0" fontId="272" fillId="54" borderId="91" applyNumberFormat="0" applyAlignment="0" applyProtection="0"/>
    <xf numFmtId="0" fontId="272" fillId="54" borderId="91" applyNumberFormat="0" applyAlignment="0" applyProtection="0"/>
    <xf numFmtId="0" fontId="272" fillId="54" borderId="91" applyNumberFormat="0" applyAlignment="0" applyProtection="0"/>
    <xf numFmtId="0" fontId="272" fillId="54" borderId="91" applyNumberFormat="0" applyAlignment="0" applyProtection="0"/>
    <xf numFmtId="0" fontId="272" fillId="54" borderId="91" applyNumberFormat="0" applyAlignment="0" applyProtection="0"/>
    <xf numFmtId="0" fontId="272" fillId="54" borderId="91" applyNumberFormat="0" applyAlignment="0" applyProtection="0"/>
    <xf numFmtId="0" fontId="272" fillId="54" borderId="91" applyNumberFormat="0" applyAlignment="0" applyProtection="0"/>
    <xf numFmtId="0" fontId="272" fillId="54" borderId="91" applyNumberFormat="0" applyAlignment="0" applyProtection="0"/>
    <xf numFmtId="0" fontId="272" fillId="54" borderId="91" applyNumberFormat="0" applyAlignment="0" applyProtection="0"/>
    <xf numFmtId="0" fontId="272" fillId="54" borderId="91" applyNumberFormat="0" applyAlignment="0" applyProtection="0"/>
    <xf numFmtId="0" fontId="272" fillId="54" borderId="91" applyNumberFormat="0" applyAlignment="0" applyProtection="0"/>
    <xf numFmtId="0" fontId="272" fillId="54" borderId="91" applyNumberFormat="0" applyAlignment="0" applyProtection="0"/>
    <xf numFmtId="0" fontId="272" fillId="54" borderId="91" applyNumberFormat="0" applyAlignment="0" applyProtection="0"/>
    <xf numFmtId="0" fontId="272" fillId="54" borderId="91" applyNumberFormat="0" applyAlignment="0" applyProtection="0"/>
    <xf numFmtId="0" fontId="272" fillId="54" borderId="91" applyNumberFormat="0" applyAlignment="0" applyProtection="0"/>
    <xf numFmtId="0" fontId="272" fillId="54" borderId="91" applyNumberFormat="0" applyAlignment="0" applyProtection="0"/>
    <xf numFmtId="0" fontId="272" fillId="54" borderId="91" applyNumberFormat="0" applyAlignment="0" applyProtection="0"/>
    <xf numFmtId="0" fontId="272" fillId="54" borderId="91" applyNumberFormat="0" applyAlignment="0" applyProtection="0"/>
    <xf numFmtId="0" fontId="194" fillId="9" borderId="84" applyNumberFormat="0" applyAlignment="0" applyProtection="0"/>
    <xf numFmtId="0" fontId="194" fillId="9" borderId="84" applyNumberFormat="0" applyAlignment="0" applyProtection="0"/>
    <xf numFmtId="0" fontId="194" fillId="9" borderId="84" applyNumberFormat="0" applyAlignment="0" applyProtection="0"/>
    <xf numFmtId="0" fontId="194" fillId="9" borderId="84" applyNumberFormat="0" applyAlignment="0" applyProtection="0"/>
    <xf numFmtId="0" fontId="194" fillId="9" borderId="84" applyNumberFormat="0" applyAlignment="0" applyProtection="0"/>
    <xf numFmtId="0" fontId="194" fillId="9" borderId="84" applyNumberFormat="0" applyAlignment="0" applyProtection="0"/>
    <xf numFmtId="0" fontId="194" fillId="9" borderId="84" applyNumberFormat="0" applyAlignment="0" applyProtection="0"/>
    <xf numFmtId="0" fontId="194" fillId="9" borderId="84" applyNumberFormat="0" applyAlignment="0" applyProtection="0"/>
    <xf numFmtId="0" fontId="194" fillId="9" borderId="84" applyNumberFormat="0" applyAlignment="0" applyProtection="0"/>
    <xf numFmtId="0" fontId="194" fillId="9" borderId="84" applyNumberFormat="0" applyAlignment="0" applyProtection="0"/>
    <xf numFmtId="0" fontId="194" fillId="9" borderId="84" applyNumberFormat="0" applyAlignment="0" applyProtection="0"/>
    <xf numFmtId="0" fontId="203" fillId="5" borderId="91" applyNumberFormat="0" applyAlignment="0" applyProtection="0"/>
    <xf numFmtId="0" fontId="203" fillId="5" borderId="91" applyNumberFormat="0" applyAlignment="0" applyProtection="0"/>
    <xf numFmtId="0" fontId="203" fillId="5" borderId="91" applyNumberFormat="0" applyAlignment="0" applyProtection="0"/>
    <xf numFmtId="0" fontId="203" fillId="5" borderId="91" applyNumberFormat="0" applyAlignment="0" applyProtection="0"/>
    <xf numFmtId="0" fontId="203" fillId="5" borderId="91" applyNumberFormat="0" applyAlignment="0" applyProtection="0"/>
    <xf numFmtId="0" fontId="203" fillId="5" borderId="91" applyNumberFormat="0" applyAlignment="0" applyProtection="0"/>
    <xf numFmtId="0" fontId="203" fillId="5" borderId="91" applyNumberFormat="0" applyAlignment="0" applyProtection="0"/>
    <xf numFmtId="0" fontId="203" fillId="5" borderId="91" applyNumberFormat="0" applyAlignment="0" applyProtection="0"/>
    <xf numFmtId="0" fontId="203" fillId="5" borderId="91" applyNumberFormat="0" applyAlignment="0" applyProtection="0"/>
    <xf numFmtId="0" fontId="203" fillId="5" borderId="91" applyNumberFormat="0" applyAlignment="0" applyProtection="0"/>
    <xf numFmtId="0" fontId="203" fillId="5" borderId="91" applyNumberFormat="0" applyAlignment="0" applyProtection="0"/>
    <xf numFmtId="0" fontId="203" fillId="5" borderId="91" applyNumberFormat="0" applyAlignment="0" applyProtection="0"/>
    <xf numFmtId="0" fontId="203" fillId="5" borderId="91" applyNumberFormat="0" applyAlignment="0" applyProtection="0"/>
    <xf numFmtId="0" fontId="203" fillId="5" borderId="91" applyNumberFormat="0" applyAlignment="0" applyProtection="0"/>
    <xf numFmtId="0" fontId="203" fillId="5" borderId="91" applyNumberFormat="0" applyAlignment="0" applyProtection="0"/>
    <xf numFmtId="0" fontId="203" fillId="5" borderId="91" applyNumberFormat="0" applyAlignment="0" applyProtection="0"/>
    <xf numFmtId="0" fontId="203" fillId="5" borderId="91" applyNumberFormat="0" applyAlignment="0" applyProtection="0"/>
    <xf numFmtId="0" fontId="203" fillId="5" borderId="91" applyNumberFormat="0" applyAlignment="0" applyProtection="0"/>
    <xf numFmtId="0" fontId="203" fillId="5" borderId="91" applyNumberFormat="0" applyAlignment="0" applyProtection="0"/>
    <xf numFmtId="0" fontId="203" fillId="5" borderId="91" applyNumberFormat="0" applyAlignment="0" applyProtection="0"/>
    <xf numFmtId="0" fontId="203" fillId="5" borderId="91" applyNumberFormat="0" applyAlignment="0" applyProtection="0"/>
    <xf numFmtId="0" fontId="203" fillId="5" borderId="91" applyNumberFormat="0" applyAlignment="0" applyProtection="0"/>
    <xf numFmtId="0" fontId="203" fillId="5" borderId="91" applyNumberFormat="0" applyAlignment="0" applyProtection="0"/>
    <xf numFmtId="0" fontId="203" fillId="5" borderId="91" applyNumberFormat="0" applyAlignment="0" applyProtection="0"/>
    <xf numFmtId="0" fontId="203" fillId="5" borderId="91" applyNumberFormat="0" applyAlignment="0" applyProtection="0"/>
    <xf numFmtId="0" fontId="203" fillId="5" borderId="91" applyNumberFormat="0" applyAlignment="0" applyProtection="0"/>
    <xf numFmtId="0" fontId="203" fillId="5" borderId="91" applyNumberFormat="0" applyAlignment="0" applyProtection="0"/>
    <xf numFmtId="0" fontId="203" fillId="5" borderId="91" applyNumberFormat="0" applyAlignment="0" applyProtection="0"/>
    <xf numFmtId="0" fontId="203" fillId="5" borderId="91" applyNumberFormat="0" applyAlignment="0" applyProtection="0"/>
    <xf numFmtId="0" fontId="203" fillId="5" borderId="91" applyNumberFormat="0" applyAlignment="0" applyProtection="0"/>
    <xf numFmtId="0" fontId="203" fillId="5" borderId="91" applyNumberFormat="0" applyAlignment="0" applyProtection="0"/>
    <xf numFmtId="0" fontId="203" fillId="5" borderId="91" applyNumberFormat="0" applyAlignment="0" applyProtection="0"/>
    <xf numFmtId="0" fontId="203" fillId="5" borderId="91" applyNumberFormat="0" applyAlignment="0" applyProtection="0"/>
    <xf numFmtId="0" fontId="203" fillId="5" borderId="91" applyNumberFormat="0" applyAlignment="0" applyProtection="0"/>
    <xf numFmtId="0" fontId="203" fillId="5" borderId="91" applyNumberFormat="0" applyAlignment="0" applyProtection="0"/>
    <xf numFmtId="0" fontId="203" fillId="5" borderId="91" applyNumberFormat="0" applyAlignment="0" applyProtection="0"/>
    <xf numFmtId="0" fontId="203" fillId="5" borderId="91" applyNumberFormat="0" applyAlignment="0" applyProtection="0"/>
    <xf numFmtId="0" fontId="203" fillId="5" borderId="91" applyNumberFormat="0" applyAlignment="0" applyProtection="0"/>
    <xf numFmtId="0" fontId="203" fillId="5" borderId="91" applyNumberFormat="0" applyAlignment="0" applyProtection="0"/>
    <xf numFmtId="0" fontId="273" fillId="78" borderId="115" applyNumberFormat="0" applyAlignment="0" applyProtection="0"/>
    <xf numFmtId="0" fontId="273" fillId="78" borderId="115" applyNumberFormat="0" applyAlignment="0" applyProtection="0"/>
    <xf numFmtId="0" fontId="273" fillId="78" borderId="115" applyNumberFormat="0" applyAlignment="0" applyProtection="0"/>
    <xf numFmtId="0" fontId="273" fillId="78" borderId="115" applyNumberFormat="0" applyAlignment="0" applyProtection="0"/>
    <xf numFmtId="0" fontId="273" fillId="78" borderId="115" applyNumberFormat="0" applyAlignment="0" applyProtection="0"/>
    <xf numFmtId="0" fontId="273" fillId="78" borderId="115" applyNumberFormat="0" applyAlignment="0" applyProtection="0"/>
    <xf numFmtId="0" fontId="273" fillId="78" borderId="115" applyNumberFormat="0" applyAlignment="0" applyProtection="0"/>
    <xf numFmtId="0" fontId="273" fillId="78" borderId="115" applyNumberFormat="0" applyAlignment="0" applyProtection="0"/>
    <xf numFmtId="0" fontId="273" fillId="78" borderId="115" applyNumberFormat="0" applyAlignment="0" applyProtection="0"/>
    <xf numFmtId="0" fontId="273" fillId="78" borderId="115" applyNumberFormat="0" applyAlignment="0" applyProtection="0"/>
    <xf numFmtId="0" fontId="273" fillId="78" borderId="115" applyNumberFormat="0" applyAlignment="0" applyProtection="0"/>
    <xf numFmtId="0" fontId="273" fillId="78" borderId="115" applyNumberFormat="0" applyAlignment="0" applyProtection="0"/>
    <xf numFmtId="0" fontId="273" fillId="78" borderId="115" applyNumberFormat="0" applyAlignment="0" applyProtection="0"/>
    <xf numFmtId="0" fontId="273" fillId="78" borderId="115" applyNumberFormat="0" applyAlignment="0" applyProtection="0"/>
    <xf numFmtId="0" fontId="273" fillId="78" borderId="115" applyNumberFormat="0" applyAlignment="0" applyProtection="0"/>
    <xf numFmtId="0" fontId="273" fillId="78" borderId="115" applyNumberFormat="0" applyAlignment="0" applyProtection="0"/>
    <xf numFmtId="0" fontId="273" fillId="78" borderId="115" applyNumberFormat="0" applyAlignment="0" applyProtection="0"/>
    <xf numFmtId="0" fontId="273" fillId="78" borderId="115" applyNumberFormat="0" applyAlignment="0" applyProtection="0"/>
    <xf numFmtId="0" fontId="273" fillId="78" borderId="115" applyNumberFormat="0" applyAlignment="0" applyProtection="0"/>
    <xf numFmtId="0" fontId="273" fillId="78" borderId="115" applyNumberFormat="0" applyAlignment="0" applyProtection="0"/>
    <xf numFmtId="0" fontId="273" fillId="78" borderId="115" applyNumberFormat="0" applyAlignment="0" applyProtection="0"/>
    <xf numFmtId="0" fontId="273" fillId="78" borderId="115" applyNumberFormat="0" applyAlignment="0" applyProtection="0"/>
    <xf numFmtId="0" fontId="273" fillId="78" borderId="115" applyNumberFormat="0" applyAlignment="0" applyProtection="0"/>
    <xf numFmtId="0" fontId="273" fillId="78" borderId="115" applyNumberFormat="0" applyAlignment="0" applyProtection="0"/>
    <xf numFmtId="0" fontId="273" fillId="78" borderId="115" applyNumberFormat="0" applyAlignment="0" applyProtection="0"/>
    <xf numFmtId="0" fontId="273" fillId="78" borderId="115" applyNumberFormat="0" applyAlignment="0" applyProtection="0"/>
    <xf numFmtId="0" fontId="273" fillId="78" borderId="115" applyNumberFormat="0" applyAlignment="0" applyProtection="0"/>
    <xf numFmtId="0" fontId="273" fillId="78" borderId="115" applyNumberFormat="0" applyAlignment="0" applyProtection="0"/>
    <xf numFmtId="0" fontId="273" fillId="78" borderId="115" applyNumberFormat="0" applyAlignment="0" applyProtection="0"/>
    <xf numFmtId="0" fontId="273" fillId="78" borderId="115" applyNumberFormat="0" applyAlignment="0" applyProtection="0"/>
    <xf numFmtId="0" fontId="273" fillId="78" borderId="115" applyNumberFormat="0" applyAlignment="0" applyProtection="0"/>
    <xf numFmtId="0" fontId="273" fillId="78" borderId="115" applyNumberFormat="0" applyAlignment="0" applyProtection="0"/>
    <xf numFmtId="0" fontId="273" fillId="78" borderId="115" applyNumberFormat="0" applyAlignment="0" applyProtection="0"/>
    <xf numFmtId="0" fontId="273" fillId="78" borderId="115" applyNumberFormat="0" applyAlignment="0" applyProtection="0"/>
    <xf numFmtId="0" fontId="273" fillId="78" borderId="115" applyNumberFormat="0" applyAlignment="0" applyProtection="0"/>
    <xf numFmtId="0" fontId="273" fillId="78" borderId="115" applyNumberFormat="0" applyAlignment="0" applyProtection="0"/>
    <xf numFmtId="0" fontId="273" fillId="78" borderId="115" applyNumberFormat="0" applyAlignment="0" applyProtection="0"/>
    <xf numFmtId="0" fontId="273" fillId="78" borderId="115" applyNumberFormat="0" applyAlignment="0" applyProtection="0"/>
    <xf numFmtId="0" fontId="273" fillId="78" borderId="115" applyNumberFormat="0" applyAlignment="0" applyProtection="0"/>
    <xf numFmtId="0" fontId="194" fillId="9" borderId="84"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25" fillId="139" borderId="94" applyNumberFormat="0" applyAlignment="0" applyProtection="0"/>
    <xf numFmtId="0" fontId="225" fillId="139" borderId="94" applyNumberFormat="0" applyAlignment="0" applyProtection="0"/>
    <xf numFmtId="0" fontId="225" fillId="139" borderId="94" applyNumberFormat="0" applyAlignment="0" applyProtection="0"/>
    <xf numFmtId="0" fontId="225" fillId="139" borderId="94" applyNumberFormat="0" applyAlignment="0" applyProtection="0"/>
    <xf numFmtId="0" fontId="225" fillId="139" borderId="94" applyNumberFormat="0" applyAlignment="0" applyProtection="0"/>
    <xf numFmtId="0" fontId="225" fillId="139" borderId="94" applyNumberFormat="0" applyAlignment="0" applyProtection="0"/>
    <xf numFmtId="0" fontId="225" fillId="139" borderId="94" applyNumberFormat="0" applyAlignment="0" applyProtection="0"/>
    <xf numFmtId="0" fontId="225" fillId="139" borderId="94" applyNumberFormat="0" applyAlignment="0" applyProtection="0"/>
    <xf numFmtId="0" fontId="225" fillId="139" borderId="94" applyNumberFormat="0" applyAlignment="0" applyProtection="0"/>
    <xf numFmtId="0" fontId="225" fillId="139" borderId="94" applyNumberFormat="0" applyAlignment="0" applyProtection="0"/>
    <xf numFmtId="0" fontId="225" fillId="139" borderId="94" applyNumberFormat="0" applyAlignment="0" applyProtection="0"/>
    <xf numFmtId="0" fontId="274" fillId="0" borderId="116" applyNumberFormat="0" applyFill="0" applyAlignment="0" applyProtection="0"/>
    <xf numFmtId="0" fontId="275" fillId="139" borderId="94" applyNumberFormat="0" applyAlignment="0" applyProtection="0"/>
    <xf numFmtId="0" fontId="275" fillId="139" borderId="94" applyNumberFormat="0" applyAlignment="0" applyProtection="0"/>
    <xf numFmtId="0" fontId="275" fillId="139" borderId="94" applyNumberFormat="0" applyAlignment="0" applyProtection="0"/>
    <xf numFmtId="0" fontId="275" fillId="139" borderId="94" applyNumberFormat="0" applyAlignment="0" applyProtection="0"/>
    <xf numFmtId="0" fontId="275" fillId="139" borderId="94" applyNumberFormat="0" applyAlignment="0" applyProtection="0"/>
    <xf numFmtId="0" fontId="275" fillId="139" borderId="94" applyNumberFormat="0" applyAlignment="0" applyProtection="0"/>
    <xf numFmtId="0" fontId="275" fillId="139" borderId="94" applyNumberFormat="0" applyAlignment="0" applyProtection="0"/>
    <xf numFmtId="0" fontId="275" fillId="139" borderId="94" applyNumberFormat="0" applyAlignment="0" applyProtection="0"/>
    <xf numFmtId="0" fontId="275" fillId="139" borderId="94" applyNumberFormat="0" applyAlignment="0" applyProtection="0"/>
    <xf numFmtId="0" fontId="275" fillId="139" borderId="94" applyNumberFormat="0" applyAlignment="0" applyProtection="0"/>
    <xf numFmtId="0" fontId="275" fillId="139" borderId="94" applyNumberFormat="0" applyAlignment="0" applyProtection="0"/>
    <xf numFmtId="0" fontId="275" fillId="139" borderId="94" applyNumberFormat="0" applyAlignment="0" applyProtection="0"/>
    <xf numFmtId="0" fontId="275" fillId="139" borderId="94" applyNumberFormat="0" applyAlignment="0" applyProtection="0"/>
    <xf numFmtId="0" fontId="275" fillId="139" borderId="94" applyNumberFormat="0" applyAlignment="0" applyProtection="0"/>
    <xf numFmtId="0" fontId="275" fillId="139" borderId="94" applyNumberFormat="0" applyAlignment="0" applyProtection="0"/>
    <xf numFmtId="0" fontId="275" fillId="139" borderId="94" applyNumberFormat="0" applyAlignment="0" applyProtection="0"/>
    <xf numFmtId="0" fontId="275" fillId="139" borderId="94" applyNumberFormat="0" applyAlignment="0" applyProtection="0"/>
    <xf numFmtId="0" fontId="275" fillId="139" borderId="94" applyNumberFormat="0" applyAlignment="0" applyProtection="0"/>
    <xf numFmtId="0" fontId="275" fillId="139" borderId="94" applyNumberFormat="0" applyAlignment="0" applyProtection="0"/>
    <xf numFmtId="0" fontId="275" fillId="139" borderId="94" applyNumberFormat="0" applyAlignment="0" applyProtection="0"/>
    <xf numFmtId="0" fontId="275" fillId="139" borderId="94" applyNumberFormat="0" applyAlignment="0" applyProtection="0"/>
    <xf numFmtId="0" fontId="275" fillId="139" borderId="94" applyNumberFormat="0" applyAlignment="0" applyProtection="0"/>
    <xf numFmtId="0" fontId="196" fillId="146" borderId="87" applyNumberFormat="0" applyAlignment="0" applyProtection="0"/>
    <xf numFmtId="0" fontId="196" fillId="146" borderId="87" applyNumberFormat="0" applyAlignment="0" applyProtection="0"/>
    <xf numFmtId="0" fontId="196" fillId="146" borderId="87" applyNumberFormat="0" applyAlignment="0" applyProtection="0"/>
    <xf numFmtId="0" fontId="196" fillId="146" borderId="87" applyNumberFormat="0" applyAlignment="0" applyProtection="0"/>
    <xf numFmtId="0" fontId="196" fillId="146" borderId="87" applyNumberFormat="0" applyAlignment="0" applyProtection="0"/>
    <xf numFmtId="0" fontId="196" fillId="146" borderId="87" applyNumberFormat="0" applyAlignment="0" applyProtection="0"/>
    <xf numFmtId="0" fontId="196" fillId="146" borderId="87" applyNumberFormat="0" applyAlignment="0" applyProtection="0"/>
    <xf numFmtId="0" fontId="196" fillId="146" borderId="87" applyNumberFormat="0" applyAlignment="0" applyProtection="0"/>
    <xf numFmtId="0" fontId="196" fillId="146" borderId="87" applyNumberFormat="0" applyAlignment="0" applyProtection="0"/>
    <xf numFmtId="0" fontId="196" fillId="146" borderId="87" applyNumberFormat="0" applyAlignment="0" applyProtection="0"/>
    <xf numFmtId="0" fontId="196" fillId="146" borderId="87" applyNumberFormat="0" applyAlignment="0" applyProtection="0"/>
    <xf numFmtId="0" fontId="225" fillId="139" borderId="94" applyNumberFormat="0" applyAlignment="0" applyProtection="0"/>
    <xf numFmtId="0" fontId="225" fillId="139" borderId="94" applyNumberFormat="0" applyAlignment="0" applyProtection="0"/>
    <xf numFmtId="0" fontId="225" fillId="139" borderId="94" applyNumberFormat="0" applyAlignment="0" applyProtection="0"/>
    <xf numFmtId="0" fontId="225" fillId="139" borderId="94" applyNumberFormat="0" applyAlignment="0" applyProtection="0"/>
    <xf numFmtId="0" fontId="225" fillId="139" borderId="94" applyNumberFormat="0" applyAlignment="0" applyProtection="0"/>
    <xf numFmtId="0" fontId="225" fillId="139" borderId="94" applyNumberFormat="0" applyAlignment="0" applyProtection="0"/>
    <xf numFmtId="0" fontId="225" fillId="139" borderId="94" applyNumberFormat="0" applyAlignment="0" applyProtection="0"/>
    <xf numFmtId="0" fontId="225" fillId="139" borderId="94" applyNumberFormat="0" applyAlignment="0" applyProtection="0"/>
    <xf numFmtId="0" fontId="225" fillId="139" borderId="94" applyNumberFormat="0" applyAlignment="0" applyProtection="0"/>
    <xf numFmtId="0" fontId="225" fillId="139" borderId="94" applyNumberFormat="0" applyAlignment="0" applyProtection="0"/>
    <xf numFmtId="0" fontId="225" fillId="139" borderId="94" applyNumberFormat="0" applyAlignment="0" applyProtection="0"/>
    <xf numFmtId="0" fontId="225" fillId="141" borderId="94" applyNumberFormat="0" applyAlignment="0" applyProtection="0"/>
    <xf numFmtId="0" fontId="225" fillId="141" borderId="94" applyNumberFormat="0" applyAlignment="0" applyProtection="0"/>
    <xf numFmtId="0" fontId="225" fillId="141" borderId="94" applyNumberFormat="0" applyAlignment="0" applyProtection="0"/>
    <xf numFmtId="0" fontId="225" fillId="141" borderId="94" applyNumberFormat="0" applyAlignment="0" applyProtection="0"/>
    <xf numFmtId="0" fontId="225" fillId="141" borderId="94" applyNumberFormat="0" applyAlignment="0" applyProtection="0"/>
    <xf numFmtId="0" fontId="225" fillId="141" borderId="94" applyNumberFormat="0" applyAlignment="0" applyProtection="0"/>
    <xf numFmtId="0" fontId="225" fillId="141" borderId="94" applyNumberFormat="0" applyAlignment="0" applyProtection="0"/>
    <xf numFmtId="0" fontId="225" fillId="141" borderId="94" applyNumberFormat="0" applyAlignment="0" applyProtection="0"/>
    <xf numFmtId="0" fontId="225" fillId="141" borderId="94" applyNumberFormat="0" applyAlignment="0" applyProtection="0"/>
    <xf numFmtId="0" fontId="225" fillId="141" borderId="94" applyNumberFormat="0" applyAlignment="0" applyProtection="0"/>
    <xf numFmtId="0" fontId="225" fillId="141" borderId="94" applyNumberFormat="0" applyAlignment="0" applyProtection="0"/>
    <xf numFmtId="0" fontId="196" fillId="146" borderId="87" applyNumberFormat="0" applyAlignment="0" applyProtection="0"/>
    <xf numFmtId="3" fontId="246" fillId="5" borderId="117" applyFont="0" applyFill="0" applyProtection="0">
      <alignment horizontal="right" vertical="center"/>
    </xf>
    <xf numFmtId="3" fontId="246" fillId="5" borderId="117" applyFont="0" applyFill="0" applyProtection="0">
      <alignment horizontal="right" vertical="center"/>
    </xf>
    <xf numFmtId="3" fontId="246" fillId="5" borderId="117" applyFont="0" applyFill="0" applyProtection="0">
      <alignment horizontal="right" vertical="center"/>
    </xf>
    <xf numFmtId="3" fontId="246" fillId="5" borderId="117" applyFont="0" applyFill="0" applyProtection="0">
      <alignment horizontal="right" vertical="center"/>
    </xf>
    <xf numFmtId="3" fontId="246" fillId="5" borderId="117" applyFont="0" applyFill="0" applyProtection="0">
      <alignment horizontal="right" vertical="center"/>
    </xf>
    <xf numFmtId="3" fontId="246" fillId="5" borderId="117" applyFont="0" applyFill="0" applyProtection="0">
      <alignment horizontal="right" vertical="center"/>
    </xf>
    <xf numFmtId="3" fontId="246" fillId="5" borderId="117" applyFont="0" applyFill="0" applyProtection="0">
      <alignment horizontal="right" vertical="center"/>
    </xf>
    <xf numFmtId="3" fontId="246" fillId="5" borderId="117" applyFont="0" applyFill="0" applyProtection="0">
      <alignment horizontal="right" vertical="center"/>
    </xf>
    <xf numFmtId="3" fontId="246" fillId="5" borderId="117" applyFont="0" applyFill="0" applyProtection="0">
      <alignment horizontal="right" vertical="center"/>
    </xf>
    <xf numFmtId="3" fontId="246" fillId="5" borderId="117" applyFont="0" applyFill="0" applyProtection="0">
      <alignment horizontal="right" vertical="center"/>
    </xf>
    <xf numFmtId="3" fontId="246" fillId="5" borderId="117" applyFont="0" applyFill="0" applyProtection="0">
      <alignment horizontal="right" vertical="center"/>
    </xf>
    <xf numFmtId="3" fontId="246" fillId="5" borderId="117" applyFont="0" applyFill="0" applyProtection="0">
      <alignment horizontal="right" vertical="center"/>
    </xf>
    <xf numFmtId="3" fontId="246" fillId="5" borderId="117" applyFont="0" applyFill="0" applyProtection="0">
      <alignment horizontal="right" vertical="center"/>
    </xf>
    <xf numFmtId="3" fontId="246" fillId="5" borderId="117" applyFont="0" applyFill="0" applyProtection="0">
      <alignment horizontal="right" vertical="center"/>
    </xf>
    <xf numFmtId="3" fontId="246" fillId="5" borderId="117" applyFont="0" applyFill="0" applyProtection="0">
      <alignment horizontal="right" vertical="center"/>
    </xf>
    <xf numFmtId="3" fontId="246" fillId="5" borderId="117" applyFont="0" applyFill="0" applyProtection="0">
      <alignment horizontal="right" vertical="center"/>
    </xf>
    <xf numFmtId="3" fontId="246" fillId="5" borderId="117" applyFont="0" applyFill="0" applyProtection="0">
      <alignment horizontal="right" vertical="center"/>
    </xf>
    <xf numFmtId="3" fontId="246" fillId="5" borderId="117" applyFont="0" applyFill="0" applyProtection="0">
      <alignment horizontal="right" vertical="center"/>
    </xf>
    <xf numFmtId="3" fontId="246" fillId="5" borderId="117" applyFont="0" applyFill="0" applyProtection="0">
      <alignment horizontal="right" vertical="center"/>
    </xf>
    <xf numFmtId="3" fontId="246" fillId="5" borderId="117" applyFont="0" applyFill="0" applyProtection="0">
      <alignment horizontal="right" vertical="center"/>
    </xf>
    <xf numFmtId="3" fontId="246" fillId="5" borderId="117" applyFont="0" applyFill="0" applyProtection="0">
      <alignment horizontal="right" vertical="center"/>
    </xf>
    <xf numFmtId="3" fontId="246" fillId="5" borderId="117" applyFont="0" applyFill="0" applyProtection="0">
      <alignment horizontal="right" vertical="center"/>
    </xf>
    <xf numFmtId="3" fontId="246" fillId="5" borderId="117" applyFont="0" applyFill="0" applyProtection="0">
      <alignment horizontal="right" vertical="center"/>
    </xf>
    <xf numFmtId="3" fontId="246" fillId="5" borderId="117" applyFont="0" applyFill="0" applyProtection="0">
      <alignment horizontal="right" vertical="center"/>
    </xf>
    <xf numFmtId="3" fontId="246" fillId="5" borderId="117" applyFont="0" applyFill="0" applyProtection="0">
      <alignment horizontal="right" vertical="center"/>
    </xf>
    <xf numFmtId="3" fontId="246" fillId="5" borderId="117" applyFont="0" applyFill="0" applyProtection="0">
      <alignment horizontal="right" vertical="center"/>
    </xf>
    <xf numFmtId="3" fontId="246" fillId="5" borderId="117" applyFont="0" applyFill="0" applyProtection="0">
      <alignment horizontal="right" vertical="center"/>
    </xf>
    <xf numFmtId="3" fontId="246" fillId="5" borderId="117" applyFont="0" applyFill="0" applyProtection="0">
      <alignment horizontal="right" vertical="center"/>
    </xf>
    <xf numFmtId="3" fontId="246" fillId="5" borderId="117" applyFont="0" applyFill="0" applyProtection="0">
      <alignment horizontal="right" vertical="center"/>
    </xf>
    <xf numFmtId="3" fontId="246" fillId="5" borderId="117" applyFont="0" applyFill="0" applyProtection="0">
      <alignment horizontal="right" vertical="center"/>
    </xf>
    <xf numFmtId="3" fontId="246" fillId="5" borderId="117" applyFont="0" applyFill="0" applyProtection="0">
      <alignment horizontal="right" vertical="center"/>
    </xf>
    <xf numFmtId="3" fontId="246" fillId="5" borderId="117" applyFont="0" applyFill="0" applyProtection="0">
      <alignment horizontal="right" vertical="center"/>
    </xf>
    <xf numFmtId="0" fontId="276" fillId="0" borderId="0" applyNumberFormat="0" applyFill="0" applyBorder="0" applyAlignment="0" applyProtection="0"/>
    <xf numFmtId="0" fontId="277" fillId="0" borderId="118" applyNumberFormat="0" applyFill="0" applyAlignment="0" applyProtection="0"/>
    <xf numFmtId="0" fontId="278" fillId="0" borderId="119" applyNumberFormat="0" applyFill="0" applyAlignment="0" applyProtection="0"/>
    <xf numFmtId="0" fontId="279" fillId="0" borderId="120" applyNumberFormat="0" applyFill="0" applyAlignment="0" applyProtection="0"/>
    <xf numFmtId="0" fontId="279" fillId="0" borderId="0" applyNumberFormat="0" applyFill="0" applyBorder="0" applyAlignment="0" applyProtection="0"/>
    <xf numFmtId="188" fontId="86" fillId="0" borderId="0" applyFont="0" applyFill="0" applyBorder="0" applyAlignment="0" applyProtection="0"/>
    <xf numFmtId="188" fontId="86" fillId="0" borderId="0" applyFont="0" applyFill="0" applyBorder="0" applyAlignment="0" applyProtection="0"/>
    <xf numFmtId="170" fontId="70" fillId="0" borderId="0" applyFont="0" applyFill="0" applyBorder="0" applyAlignment="0" applyProtection="0"/>
    <xf numFmtId="170" fontId="70" fillId="0" borderId="0" applyFont="0" applyFill="0" applyBorder="0" applyAlignment="0" applyProtection="0"/>
    <xf numFmtId="170" fontId="70" fillId="0" borderId="0" applyFont="0" applyFill="0" applyBorder="0" applyAlignment="0" applyProtection="0"/>
    <xf numFmtId="170" fontId="86" fillId="0" borderId="0" applyFont="0" applyFill="0" applyBorder="0" applyAlignment="0" applyProtection="0"/>
    <xf numFmtId="170" fontId="86" fillId="0" borderId="0" applyFont="0" applyFill="0" applyBorder="0" applyAlignment="0" applyProtection="0"/>
    <xf numFmtId="170" fontId="70" fillId="0" borderId="0" applyFont="0" applyFill="0" applyBorder="0" applyAlignment="0" applyProtection="0"/>
    <xf numFmtId="170" fontId="70" fillId="0" borderId="0" applyFont="0" applyFill="0" applyBorder="0" applyAlignment="0" applyProtection="0"/>
    <xf numFmtId="170" fontId="70" fillId="0" borderId="0" applyFont="0" applyFill="0" applyBorder="0" applyAlignment="0" applyProtection="0"/>
    <xf numFmtId="170" fontId="70" fillId="0" borderId="0" applyFont="0" applyFill="0" applyBorder="0" applyAlignment="0" applyProtection="0"/>
    <xf numFmtId="170" fontId="70" fillId="0" borderId="0" applyFont="0" applyFill="0" applyBorder="0" applyAlignment="0" applyProtection="0"/>
    <xf numFmtId="170" fontId="70" fillId="0" borderId="0" applyFont="0" applyFill="0" applyBorder="0" applyAlignment="0" applyProtection="0"/>
    <xf numFmtId="170" fontId="70" fillId="0" borderId="0" applyFont="0" applyFill="0" applyBorder="0" applyAlignment="0" applyProtection="0"/>
    <xf numFmtId="170" fontId="70" fillId="0" borderId="0" applyFont="0" applyFill="0" applyBorder="0" applyAlignment="0" applyProtection="0"/>
    <xf numFmtId="170" fontId="70" fillId="0" borderId="0" applyFont="0" applyFill="0" applyBorder="0" applyAlignment="0" applyProtection="0"/>
    <xf numFmtId="170" fontId="70" fillId="0" borderId="0" applyFont="0" applyFill="0" applyBorder="0" applyAlignment="0" applyProtection="0"/>
    <xf numFmtId="170" fontId="70" fillId="0" borderId="0" applyFont="0" applyFill="0" applyBorder="0" applyAlignment="0" applyProtection="0"/>
    <xf numFmtId="170" fontId="70" fillId="0" borderId="0" applyFont="0" applyFill="0" applyBorder="0" applyAlignment="0" applyProtection="0"/>
    <xf numFmtId="170" fontId="70" fillId="0" borderId="0" applyFont="0" applyFill="0" applyBorder="0" applyAlignment="0" applyProtection="0"/>
    <xf numFmtId="170" fontId="70" fillId="0" borderId="0" applyFont="0" applyFill="0" applyBorder="0" applyAlignment="0" applyProtection="0"/>
    <xf numFmtId="170" fontId="70" fillId="0" borderId="0" applyFont="0" applyFill="0" applyBorder="0" applyAlignment="0" applyProtection="0"/>
    <xf numFmtId="170" fontId="70" fillId="0" borderId="0" applyFont="0" applyFill="0" applyBorder="0" applyAlignment="0" applyProtection="0"/>
    <xf numFmtId="170" fontId="70" fillId="0" borderId="0" applyFont="0" applyFill="0" applyBorder="0" applyAlignment="0" applyProtection="0"/>
    <xf numFmtId="170" fontId="86" fillId="0" borderId="0" applyFont="0" applyFill="0" applyBorder="0" applyAlignment="0" applyProtection="0"/>
    <xf numFmtId="170" fontId="7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70" fillId="0" borderId="0" applyFont="0" applyFill="0" applyBorder="0" applyAlignment="0" applyProtection="0"/>
    <xf numFmtId="0" fontId="280" fillId="0" borderId="0" applyNumberFormat="0" applyFill="0" applyBorder="0" applyProtection="0"/>
    <xf numFmtId="0" fontId="70" fillId="0" borderId="121" applyNumberFormat="0" applyFont="0" applyFill="0" applyProtection="0"/>
    <xf numFmtId="0" fontId="70" fillId="0" borderId="122" applyNumberFormat="0" applyFont="0" applyFill="0" applyProtection="0"/>
    <xf numFmtId="189" fontId="86" fillId="0" borderId="0" applyFont="0" applyFill="0" applyBorder="0" applyAlignment="0" applyProtection="0"/>
    <xf numFmtId="189" fontId="86" fillId="0" borderId="0" applyFont="0" applyFill="0" applyBorder="0" applyAlignment="0" applyProtection="0"/>
    <xf numFmtId="190" fontId="86" fillId="0" borderId="0" applyFont="0" applyFill="0" applyBorder="0" applyAlignment="0" applyProtection="0"/>
    <xf numFmtId="190" fontId="86" fillId="0" borderId="0" applyFont="0" applyFill="0" applyBorder="0" applyAlignment="0" applyProtection="0"/>
    <xf numFmtId="191" fontId="70" fillId="0" borderId="0" applyFont="0" applyFill="0" applyBorder="0" applyAlignment="0" applyProtection="0"/>
    <xf numFmtId="191" fontId="70" fillId="0" borderId="0" applyFont="0" applyFill="0" applyBorder="0" applyAlignment="0" applyProtection="0"/>
    <xf numFmtId="191" fontId="70" fillId="0" borderId="0" applyFont="0" applyFill="0" applyBorder="0" applyAlignment="0" applyProtection="0"/>
    <xf numFmtId="191" fontId="70" fillId="0" borderId="0" applyFont="0" applyFill="0" applyBorder="0" applyAlignment="0" applyProtection="0"/>
    <xf numFmtId="191" fontId="70" fillId="0" borderId="0" applyFont="0" applyFill="0" applyBorder="0" applyAlignment="0" applyProtection="0"/>
    <xf numFmtId="191" fontId="70" fillId="0" borderId="0" applyFont="0" applyFill="0" applyBorder="0" applyAlignment="0" applyProtection="0"/>
    <xf numFmtId="191" fontId="70" fillId="0" borderId="0" applyFont="0" applyFill="0" applyBorder="0" applyAlignment="0" applyProtection="0"/>
    <xf numFmtId="191" fontId="70" fillId="0" borderId="0" applyFont="0" applyFill="0" applyBorder="0" applyAlignment="0" applyProtection="0"/>
    <xf numFmtId="191" fontId="70" fillId="0" borderId="0" applyFont="0" applyFill="0" applyBorder="0" applyAlignment="0" applyProtection="0"/>
    <xf numFmtId="191" fontId="70" fillId="0" borderId="0" applyFont="0" applyFill="0" applyBorder="0" applyAlignment="0" applyProtection="0"/>
    <xf numFmtId="190" fontId="86" fillId="0" borderId="0" applyFont="0" applyFill="0" applyBorder="0" applyAlignment="0" applyProtection="0"/>
    <xf numFmtId="191" fontId="70" fillId="0" borderId="0" applyFont="0" applyFill="0" applyBorder="0" applyAlignment="0" applyProtection="0"/>
    <xf numFmtId="191" fontId="70" fillId="0" borderId="0" applyFont="0" applyFill="0" applyBorder="0" applyAlignment="0" applyProtection="0"/>
    <xf numFmtId="191" fontId="70" fillId="0" borderId="0" applyFont="0" applyFill="0" applyBorder="0" applyAlignment="0" applyProtection="0"/>
    <xf numFmtId="191" fontId="70" fillId="0" borderId="0" applyFont="0" applyFill="0" applyBorder="0" applyAlignment="0" applyProtection="0"/>
    <xf numFmtId="191" fontId="70" fillId="0" borderId="0" applyFont="0" applyFill="0" applyBorder="0" applyAlignment="0" applyProtection="0"/>
    <xf numFmtId="191" fontId="70" fillId="0" borderId="0" applyFont="0" applyFill="0" applyBorder="0" applyAlignment="0" applyProtection="0"/>
    <xf numFmtId="191" fontId="70" fillId="0" borderId="0" applyFont="0" applyFill="0" applyBorder="0" applyAlignment="0" applyProtection="0"/>
    <xf numFmtId="191" fontId="70" fillId="0" borderId="0" applyFont="0" applyFill="0" applyBorder="0" applyAlignment="0" applyProtection="0"/>
    <xf numFmtId="0" fontId="281" fillId="100" borderId="0" applyNumberFormat="0" applyBorder="0" applyAlignment="0" applyProtection="0"/>
    <xf numFmtId="0" fontId="281" fillId="100" borderId="0" applyNumberFormat="0" applyBorder="0" applyAlignment="0" applyProtection="0"/>
    <xf numFmtId="0" fontId="281" fillId="100" borderId="0" applyNumberFormat="0" applyBorder="0" applyAlignment="0" applyProtection="0"/>
    <xf numFmtId="0" fontId="281" fillId="100" borderId="0" applyNumberFormat="0" applyBorder="0" applyAlignment="0" applyProtection="0"/>
    <xf numFmtId="0" fontId="281" fillId="100" borderId="0" applyNumberFormat="0" applyBorder="0" applyAlignment="0" applyProtection="0"/>
    <xf numFmtId="0" fontId="281" fillId="100" borderId="0" applyNumberFormat="0" applyBorder="0" applyAlignment="0" applyProtection="0"/>
    <xf numFmtId="0" fontId="281" fillId="100" borderId="0" applyNumberFormat="0" applyBorder="0" applyAlignment="0" applyProtection="0"/>
    <xf numFmtId="0" fontId="281" fillId="100" borderId="0" applyNumberFormat="0" applyBorder="0" applyAlignment="0" applyProtection="0"/>
    <xf numFmtId="0" fontId="281" fillId="100" borderId="0" applyNumberFormat="0" applyBorder="0" applyAlignment="0" applyProtection="0"/>
    <xf numFmtId="0" fontId="281" fillId="100" borderId="0" applyNumberFormat="0" applyBorder="0" applyAlignment="0" applyProtection="0"/>
    <xf numFmtId="0" fontId="281" fillId="100" borderId="0" applyNumberFormat="0" applyBorder="0" applyAlignment="0" applyProtection="0"/>
    <xf numFmtId="0" fontId="225" fillId="139" borderId="94" applyNumberFormat="0" applyAlignment="0" applyProtection="0"/>
    <xf numFmtId="0" fontId="225" fillId="139" borderId="94" applyNumberFormat="0" applyAlignment="0" applyProtection="0"/>
    <xf numFmtId="0" fontId="225" fillId="139" borderId="94" applyNumberFormat="0" applyAlignment="0" applyProtection="0"/>
    <xf numFmtId="0" fontId="225" fillId="139" borderId="94" applyNumberFormat="0" applyAlignment="0" applyProtection="0"/>
    <xf numFmtId="0" fontId="225" fillId="139" borderId="94" applyNumberFormat="0" applyAlignment="0" applyProtection="0"/>
    <xf numFmtId="0" fontId="225" fillId="139" borderId="94" applyNumberFormat="0" applyAlignment="0" applyProtection="0"/>
    <xf numFmtId="0" fontId="225" fillId="139" borderId="94" applyNumberFormat="0" applyAlignment="0" applyProtection="0"/>
    <xf numFmtId="0" fontId="225" fillId="139" borderId="94" applyNumberFormat="0" applyAlignment="0" applyProtection="0"/>
    <xf numFmtId="0" fontId="225" fillId="139" borderId="94" applyNumberFormat="0" applyAlignment="0" applyProtection="0"/>
    <xf numFmtId="0" fontId="225" fillId="139" borderId="94" applyNumberFormat="0" applyAlignment="0" applyProtection="0"/>
    <xf numFmtId="0" fontId="225" fillId="139" borderId="94" applyNumberFormat="0" applyAlignment="0" applyProtection="0"/>
    <xf numFmtId="0" fontId="256" fillId="147" borderId="0" applyNumberFormat="0" applyBorder="0" applyAlignment="0" applyProtection="0"/>
    <xf numFmtId="0" fontId="256" fillId="148" borderId="0" applyNumberFormat="0" applyBorder="0" applyAlignment="0" applyProtection="0"/>
    <xf numFmtId="0" fontId="256" fillId="149" borderId="0" applyNumberFormat="0" applyBorder="0" applyAlignment="0" applyProtection="0"/>
    <xf numFmtId="0" fontId="279" fillId="0" borderId="0" applyNumberFormat="0" applyFill="0" applyBorder="0" applyAlignment="0" applyProtection="0"/>
    <xf numFmtId="0" fontId="200" fillId="131" borderId="0" applyNumberFormat="0" applyBorder="0" applyAlignment="0" applyProtection="0"/>
    <xf numFmtId="0" fontId="200" fillId="131" borderId="0" applyNumberFormat="0" applyBorder="0" applyAlignment="0" applyProtection="0"/>
    <xf numFmtId="0" fontId="200" fillId="131" borderId="0" applyNumberFormat="0" applyBorder="0" applyAlignment="0" applyProtection="0"/>
    <xf numFmtId="0" fontId="200" fillId="131" borderId="0" applyNumberFormat="0" applyBorder="0" applyAlignment="0" applyProtection="0"/>
    <xf numFmtId="0" fontId="200" fillId="131" borderId="0" applyNumberFormat="0" applyBorder="0" applyAlignment="0" applyProtection="0"/>
    <xf numFmtId="0" fontId="200" fillId="131" borderId="0" applyNumberFormat="0" applyBorder="0" applyAlignment="0" applyProtection="0"/>
    <xf numFmtId="0" fontId="200" fillId="131" borderId="0" applyNumberFormat="0" applyBorder="0" applyAlignment="0" applyProtection="0"/>
    <xf numFmtId="0" fontId="200" fillId="131" borderId="0" applyNumberFormat="0" applyBorder="0" applyAlignment="0" applyProtection="0"/>
    <xf numFmtId="0" fontId="200" fillId="131" borderId="0" applyNumberFormat="0" applyBorder="0" applyAlignment="0" applyProtection="0"/>
    <xf numFmtId="0" fontId="200" fillId="131" borderId="0" applyNumberFormat="0" applyBorder="0" applyAlignment="0" applyProtection="0"/>
    <xf numFmtId="0" fontId="200" fillId="131" borderId="0" applyNumberFormat="0" applyBorder="0" applyAlignment="0" applyProtection="0"/>
    <xf numFmtId="0" fontId="200" fillId="134" borderId="0" applyNumberFormat="0" applyBorder="0" applyAlignment="0" applyProtection="0"/>
    <xf numFmtId="0" fontId="200" fillId="134" borderId="0" applyNumberFormat="0" applyBorder="0" applyAlignment="0" applyProtection="0"/>
    <xf numFmtId="0" fontId="200" fillId="134" borderId="0" applyNumberFormat="0" applyBorder="0" applyAlignment="0" applyProtection="0"/>
    <xf numFmtId="0" fontId="200" fillId="134" borderId="0" applyNumberFormat="0" applyBorder="0" applyAlignment="0" applyProtection="0"/>
    <xf numFmtId="0" fontId="200" fillId="134" borderId="0" applyNumberFormat="0" applyBorder="0" applyAlignment="0" applyProtection="0"/>
    <xf numFmtId="0" fontId="200" fillId="134" borderId="0" applyNumberFormat="0" applyBorder="0" applyAlignment="0" applyProtection="0"/>
    <xf numFmtId="0" fontId="200" fillId="134" borderId="0" applyNumberFormat="0" applyBorder="0" applyAlignment="0" applyProtection="0"/>
    <xf numFmtId="0" fontId="200" fillId="134" borderId="0" applyNumberFormat="0" applyBorder="0" applyAlignment="0" applyProtection="0"/>
    <xf numFmtId="0" fontId="200" fillId="134" borderId="0" applyNumberFormat="0" applyBorder="0" applyAlignment="0" applyProtection="0"/>
    <xf numFmtId="0" fontId="200" fillId="134" borderId="0" applyNumberFormat="0" applyBorder="0" applyAlignment="0" applyProtection="0"/>
    <xf numFmtId="0" fontId="200" fillId="134" borderId="0" applyNumberFormat="0" applyBorder="0" applyAlignment="0" applyProtection="0"/>
    <xf numFmtId="0" fontId="200" fillId="138" borderId="0" applyNumberFormat="0" applyBorder="0" applyAlignment="0" applyProtection="0"/>
    <xf numFmtId="0" fontId="200" fillId="138" borderId="0" applyNumberFormat="0" applyBorder="0" applyAlignment="0" applyProtection="0"/>
    <xf numFmtId="0" fontId="200" fillId="138" borderId="0" applyNumberFormat="0" applyBorder="0" applyAlignment="0" applyProtection="0"/>
    <xf numFmtId="0" fontId="200" fillId="138" borderId="0" applyNumberFormat="0" applyBorder="0" applyAlignment="0" applyProtection="0"/>
    <xf numFmtId="0" fontId="200" fillId="138" borderId="0" applyNumberFormat="0" applyBorder="0" applyAlignment="0" applyProtection="0"/>
    <xf numFmtId="0" fontId="200" fillId="138" borderId="0" applyNumberFormat="0" applyBorder="0" applyAlignment="0" applyProtection="0"/>
    <xf numFmtId="0" fontId="200" fillId="138" borderId="0" applyNumberFormat="0" applyBorder="0" applyAlignment="0" applyProtection="0"/>
    <xf numFmtId="0" fontId="200" fillId="138" borderId="0" applyNumberFormat="0" applyBorder="0" applyAlignment="0" applyProtection="0"/>
    <xf numFmtId="0" fontId="200" fillId="138" borderId="0" applyNumberFormat="0" applyBorder="0" applyAlignment="0" applyProtection="0"/>
    <xf numFmtId="0" fontId="200" fillId="138" borderId="0" applyNumberFormat="0" applyBorder="0" applyAlignment="0" applyProtection="0"/>
    <xf numFmtId="0" fontId="200" fillId="138" borderId="0" applyNumberFormat="0" applyBorder="0" applyAlignment="0" applyProtection="0"/>
    <xf numFmtId="0" fontId="200" fillId="119" borderId="0" applyNumberFormat="0" applyBorder="0" applyAlignment="0" applyProtection="0"/>
    <xf numFmtId="0" fontId="200" fillId="119" borderId="0" applyNumberFormat="0" applyBorder="0" applyAlignment="0" applyProtection="0"/>
    <xf numFmtId="0" fontId="200" fillId="119" borderId="0" applyNumberFormat="0" applyBorder="0" applyAlignment="0" applyProtection="0"/>
    <xf numFmtId="0" fontId="200" fillId="119" borderId="0" applyNumberFormat="0" applyBorder="0" applyAlignment="0" applyProtection="0"/>
    <xf numFmtId="0" fontId="200" fillId="119" borderId="0" applyNumberFormat="0" applyBorder="0" applyAlignment="0" applyProtection="0"/>
    <xf numFmtId="0" fontId="200" fillId="119" borderId="0" applyNumberFormat="0" applyBorder="0" applyAlignment="0" applyProtection="0"/>
    <xf numFmtId="0" fontId="200" fillId="119" borderId="0" applyNumberFormat="0" applyBorder="0" applyAlignment="0" applyProtection="0"/>
    <xf numFmtId="0" fontId="200" fillId="119" borderId="0" applyNumberFormat="0" applyBorder="0" applyAlignment="0" applyProtection="0"/>
    <xf numFmtId="0" fontId="200" fillId="119" borderId="0" applyNumberFormat="0" applyBorder="0" applyAlignment="0" applyProtection="0"/>
    <xf numFmtId="0" fontId="200" fillId="119" borderId="0" applyNumberFormat="0" applyBorder="0" applyAlignment="0" applyProtection="0"/>
    <xf numFmtId="0" fontId="200" fillId="119" borderId="0" applyNumberFormat="0" applyBorder="0" applyAlignment="0" applyProtection="0"/>
    <xf numFmtId="0" fontId="200" fillId="120" borderId="0" applyNumberFormat="0" applyBorder="0" applyAlignment="0" applyProtection="0"/>
    <xf numFmtId="0" fontId="200" fillId="120" borderId="0" applyNumberFormat="0" applyBorder="0" applyAlignment="0" applyProtection="0"/>
    <xf numFmtId="0" fontId="200" fillId="120" borderId="0" applyNumberFormat="0" applyBorder="0" applyAlignment="0" applyProtection="0"/>
    <xf numFmtId="0" fontId="200" fillId="120" borderId="0" applyNumberFormat="0" applyBorder="0" applyAlignment="0" applyProtection="0"/>
    <xf numFmtId="0" fontId="200" fillId="120" borderId="0" applyNumberFormat="0" applyBorder="0" applyAlignment="0" applyProtection="0"/>
    <xf numFmtId="0" fontId="200" fillId="120" borderId="0" applyNumberFormat="0" applyBorder="0" applyAlignment="0" applyProtection="0"/>
    <xf numFmtId="0" fontId="200" fillId="120" borderId="0" applyNumberFormat="0" applyBorder="0" applyAlignment="0" applyProtection="0"/>
    <xf numFmtId="0" fontId="200" fillId="120" borderId="0" applyNumberFormat="0" applyBorder="0" applyAlignment="0" applyProtection="0"/>
    <xf numFmtId="0" fontId="200" fillId="120" borderId="0" applyNumberFormat="0" applyBorder="0" applyAlignment="0" applyProtection="0"/>
    <xf numFmtId="0" fontId="200" fillId="120" borderId="0" applyNumberFormat="0" applyBorder="0" applyAlignment="0" applyProtection="0"/>
    <xf numFmtId="0" fontId="200" fillId="120" borderId="0" applyNumberFormat="0" applyBorder="0" applyAlignment="0" applyProtection="0"/>
    <xf numFmtId="0" fontId="200" fillId="144" borderId="0" applyNumberFormat="0" applyBorder="0" applyAlignment="0" applyProtection="0"/>
    <xf numFmtId="0" fontId="200" fillId="144" borderId="0" applyNumberFormat="0" applyBorder="0" applyAlignment="0" applyProtection="0"/>
    <xf numFmtId="0" fontId="200" fillId="144" borderId="0" applyNumberFormat="0" applyBorder="0" applyAlignment="0" applyProtection="0"/>
    <xf numFmtId="0" fontId="200" fillId="144" borderId="0" applyNumberFormat="0" applyBorder="0" applyAlignment="0" applyProtection="0"/>
    <xf numFmtId="0" fontId="200" fillId="144" borderId="0" applyNumberFormat="0" applyBorder="0" applyAlignment="0" applyProtection="0"/>
    <xf numFmtId="0" fontId="200" fillId="144" borderId="0" applyNumberFormat="0" applyBorder="0" applyAlignment="0" applyProtection="0"/>
    <xf numFmtId="0" fontId="200" fillId="144" borderId="0" applyNumberFormat="0" applyBorder="0" applyAlignment="0" applyProtection="0"/>
    <xf numFmtId="0" fontId="200" fillId="144" borderId="0" applyNumberFormat="0" applyBorder="0" applyAlignment="0" applyProtection="0"/>
    <xf numFmtId="0" fontId="200" fillId="144" borderId="0" applyNumberFormat="0" applyBorder="0" applyAlignment="0" applyProtection="0"/>
    <xf numFmtId="0" fontId="200" fillId="144" borderId="0" applyNumberFormat="0" applyBorder="0" applyAlignment="0" applyProtection="0"/>
    <xf numFmtId="0" fontId="200" fillId="144" borderId="0" applyNumberFormat="0" applyBorder="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184" fontId="86" fillId="0" borderId="0" applyFon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197" fillId="0" borderId="0" applyNumberFormat="0" applyFill="0" applyBorder="0" applyAlignment="0" applyProtection="0"/>
    <xf numFmtId="0" fontId="283" fillId="0" borderId="0" applyNumberFormat="0" applyFill="0" applyBorder="0" applyAlignment="0" applyProtection="0"/>
    <xf numFmtId="0" fontId="284" fillId="0" borderId="0" applyNumberFormat="0" applyFill="0" applyBorder="0" applyAlignment="0" applyProtection="0"/>
    <xf numFmtId="0" fontId="216" fillId="0" borderId="0" applyNumberFormat="0" applyFill="0" applyBorder="0" applyAlignment="0" applyProtection="0"/>
    <xf numFmtId="0" fontId="264" fillId="0" borderId="0"/>
    <xf numFmtId="0" fontId="264" fillId="0" borderId="0"/>
    <xf numFmtId="0" fontId="264" fillId="0" borderId="0"/>
    <xf numFmtId="0" fontId="264" fillId="0" borderId="0"/>
    <xf numFmtId="0" fontId="264" fillId="0" borderId="0"/>
    <xf numFmtId="0" fontId="264" fillId="0" borderId="0"/>
    <xf numFmtId="0" fontId="264" fillId="0" borderId="0"/>
    <xf numFmtId="0" fontId="264" fillId="0" borderId="0"/>
    <xf numFmtId="0" fontId="264" fillId="0" borderId="0"/>
    <xf numFmtId="0" fontId="264" fillId="0" borderId="0"/>
    <xf numFmtId="0" fontId="264" fillId="0" borderId="0"/>
    <xf numFmtId="0" fontId="264" fillId="0" borderId="0"/>
    <xf numFmtId="0" fontId="129" fillId="130" borderId="0" applyNumberFormat="0" applyBorder="0" applyAlignment="0" applyProtection="0"/>
    <xf numFmtId="0" fontId="129" fillId="130" borderId="0" applyNumberFormat="0" applyBorder="0" applyAlignment="0" applyProtection="0"/>
    <xf numFmtId="0" fontId="129" fillId="133" borderId="0" applyNumberFormat="0" applyBorder="0" applyAlignment="0" applyProtection="0"/>
    <xf numFmtId="0" fontId="129" fillId="133" borderId="0" applyNumberFormat="0" applyBorder="0" applyAlignment="0" applyProtection="0"/>
    <xf numFmtId="0" fontId="129" fillId="137" borderId="0" applyNumberFormat="0" applyBorder="0" applyAlignment="0" applyProtection="0"/>
    <xf numFmtId="0" fontId="129" fillId="137" borderId="0" applyNumberFormat="0" applyBorder="0" applyAlignment="0" applyProtection="0"/>
    <xf numFmtId="0" fontId="129" fillId="140" borderId="0" applyNumberFormat="0" applyBorder="0" applyAlignment="0" applyProtection="0"/>
    <xf numFmtId="0" fontId="129" fillId="140" borderId="0" applyNumberFormat="0" applyBorder="0" applyAlignment="0" applyProtection="0"/>
    <xf numFmtId="0" fontId="129" fillId="142" borderId="0" applyNumberFormat="0" applyBorder="0" applyAlignment="0" applyProtection="0"/>
    <xf numFmtId="0" fontId="129" fillId="142" borderId="0" applyNumberFormat="0" applyBorder="0" applyAlignment="0" applyProtection="0"/>
    <xf numFmtId="0" fontId="129" fillId="143" borderId="0" applyNumberFormat="0" applyBorder="0" applyAlignment="0" applyProtection="0"/>
    <xf numFmtId="0" fontId="129" fillId="143" borderId="0" applyNumberFormat="0" applyBorder="0" applyAlignment="0" applyProtection="0"/>
    <xf numFmtId="0" fontId="271" fillId="8" borderId="0" applyNumberFormat="0" applyBorder="0" applyAlignment="0" applyProtection="0"/>
    <xf numFmtId="0" fontId="271" fillId="8" borderId="0" applyNumberFormat="0" applyBorder="0" applyAlignment="0" applyProtection="0"/>
    <xf numFmtId="0" fontId="271" fillId="8" borderId="0" applyNumberFormat="0" applyBorder="0" applyAlignment="0" applyProtection="0"/>
    <xf numFmtId="0" fontId="271" fillId="8" borderId="0" applyNumberFormat="0" applyBorder="0" applyAlignment="0" applyProtection="0"/>
    <xf numFmtId="0" fontId="271" fillId="8" borderId="0" applyNumberFormat="0" applyBorder="0" applyAlignment="0" applyProtection="0"/>
    <xf numFmtId="0" fontId="271" fillId="8" borderId="0" applyNumberFormat="0" applyBorder="0" applyAlignment="0" applyProtection="0"/>
    <xf numFmtId="0" fontId="271" fillId="8" borderId="0" applyNumberFormat="0" applyBorder="0" applyAlignment="0" applyProtection="0"/>
    <xf numFmtId="0" fontId="271" fillId="8" borderId="0" applyNumberFormat="0" applyBorder="0" applyAlignment="0" applyProtection="0"/>
    <xf numFmtId="0" fontId="271" fillId="8" borderId="0" applyNumberFormat="0" applyBorder="0" applyAlignment="0" applyProtection="0"/>
    <xf numFmtId="0" fontId="271" fillId="8" borderId="0" applyNumberFormat="0" applyBorder="0" applyAlignment="0" applyProtection="0"/>
    <xf numFmtId="0" fontId="271" fillId="8" borderId="0" applyNumberFormat="0" applyBorder="0" applyAlignment="0" applyProtection="0"/>
    <xf numFmtId="0" fontId="285" fillId="8" borderId="0" applyNumberFormat="0" applyBorder="0" applyAlignment="0" applyProtection="0"/>
    <xf numFmtId="0" fontId="285" fillId="8" borderId="0" applyNumberFormat="0" applyBorder="0" applyAlignment="0" applyProtection="0"/>
    <xf numFmtId="0" fontId="285" fillId="8" borderId="0" applyNumberFormat="0" applyBorder="0" applyAlignment="0" applyProtection="0"/>
    <xf numFmtId="0" fontId="285" fillId="8" borderId="0" applyNumberFormat="0" applyBorder="0" applyAlignment="0" applyProtection="0"/>
    <xf numFmtId="0" fontId="285" fillId="8" borderId="0" applyNumberFormat="0" applyBorder="0" applyAlignment="0" applyProtection="0"/>
    <xf numFmtId="0" fontId="285" fillId="8" borderId="0" applyNumberFormat="0" applyBorder="0" applyAlignment="0" applyProtection="0"/>
    <xf numFmtId="0" fontId="285" fillId="8" borderId="0" applyNumberFormat="0" applyBorder="0" applyAlignment="0" applyProtection="0"/>
    <xf numFmtId="0" fontId="285" fillId="8" borderId="0" applyNumberFormat="0" applyBorder="0" applyAlignment="0" applyProtection="0"/>
    <xf numFmtId="0" fontId="285" fillId="8" borderId="0" applyNumberFormat="0" applyBorder="0" applyAlignment="0" applyProtection="0"/>
    <xf numFmtId="0" fontId="285" fillId="8" borderId="0" applyNumberFormat="0" applyBorder="0" applyAlignment="0" applyProtection="0"/>
    <xf numFmtId="0" fontId="285" fillId="8" borderId="0" applyNumberFormat="0" applyBorder="0" applyAlignment="0" applyProtection="0"/>
    <xf numFmtId="0" fontId="285" fillId="8" borderId="0" applyNumberFormat="0" applyBorder="0" applyAlignment="0" applyProtection="0"/>
    <xf numFmtId="0" fontId="285" fillId="8" borderId="0" applyNumberFormat="0" applyBorder="0" applyAlignment="0" applyProtection="0"/>
    <xf numFmtId="0" fontId="285" fillId="8" borderId="0" applyNumberFormat="0" applyBorder="0" applyAlignment="0" applyProtection="0"/>
    <xf numFmtId="0" fontId="285" fillId="8" borderId="0" applyNumberFormat="0" applyBorder="0" applyAlignment="0" applyProtection="0"/>
    <xf numFmtId="0" fontId="285" fillId="8" borderId="0" applyNumberFormat="0" applyBorder="0" applyAlignment="0" applyProtection="0"/>
    <xf numFmtId="0" fontId="285" fillId="8" borderId="0" applyNumberFormat="0" applyBorder="0" applyAlignment="0" applyProtection="0"/>
    <xf numFmtId="0" fontId="285" fillId="8" borderId="0" applyNumberFormat="0" applyBorder="0" applyAlignment="0" applyProtection="0"/>
    <xf numFmtId="0" fontId="285" fillId="8" borderId="0" applyNumberFormat="0" applyBorder="0" applyAlignment="0" applyProtection="0"/>
    <xf numFmtId="0" fontId="285" fillId="8" borderId="0" applyNumberFormat="0" applyBorder="0" applyAlignment="0" applyProtection="0"/>
    <xf numFmtId="0" fontId="285" fillId="8" borderId="0" applyNumberFormat="0" applyBorder="0" applyAlignment="0" applyProtection="0"/>
    <xf numFmtId="0" fontId="285" fillId="8" borderId="0" applyNumberFormat="0" applyBorder="0" applyAlignment="0" applyProtection="0"/>
    <xf numFmtId="0" fontId="189" fillId="150" borderId="0" applyNumberFormat="0" applyBorder="0" applyAlignment="0" applyProtection="0"/>
    <xf numFmtId="0" fontId="189" fillId="150" borderId="0" applyNumberFormat="0" applyBorder="0" applyAlignment="0" applyProtection="0"/>
    <xf numFmtId="0" fontId="189" fillId="150" borderId="0" applyNumberFormat="0" applyBorder="0" applyAlignment="0" applyProtection="0"/>
    <xf numFmtId="0" fontId="189" fillId="150" borderId="0" applyNumberFormat="0" applyBorder="0" applyAlignment="0" applyProtection="0"/>
    <xf numFmtId="0" fontId="189" fillId="150" borderId="0" applyNumberFormat="0" applyBorder="0" applyAlignment="0" applyProtection="0"/>
    <xf numFmtId="0" fontId="189" fillId="150" borderId="0" applyNumberFormat="0" applyBorder="0" applyAlignment="0" applyProtection="0"/>
    <xf numFmtId="0" fontId="189" fillId="150" borderId="0" applyNumberFormat="0" applyBorder="0" applyAlignment="0" applyProtection="0"/>
    <xf numFmtId="0" fontId="189" fillId="150" borderId="0" applyNumberFormat="0" applyBorder="0" applyAlignment="0" applyProtection="0"/>
    <xf numFmtId="0" fontId="189" fillId="150" borderId="0" applyNumberFormat="0" applyBorder="0" applyAlignment="0" applyProtection="0"/>
    <xf numFmtId="0" fontId="189" fillId="150" borderId="0" applyNumberFormat="0" applyBorder="0" applyAlignment="0" applyProtection="0"/>
    <xf numFmtId="0" fontId="189" fillId="150" borderId="0" applyNumberFormat="0" applyBorder="0" applyAlignment="0" applyProtection="0"/>
    <xf numFmtId="0" fontId="271" fillId="8" borderId="0" applyNumberFormat="0" applyBorder="0" applyAlignment="0" applyProtection="0"/>
    <xf numFmtId="0" fontId="271" fillId="8" borderId="0" applyNumberFormat="0" applyBorder="0" applyAlignment="0" applyProtection="0"/>
    <xf numFmtId="0" fontId="271" fillId="8" borderId="0" applyNumberFormat="0" applyBorder="0" applyAlignment="0" applyProtection="0"/>
    <xf numFmtId="0" fontId="271" fillId="8" borderId="0" applyNumberFormat="0" applyBorder="0" applyAlignment="0" applyProtection="0"/>
    <xf numFmtId="0" fontId="271" fillId="8" borderId="0" applyNumberFormat="0" applyBorder="0" applyAlignment="0" applyProtection="0"/>
    <xf numFmtId="0" fontId="271" fillId="8" borderId="0" applyNumberFormat="0" applyBorder="0" applyAlignment="0" applyProtection="0"/>
    <xf numFmtId="0" fontId="271" fillId="8" borderId="0" applyNumberFormat="0" applyBorder="0" applyAlignment="0" applyProtection="0"/>
    <xf numFmtId="0" fontId="271" fillId="8" borderId="0" applyNumberFormat="0" applyBorder="0" applyAlignment="0" applyProtection="0"/>
    <xf numFmtId="0" fontId="271" fillId="8" borderId="0" applyNumberFormat="0" applyBorder="0" applyAlignment="0" applyProtection="0"/>
    <xf numFmtId="0" fontId="271" fillId="8" borderId="0" applyNumberFormat="0" applyBorder="0" applyAlignment="0" applyProtection="0"/>
    <xf numFmtId="0" fontId="271" fillId="8" borderId="0" applyNumberFormat="0" applyBorder="0" applyAlignment="0" applyProtection="0"/>
    <xf numFmtId="0" fontId="199" fillId="66" borderId="0" applyNumberFormat="0" applyBorder="0" applyAlignment="0" applyProtection="0"/>
    <xf numFmtId="0" fontId="199" fillId="66" borderId="0" applyNumberFormat="0" applyBorder="0" applyAlignment="0" applyProtection="0"/>
    <xf numFmtId="0" fontId="199" fillId="66" borderId="0" applyNumberFormat="0" applyBorder="0" applyAlignment="0" applyProtection="0"/>
    <xf numFmtId="0" fontId="199" fillId="66" borderId="0" applyNumberFormat="0" applyBorder="0" applyAlignment="0" applyProtection="0"/>
    <xf numFmtId="0" fontId="199" fillId="66" borderId="0" applyNumberFormat="0" applyBorder="0" applyAlignment="0" applyProtection="0"/>
    <xf numFmtId="0" fontId="199" fillId="66" borderId="0" applyNumberFormat="0" applyBorder="0" applyAlignment="0" applyProtection="0"/>
    <xf numFmtId="0" fontId="199" fillId="66" borderId="0" applyNumberFormat="0" applyBorder="0" applyAlignment="0" applyProtection="0"/>
    <xf numFmtId="0" fontId="199" fillId="66" borderId="0" applyNumberFormat="0" applyBorder="0" applyAlignment="0" applyProtection="0"/>
    <xf numFmtId="0" fontId="199" fillId="66" borderId="0" applyNumberFormat="0" applyBorder="0" applyAlignment="0" applyProtection="0"/>
    <xf numFmtId="0" fontId="199" fillId="66" borderId="0" applyNumberFormat="0" applyBorder="0" applyAlignment="0" applyProtection="0"/>
    <xf numFmtId="0" fontId="199" fillId="66" borderId="0" applyNumberFormat="0" applyBorder="0" applyAlignment="0" applyProtection="0"/>
    <xf numFmtId="0" fontId="189" fillId="150" borderId="0" applyNumberFormat="0" applyBorder="0" applyAlignment="0" applyProtection="0"/>
    <xf numFmtId="3" fontId="286" fillId="0" borderId="0"/>
    <xf numFmtId="0" fontId="86" fillId="54" borderId="117" applyNumberFormat="0" applyFont="0" applyBorder="0" applyProtection="0">
      <alignment horizontal="center" vertical="center"/>
    </xf>
    <xf numFmtId="0" fontId="86" fillId="54" borderId="117" applyNumberFormat="0" applyFont="0" applyBorder="0" applyProtection="0">
      <alignment horizontal="center" vertical="center"/>
    </xf>
    <xf numFmtId="0" fontId="86" fillId="54" borderId="117" applyNumberFormat="0" applyFont="0" applyBorder="0" applyProtection="0">
      <alignment horizontal="center" vertical="center"/>
    </xf>
    <xf numFmtId="0" fontId="86" fillId="54" borderId="117" applyNumberFormat="0" applyFont="0" applyBorder="0" applyProtection="0">
      <alignment horizontal="center" vertical="center"/>
    </xf>
    <xf numFmtId="0" fontId="86" fillId="54" borderId="117" applyNumberFormat="0" applyFont="0" applyBorder="0" applyProtection="0">
      <alignment horizontal="center" vertical="center"/>
    </xf>
    <xf numFmtId="0" fontId="86" fillId="54" borderId="117" applyNumberFormat="0" applyFont="0" applyBorder="0" applyProtection="0">
      <alignment horizontal="center" vertical="center"/>
    </xf>
    <xf numFmtId="0" fontId="86" fillId="54" borderId="117" applyNumberFormat="0" applyFont="0" applyBorder="0" applyProtection="0">
      <alignment horizontal="center" vertical="center"/>
    </xf>
    <xf numFmtId="0" fontId="86" fillId="54" borderId="117" applyNumberFormat="0" applyFont="0" applyBorder="0" applyProtection="0">
      <alignment horizontal="center" vertical="center"/>
    </xf>
    <xf numFmtId="0" fontId="86" fillId="54" borderId="117" applyNumberFormat="0" applyFont="0" applyBorder="0" applyProtection="0">
      <alignment horizontal="center" vertical="center"/>
    </xf>
    <xf numFmtId="0" fontId="86" fillId="54" borderId="117" applyNumberFormat="0" applyFont="0" applyBorder="0" applyProtection="0">
      <alignment horizontal="center" vertical="center"/>
    </xf>
    <xf numFmtId="0" fontId="86" fillId="54" borderId="117" applyNumberFormat="0" applyFont="0" applyBorder="0" applyProtection="0">
      <alignment horizontal="center" vertical="center"/>
    </xf>
    <xf numFmtId="0" fontId="86" fillId="54" borderId="117" applyNumberFormat="0" applyFont="0" applyBorder="0" applyProtection="0">
      <alignment horizontal="center" vertical="center"/>
    </xf>
    <xf numFmtId="0" fontId="86" fillId="54" borderId="117" applyNumberFormat="0" applyFont="0" applyBorder="0" applyProtection="0">
      <alignment horizontal="center" vertical="center"/>
    </xf>
    <xf numFmtId="0" fontId="86" fillId="54" borderId="117" applyNumberFormat="0" applyFont="0" applyBorder="0" applyProtection="0">
      <alignment horizontal="center" vertical="center"/>
    </xf>
    <xf numFmtId="0" fontId="86" fillId="54" borderId="117" applyNumberFormat="0" applyFont="0" applyBorder="0" applyProtection="0">
      <alignment horizontal="center" vertical="center"/>
    </xf>
    <xf numFmtId="0" fontId="86" fillId="54" borderId="117" applyNumberFormat="0" applyFont="0" applyBorder="0" applyProtection="0">
      <alignment horizontal="center" vertical="center"/>
    </xf>
    <xf numFmtId="0" fontId="86" fillId="54" borderId="117" applyNumberFormat="0" applyFont="0" applyBorder="0" applyProtection="0">
      <alignment horizontal="center" vertical="center"/>
    </xf>
    <xf numFmtId="0" fontId="86" fillId="54" borderId="117" applyNumberFormat="0" applyFont="0" applyBorder="0" applyProtection="0">
      <alignment horizontal="center" vertical="center"/>
    </xf>
    <xf numFmtId="0" fontId="86" fillId="54" borderId="117" applyNumberFormat="0" applyFont="0" applyBorder="0" applyProtection="0">
      <alignment horizontal="center" vertical="center"/>
    </xf>
    <xf numFmtId="0" fontId="86" fillId="54" borderId="117" applyNumberFormat="0" applyFont="0" applyBorder="0" applyProtection="0">
      <alignment horizontal="center" vertical="center"/>
    </xf>
    <xf numFmtId="0" fontId="86" fillId="54" borderId="117" applyNumberFormat="0" applyFont="0" applyBorder="0" applyProtection="0">
      <alignment horizontal="center" vertical="center"/>
    </xf>
    <xf numFmtId="0" fontId="86" fillId="54" borderId="117" applyNumberFormat="0" applyFont="0" applyBorder="0" applyProtection="0">
      <alignment horizontal="center" vertical="center"/>
    </xf>
    <xf numFmtId="0" fontId="86" fillId="54" borderId="117" applyNumberFormat="0" applyFont="0" applyBorder="0" applyProtection="0">
      <alignment horizontal="center" vertical="center"/>
    </xf>
    <xf numFmtId="0" fontId="86" fillId="54" borderId="117" applyNumberFormat="0" applyFont="0" applyBorder="0" applyProtection="0">
      <alignment horizontal="center" vertical="center"/>
    </xf>
    <xf numFmtId="0" fontId="86" fillId="54" borderId="117" applyNumberFormat="0" applyFont="0" applyBorder="0" applyProtection="0">
      <alignment horizontal="center" vertical="center"/>
    </xf>
    <xf numFmtId="0" fontId="86" fillId="54" borderId="117" applyNumberFormat="0" applyFont="0" applyBorder="0" applyProtection="0">
      <alignment horizontal="center" vertical="center"/>
    </xf>
    <xf numFmtId="0" fontId="86" fillId="54" borderId="117" applyNumberFormat="0" applyFont="0" applyBorder="0" applyProtection="0">
      <alignment horizontal="center" vertical="center"/>
    </xf>
    <xf numFmtId="0" fontId="86" fillId="54" borderId="117" applyNumberFormat="0" applyFont="0" applyBorder="0" applyProtection="0">
      <alignment horizontal="center" vertical="center"/>
    </xf>
    <xf numFmtId="0" fontId="86" fillId="54" borderId="117" applyNumberFormat="0" applyFont="0" applyBorder="0" applyProtection="0">
      <alignment horizontal="center" vertical="center"/>
    </xf>
    <xf numFmtId="0" fontId="86" fillId="54" borderId="117" applyNumberFormat="0" applyFont="0" applyBorder="0" applyProtection="0">
      <alignment horizontal="center" vertical="center"/>
    </xf>
    <xf numFmtId="0" fontId="86" fillId="54" borderId="117" applyNumberFormat="0" applyFont="0" applyBorder="0" applyProtection="0">
      <alignment horizontal="center" vertical="center"/>
    </xf>
    <xf numFmtId="0" fontId="86" fillId="54" borderId="117" applyNumberFormat="0" applyFont="0" applyBorder="0" applyProtection="0">
      <alignment horizontal="center" vertical="center"/>
    </xf>
    <xf numFmtId="0" fontId="86" fillId="54" borderId="117" applyNumberFormat="0" applyFont="0" applyBorder="0" applyProtection="0">
      <alignment horizontal="center" vertical="center"/>
    </xf>
    <xf numFmtId="0" fontId="86" fillId="54" borderId="117" applyNumberFormat="0" applyFont="0" applyBorder="0" applyProtection="0">
      <alignment horizontal="center" vertical="center"/>
    </xf>
    <xf numFmtId="0" fontId="86" fillId="54" borderId="117" applyNumberFormat="0" applyFont="0" applyBorder="0" applyProtection="0">
      <alignment horizontal="center" vertical="center"/>
    </xf>
    <xf numFmtId="0" fontId="86" fillId="54" borderId="117" applyNumberFormat="0" applyFont="0" applyBorder="0">
      <alignment horizontal="center" vertical="center"/>
    </xf>
    <xf numFmtId="0" fontId="86" fillId="54" borderId="117" applyNumberFormat="0" applyFont="0" applyBorder="0">
      <alignment horizontal="center" vertical="center"/>
    </xf>
    <xf numFmtId="0" fontId="86" fillId="54" borderId="117" applyNumberFormat="0" applyFont="0" applyBorder="0">
      <alignment horizontal="center" vertical="center"/>
    </xf>
    <xf numFmtId="0" fontId="86" fillId="54" borderId="117" applyNumberFormat="0" applyFont="0" applyBorder="0">
      <alignment horizontal="center" vertical="center"/>
    </xf>
    <xf numFmtId="0" fontId="86" fillId="54" borderId="117" applyNumberFormat="0" applyFont="0" applyBorder="0">
      <alignment horizontal="center" vertical="center"/>
    </xf>
    <xf numFmtId="0" fontId="86" fillId="54" borderId="117" applyNumberFormat="0" applyFont="0" applyBorder="0">
      <alignment horizontal="center" vertical="center"/>
    </xf>
    <xf numFmtId="0" fontId="86" fillId="54" borderId="117" applyNumberFormat="0" applyFont="0" applyBorder="0">
      <alignment horizontal="center" vertical="center"/>
    </xf>
    <xf numFmtId="0" fontId="86" fillId="54" borderId="117" applyNumberFormat="0" applyFont="0" applyBorder="0">
      <alignment horizontal="center" vertical="center"/>
    </xf>
    <xf numFmtId="0" fontId="86" fillId="54" borderId="117" applyNumberFormat="0" applyFont="0" applyBorder="0">
      <alignment horizontal="center" vertical="center"/>
    </xf>
    <xf numFmtId="0" fontId="86" fillId="54" borderId="117" applyNumberFormat="0" applyFont="0" applyBorder="0">
      <alignment horizontal="center" vertical="center"/>
    </xf>
    <xf numFmtId="0" fontId="86" fillId="54" borderId="117" applyNumberFormat="0" applyFont="0" applyBorder="0">
      <alignment horizontal="center" vertical="center"/>
    </xf>
    <xf numFmtId="0" fontId="86" fillId="54" borderId="117" applyNumberFormat="0" applyFont="0" applyBorder="0">
      <alignment horizontal="center" vertical="center"/>
    </xf>
    <xf numFmtId="0" fontId="86" fillId="54" borderId="117" applyNumberFormat="0" applyFont="0" applyBorder="0">
      <alignment horizontal="center" vertical="center"/>
    </xf>
    <xf numFmtId="0" fontId="86" fillId="54" borderId="117" applyNumberFormat="0" applyFont="0" applyBorder="0">
      <alignment horizontal="center" vertical="center"/>
    </xf>
    <xf numFmtId="0" fontId="86" fillId="54" borderId="117" applyNumberFormat="0" applyFont="0" applyBorder="0">
      <alignment horizontal="center" vertical="center"/>
    </xf>
    <xf numFmtId="0" fontId="86" fillId="54" borderId="117" applyNumberFormat="0" applyFont="0" applyBorder="0">
      <alignment horizontal="center" vertical="center"/>
    </xf>
    <xf numFmtId="0" fontId="86" fillId="54" borderId="117" applyNumberFormat="0" applyFont="0" applyBorder="0">
      <alignment horizontal="center" vertical="center"/>
    </xf>
    <xf numFmtId="0" fontId="86" fillId="54" borderId="117" applyNumberFormat="0" applyFont="0" applyBorder="0">
      <alignment horizontal="center" vertical="center"/>
    </xf>
    <xf numFmtId="0" fontId="86" fillId="54" borderId="117" applyNumberFormat="0" applyFont="0" applyBorder="0">
      <alignment horizontal="center" vertical="center"/>
    </xf>
    <xf numFmtId="0" fontId="86" fillId="54" borderId="117" applyNumberFormat="0" applyFont="0" applyBorder="0">
      <alignment horizontal="center" vertical="center"/>
    </xf>
    <xf numFmtId="0" fontId="86" fillId="54" borderId="117" applyNumberFormat="0" applyFont="0" applyBorder="0">
      <alignment horizontal="center" vertical="center"/>
    </xf>
    <xf numFmtId="0" fontId="86" fillId="54" borderId="117" applyNumberFormat="0" applyFont="0" applyBorder="0">
      <alignment horizontal="center" vertical="center"/>
    </xf>
    <xf numFmtId="0" fontId="86" fillId="54" borderId="117" applyNumberFormat="0" applyFont="0" applyBorder="0">
      <alignment horizontal="center" vertical="center"/>
    </xf>
    <xf numFmtId="0" fontId="86" fillId="54" borderId="117" applyNumberFormat="0" applyFont="0" applyBorder="0">
      <alignment horizontal="center" vertical="center"/>
    </xf>
    <xf numFmtId="0" fontId="86" fillId="54" borderId="117" applyNumberFormat="0" applyFont="0" applyBorder="0">
      <alignment horizontal="center" vertical="center"/>
    </xf>
    <xf numFmtId="0" fontId="86" fillId="54" borderId="117" applyNumberFormat="0" applyFont="0" applyBorder="0">
      <alignment horizontal="center" vertical="center"/>
    </xf>
    <xf numFmtId="0" fontId="86" fillId="54" borderId="117" applyNumberFormat="0" applyFont="0" applyBorder="0">
      <alignment horizontal="center" vertical="center"/>
    </xf>
    <xf numFmtId="0" fontId="86" fillId="54" borderId="117" applyNumberFormat="0" applyFont="0" applyBorder="0">
      <alignment horizontal="center" vertical="center"/>
    </xf>
    <xf numFmtId="0" fontId="86" fillId="54" borderId="117" applyNumberFormat="0" applyFont="0" applyBorder="0">
      <alignment horizontal="center" vertical="center"/>
    </xf>
    <xf numFmtId="0" fontId="86" fillId="54" borderId="117" applyNumberFormat="0" applyFont="0" applyBorder="0">
      <alignment horizontal="center" vertical="center"/>
    </xf>
    <xf numFmtId="0" fontId="86" fillId="54" borderId="117" applyNumberFormat="0" applyFont="0" applyBorder="0">
      <alignment horizontal="center" vertical="center"/>
    </xf>
    <xf numFmtId="0" fontId="86" fillId="54" borderId="117" applyNumberFormat="0" applyFont="0" applyBorder="0">
      <alignment horizontal="center" vertical="center"/>
    </xf>
    <xf numFmtId="0" fontId="86" fillId="54" borderId="117" applyNumberFormat="0" applyFont="0" applyBorder="0" applyProtection="0">
      <alignment horizontal="center" vertical="center"/>
    </xf>
    <xf numFmtId="0" fontId="86" fillId="54" borderId="117" applyNumberFormat="0" applyFont="0" applyBorder="0" applyProtection="0">
      <alignment horizontal="center" vertical="center"/>
    </xf>
    <xf numFmtId="0" fontId="86" fillId="54" borderId="117" applyNumberFormat="0" applyFont="0" applyBorder="0" applyProtection="0">
      <alignment horizontal="center" vertical="center"/>
    </xf>
    <xf numFmtId="0" fontId="86" fillId="54" borderId="117" applyNumberFormat="0" applyFont="0" applyBorder="0" applyProtection="0">
      <alignment horizontal="center" vertical="center"/>
    </xf>
    <xf numFmtId="0" fontId="86" fillId="54" borderId="117" applyNumberFormat="0" applyFont="0" applyBorder="0" applyProtection="0">
      <alignment horizontal="center" vertical="center"/>
    </xf>
    <xf numFmtId="0" fontId="86" fillId="54" borderId="117" applyNumberFormat="0" applyFont="0" applyBorder="0" applyProtection="0">
      <alignment horizontal="center" vertical="center"/>
    </xf>
    <xf numFmtId="0" fontId="86" fillId="54" borderId="117" applyNumberFormat="0" applyFont="0" applyBorder="0" applyProtection="0">
      <alignment horizontal="center" vertical="center"/>
    </xf>
    <xf numFmtId="0" fontId="86" fillId="54" borderId="117" applyNumberFormat="0" applyFont="0" applyBorder="0" applyProtection="0">
      <alignment horizontal="center" vertical="center"/>
    </xf>
    <xf numFmtId="0" fontId="86" fillId="54" borderId="117" applyNumberFormat="0" applyFont="0" applyBorder="0" applyProtection="0">
      <alignment horizontal="center" vertical="center"/>
    </xf>
    <xf numFmtId="0" fontId="86" fillId="54" borderId="117" applyNumberFormat="0" applyFont="0" applyBorder="0" applyProtection="0">
      <alignment horizontal="center" vertical="center"/>
    </xf>
    <xf numFmtId="0" fontId="86" fillId="54" borderId="117" applyNumberFormat="0" applyFont="0" applyBorder="0" applyProtection="0">
      <alignment horizontal="center" vertical="center"/>
    </xf>
    <xf numFmtId="0" fontId="86" fillId="54" borderId="117" applyNumberFormat="0" applyFont="0" applyBorder="0" applyProtection="0">
      <alignment horizontal="center" vertical="center"/>
    </xf>
    <xf numFmtId="0" fontId="86" fillId="54" borderId="117" applyNumberFormat="0" applyFont="0" applyBorder="0" applyProtection="0">
      <alignment horizontal="center" vertical="center"/>
    </xf>
    <xf numFmtId="0" fontId="86" fillId="54" borderId="117" applyNumberFormat="0" applyFont="0" applyBorder="0" applyProtection="0">
      <alignment horizontal="center" vertical="center"/>
    </xf>
    <xf numFmtId="0" fontId="86" fillId="54" borderId="117" applyNumberFormat="0" applyFont="0" applyBorder="0" applyProtection="0">
      <alignment horizontal="center" vertical="center"/>
    </xf>
    <xf numFmtId="0" fontId="86" fillId="54" borderId="117" applyNumberFormat="0" applyFont="0" applyBorder="0" applyProtection="0">
      <alignment horizontal="center" vertical="center"/>
    </xf>
    <xf numFmtId="0" fontId="86" fillId="54" borderId="117" applyNumberFormat="0" applyFont="0" applyBorder="0" applyProtection="0">
      <alignment horizontal="center" vertical="center"/>
    </xf>
    <xf numFmtId="0" fontId="86" fillId="54" borderId="117" applyNumberFormat="0" applyFont="0" applyBorder="0" applyProtection="0">
      <alignment horizontal="center" vertical="center"/>
    </xf>
    <xf numFmtId="0" fontId="86" fillId="54" borderId="117" applyNumberFormat="0" applyFont="0" applyBorder="0" applyProtection="0">
      <alignment horizontal="center" vertical="center"/>
    </xf>
    <xf numFmtId="0" fontId="86" fillId="54" borderId="117" applyNumberFormat="0" applyFont="0" applyBorder="0" applyProtection="0">
      <alignment horizontal="center" vertical="center"/>
    </xf>
    <xf numFmtId="0" fontId="86" fillId="54" borderId="117" applyNumberFormat="0" applyFont="0" applyBorder="0" applyProtection="0">
      <alignment horizontal="center" vertical="center"/>
    </xf>
    <xf numFmtId="0" fontId="86" fillId="54" borderId="117" applyNumberFormat="0" applyFont="0" applyBorder="0" applyProtection="0">
      <alignment horizontal="center" vertical="center"/>
    </xf>
    <xf numFmtId="0" fontId="86" fillId="54" borderId="117" applyNumberFormat="0" applyFont="0" applyBorder="0" applyProtection="0">
      <alignment horizontal="center" vertical="center"/>
    </xf>
    <xf numFmtId="0" fontId="86" fillId="54" borderId="117" applyNumberFormat="0" applyFont="0" applyBorder="0" applyProtection="0">
      <alignment horizontal="center" vertical="center"/>
    </xf>
    <xf numFmtId="0" fontId="86" fillId="54" borderId="117" applyNumberFormat="0" applyFont="0" applyBorder="0" applyProtection="0">
      <alignment horizontal="center" vertical="center"/>
    </xf>
    <xf numFmtId="0" fontId="86" fillId="54" borderId="117" applyNumberFormat="0" applyFont="0" applyBorder="0" applyProtection="0">
      <alignment horizontal="center" vertical="center"/>
    </xf>
    <xf numFmtId="0" fontId="86" fillId="54" borderId="117" applyNumberFormat="0" applyFont="0" applyBorder="0" applyProtection="0">
      <alignment horizontal="center" vertical="center"/>
    </xf>
    <xf numFmtId="0" fontId="86" fillId="54" borderId="117" applyNumberFormat="0" applyFont="0" applyBorder="0" applyProtection="0">
      <alignment horizontal="center" vertical="center"/>
    </xf>
    <xf numFmtId="0" fontId="86" fillId="54" borderId="117" applyNumberFormat="0" applyFont="0" applyBorder="0" applyProtection="0">
      <alignment horizontal="center" vertical="center"/>
    </xf>
    <xf numFmtId="0" fontId="287" fillId="0" borderId="118" applyNumberFormat="0" applyFill="0" applyAlignment="0" applyProtection="0"/>
    <xf numFmtId="0" fontId="158" fillId="5" borderId="33" applyNumberFormat="0" applyFill="0" applyBorder="0" applyProtection="0"/>
    <xf numFmtId="0" fontId="158" fillId="5" borderId="33" applyNumberFormat="0" applyFill="0" applyBorder="0" applyProtection="0"/>
    <xf numFmtId="0" fontId="158" fillId="5" borderId="33" applyNumberFormat="0" applyFill="0" applyBorder="0" applyProtection="0"/>
    <xf numFmtId="0" fontId="158" fillId="5" borderId="33" applyNumberFormat="0" applyFill="0" applyBorder="0" applyProtection="0"/>
    <xf numFmtId="0" fontId="158" fillId="5" borderId="33" applyNumberFormat="0" applyFill="0" applyBorder="0" applyProtection="0"/>
    <xf numFmtId="0" fontId="158" fillId="5" borderId="33" applyNumberFormat="0" applyFill="0" applyBorder="0" applyProtection="0"/>
    <xf numFmtId="0" fontId="158" fillId="5" borderId="33" applyNumberFormat="0" applyFill="0" applyBorder="0" applyProtection="0"/>
    <xf numFmtId="0" fontId="158" fillId="5" borderId="33" applyNumberFormat="0" applyFill="0" applyBorder="0" applyProtection="0"/>
    <xf numFmtId="0" fontId="158" fillId="5" borderId="33" applyNumberFormat="0" applyFill="0" applyBorder="0" applyProtection="0"/>
    <xf numFmtId="0" fontId="158" fillId="5" borderId="33" applyNumberFormat="0" applyFill="0" applyBorder="0" applyProtection="0"/>
    <xf numFmtId="0" fontId="287" fillId="0" borderId="118" applyNumberFormat="0" applyFill="0" applyAlignment="0" applyProtection="0"/>
    <xf numFmtId="0" fontId="186" fillId="0" borderId="81" applyNumberFormat="0" applyFill="0" applyAlignment="0" applyProtection="0"/>
    <xf numFmtId="0" fontId="234" fillId="0" borderId="123" applyNumberFormat="0" applyFill="0" applyAlignment="0" applyProtection="0"/>
    <xf numFmtId="0" fontId="186" fillId="0" borderId="81" applyNumberFormat="0" applyFill="0" applyAlignment="0" applyProtection="0"/>
    <xf numFmtId="0" fontId="288" fillId="0" borderId="119" applyNumberFormat="0" applyFill="0" applyAlignment="0" applyProtection="0"/>
    <xf numFmtId="0" fontId="154" fillId="0" borderId="0" applyNumberFormat="0" applyFill="0" applyBorder="0" applyAlignment="0" applyProtection="0"/>
    <xf numFmtId="0" fontId="288" fillId="0" borderId="119" applyNumberFormat="0" applyFill="0" applyAlignment="0" applyProtection="0"/>
    <xf numFmtId="0" fontId="187" fillId="0" borderId="124" applyNumberFormat="0" applyFill="0" applyAlignment="0" applyProtection="0"/>
    <xf numFmtId="0" fontId="187" fillId="0" borderId="124" applyNumberFormat="0" applyFill="0" applyAlignment="0" applyProtection="0"/>
    <xf numFmtId="0" fontId="187" fillId="0" borderId="124" applyNumberFormat="0" applyFill="0" applyAlignment="0" applyProtection="0"/>
    <xf numFmtId="0" fontId="187" fillId="0" borderId="124" applyNumberFormat="0" applyFill="0" applyAlignment="0" applyProtection="0"/>
    <xf numFmtId="0" fontId="187" fillId="0" borderId="124" applyNumberFormat="0" applyFill="0" applyAlignment="0" applyProtection="0"/>
    <xf numFmtId="0" fontId="187" fillId="0" borderId="124" applyNumberFormat="0" applyFill="0" applyAlignment="0" applyProtection="0"/>
    <xf numFmtId="0" fontId="187" fillId="0" borderId="124" applyNumberFormat="0" applyFill="0" applyAlignment="0" applyProtection="0"/>
    <xf numFmtId="0" fontId="187" fillId="0" borderId="124" applyNumberFormat="0" applyFill="0" applyAlignment="0" applyProtection="0"/>
    <xf numFmtId="0" fontId="187" fillId="0" borderId="124" applyNumberFormat="0" applyFill="0" applyAlignment="0" applyProtection="0"/>
    <xf numFmtId="0" fontId="187" fillId="0" borderId="124" applyNumberFormat="0" applyFill="0" applyAlignment="0" applyProtection="0"/>
    <xf numFmtId="0" fontId="187" fillId="0" borderId="124" applyNumberFormat="0" applyFill="0" applyAlignment="0" applyProtection="0"/>
    <xf numFmtId="0" fontId="187" fillId="0" borderId="124" applyNumberFormat="0" applyFill="0" applyAlignment="0" applyProtection="0"/>
    <xf numFmtId="0" fontId="187" fillId="0" borderId="124" applyNumberFormat="0" applyFill="0" applyAlignment="0" applyProtection="0"/>
    <xf numFmtId="0" fontId="187" fillId="0" borderId="124" applyNumberFormat="0" applyFill="0" applyAlignment="0" applyProtection="0"/>
    <xf numFmtId="0" fontId="235" fillId="0" borderId="119" applyNumberFormat="0" applyFill="0" applyAlignment="0" applyProtection="0"/>
    <xf numFmtId="0" fontId="235" fillId="0" borderId="125" applyNumberFormat="0" applyFill="0" applyAlignment="0" applyProtection="0"/>
    <xf numFmtId="0" fontId="187" fillId="0" borderId="124" applyNumberFormat="0" applyFill="0" applyAlignment="0" applyProtection="0"/>
    <xf numFmtId="0" fontId="289" fillId="0" borderId="120" applyNumberFormat="0" applyFill="0" applyAlignment="0" applyProtection="0"/>
    <xf numFmtId="0" fontId="289" fillId="0" borderId="120" applyNumberFormat="0" applyFill="0" applyAlignment="0" applyProtection="0"/>
    <xf numFmtId="0" fontId="188" fillId="0" borderId="83" applyNumberFormat="0" applyFill="0" applyAlignment="0" applyProtection="0"/>
    <xf numFmtId="0" fontId="236" fillId="0" borderId="126" applyNumberFormat="0" applyFill="0" applyAlignment="0" applyProtection="0"/>
    <xf numFmtId="0" fontId="236" fillId="0" borderId="127" applyNumberFormat="0" applyFill="0" applyAlignment="0" applyProtection="0"/>
    <xf numFmtId="0" fontId="188" fillId="0" borderId="83" applyNumberFormat="0" applyFill="0" applyAlignment="0" applyProtection="0"/>
    <xf numFmtId="0" fontId="289" fillId="0" borderId="0" applyNumberFormat="0" applyFill="0" applyBorder="0" applyAlignment="0" applyProtection="0"/>
    <xf numFmtId="0" fontId="289" fillId="0" borderId="0" applyNumberFormat="0" applyFill="0" applyBorder="0" applyAlignment="0" applyProtection="0"/>
    <xf numFmtId="0" fontId="188" fillId="0" borderId="0" applyNumberFormat="0" applyFill="0" applyBorder="0" applyAlignment="0" applyProtection="0"/>
    <xf numFmtId="0" fontId="236" fillId="0" borderId="0" applyNumberFormat="0" applyFill="0" applyBorder="0" applyAlignment="0" applyProtection="0"/>
    <xf numFmtId="0" fontId="188" fillId="0" borderId="0" applyNumberFormat="0" applyFill="0" applyBorder="0" applyAlignment="0" applyProtection="0"/>
    <xf numFmtId="0" fontId="56" fillId="5" borderId="128" applyFont="0" applyBorder="0">
      <alignment horizontal="center" wrapText="1"/>
    </xf>
    <xf numFmtId="0" fontId="56" fillId="5" borderId="128" applyFont="0" applyBorder="0">
      <alignment horizontal="center" wrapText="1"/>
    </xf>
    <xf numFmtId="0" fontId="56" fillId="5" borderId="128" applyFont="0" applyBorder="0">
      <alignment horizontal="center" wrapText="1"/>
    </xf>
    <xf numFmtId="0" fontId="56" fillId="5" borderId="128" applyFont="0" applyBorder="0">
      <alignment horizontal="center" wrapText="1"/>
    </xf>
    <xf numFmtId="0" fontId="56" fillId="5" borderId="128" applyFont="0" applyBorder="0">
      <alignment horizontal="center" wrapText="1"/>
    </xf>
    <xf numFmtId="0" fontId="56" fillId="5" borderId="128" applyFont="0" applyBorder="0">
      <alignment horizontal="center" wrapText="1"/>
    </xf>
    <xf numFmtId="0" fontId="56" fillId="5" borderId="128" applyFont="0" applyBorder="0">
      <alignment horizontal="center" wrapText="1"/>
    </xf>
    <xf numFmtId="0" fontId="56" fillId="5" borderId="128" applyFont="0" applyBorder="0">
      <alignment horizontal="center" wrapText="1"/>
    </xf>
    <xf numFmtId="0" fontId="56" fillId="5" borderId="128" applyFont="0" applyBorder="0">
      <alignment horizontal="center" wrapText="1"/>
    </xf>
    <xf numFmtId="0" fontId="56" fillId="5" borderId="128" applyFont="0" applyBorder="0">
      <alignment horizontal="center" wrapText="1"/>
    </xf>
    <xf numFmtId="0" fontId="56" fillId="5" borderId="128" applyFont="0" applyBorder="0">
      <alignment horizontal="center" wrapText="1"/>
    </xf>
    <xf numFmtId="0" fontId="56" fillId="5" borderId="128" applyFont="0" applyBorder="0">
      <alignment horizontal="center" wrapText="1"/>
    </xf>
    <xf numFmtId="0" fontId="56" fillId="5" borderId="128" applyFont="0" applyBorder="0">
      <alignment horizontal="center" wrapText="1"/>
    </xf>
    <xf numFmtId="0" fontId="56" fillId="5" borderId="128" applyFont="0" applyBorder="0">
      <alignment horizontal="center" wrapText="1"/>
    </xf>
    <xf numFmtId="0" fontId="56" fillId="5" borderId="128" applyFont="0" applyBorder="0">
      <alignment horizontal="center" wrapText="1"/>
    </xf>
    <xf numFmtId="0" fontId="56" fillId="5" borderId="128" applyFont="0" applyBorder="0">
      <alignment horizontal="center" wrapText="1"/>
    </xf>
    <xf numFmtId="0" fontId="56" fillId="5" borderId="128" applyFont="0" applyBorder="0">
      <alignment horizontal="center" wrapText="1"/>
    </xf>
    <xf numFmtId="0" fontId="56" fillId="5" borderId="128" applyFont="0" applyBorder="0">
      <alignment horizontal="center" wrapText="1"/>
    </xf>
    <xf numFmtId="0" fontId="56" fillId="5" borderId="128" applyFont="0" applyBorder="0">
      <alignment horizontal="center" wrapText="1"/>
    </xf>
    <xf numFmtId="0" fontId="56" fillId="5" borderId="128" applyFont="0" applyBorder="0">
      <alignment horizontal="center" wrapText="1"/>
    </xf>
    <xf numFmtId="0" fontId="56" fillId="5" borderId="128" applyFont="0" applyBorder="0">
      <alignment horizontal="center" wrapText="1"/>
    </xf>
    <xf numFmtId="0" fontId="56" fillId="5" borderId="128" applyFont="0" applyBorder="0">
      <alignment horizontal="center" wrapText="1"/>
    </xf>
    <xf numFmtId="0" fontId="56" fillId="5" borderId="128" applyFont="0" applyBorder="0">
      <alignment horizontal="center" wrapText="1"/>
    </xf>
    <xf numFmtId="0" fontId="56" fillId="5" borderId="128" applyFont="0" applyBorder="0">
      <alignment horizontal="center" wrapText="1"/>
    </xf>
    <xf numFmtId="0" fontId="56" fillId="5" borderId="128" applyFont="0" applyBorder="0">
      <alignment horizontal="center" wrapText="1"/>
    </xf>
    <xf numFmtId="3" fontId="86" fillId="103" borderId="117" applyFont="0" applyProtection="0">
      <alignment horizontal="right" vertical="center"/>
    </xf>
    <xf numFmtId="3" fontId="86" fillId="103" borderId="117" applyFont="0" applyProtection="0">
      <alignment horizontal="right" vertical="center"/>
    </xf>
    <xf numFmtId="3" fontId="86" fillId="103" borderId="117" applyFont="0" applyProtection="0">
      <alignment horizontal="right" vertical="center"/>
    </xf>
    <xf numFmtId="3" fontId="86" fillId="103" borderId="117" applyFont="0" applyProtection="0">
      <alignment horizontal="right" vertical="center"/>
    </xf>
    <xf numFmtId="3" fontId="86" fillId="103" borderId="117" applyFont="0" applyProtection="0">
      <alignment horizontal="right" vertical="center"/>
    </xf>
    <xf numFmtId="3" fontId="86" fillId="103" borderId="117" applyFont="0" applyProtection="0">
      <alignment horizontal="right" vertical="center"/>
    </xf>
    <xf numFmtId="3" fontId="86" fillId="103" borderId="117" applyFont="0" applyProtection="0">
      <alignment horizontal="right" vertical="center"/>
    </xf>
    <xf numFmtId="3" fontId="86" fillId="103" borderId="117" applyFont="0" applyProtection="0">
      <alignment horizontal="right" vertical="center"/>
    </xf>
    <xf numFmtId="3" fontId="86" fillId="103" borderId="117" applyFont="0" applyProtection="0">
      <alignment horizontal="right" vertical="center"/>
    </xf>
    <xf numFmtId="3" fontId="86" fillId="103" borderId="117" applyFont="0" applyProtection="0">
      <alignment horizontal="right" vertical="center"/>
    </xf>
    <xf numFmtId="3" fontId="86" fillId="103" borderId="117" applyFont="0" applyProtection="0">
      <alignment horizontal="right" vertical="center"/>
    </xf>
    <xf numFmtId="3" fontId="86" fillId="103" borderId="117" applyFont="0" applyProtection="0">
      <alignment horizontal="right" vertical="center"/>
    </xf>
    <xf numFmtId="3" fontId="86" fillId="103" borderId="117" applyFont="0" applyProtection="0">
      <alignment horizontal="right" vertical="center"/>
    </xf>
    <xf numFmtId="3" fontId="86" fillId="103" borderId="117" applyFont="0" applyProtection="0">
      <alignment horizontal="right" vertical="center"/>
    </xf>
    <xf numFmtId="3" fontId="86" fillId="103" borderId="117" applyFont="0" applyProtection="0">
      <alignment horizontal="right" vertical="center"/>
    </xf>
    <xf numFmtId="3" fontId="86" fillId="103" borderId="117" applyFont="0" applyProtection="0">
      <alignment horizontal="right" vertical="center"/>
    </xf>
    <xf numFmtId="3" fontId="86" fillId="103" borderId="117" applyFont="0" applyProtection="0">
      <alignment horizontal="right" vertical="center"/>
    </xf>
    <xf numFmtId="3" fontId="86" fillId="103" borderId="117" applyFont="0" applyProtection="0">
      <alignment horizontal="right" vertical="center"/>
    </xf>
    <xf numFmtId="3" fontId="86" fillId="103" borderId="117" applyFont="0" applyProtection="0">
      <alignment horizontal="right" vertical="center"/>
    </xf>
    <xf numFmtId="3" fontId="86" fillId="103" borderId="117" applyFont="0" applyProtection="0">
      <alignment horizontal="right" vertical="center"/>
    </xf>
    <xf numFmtId="3" fontId="86" fillId="103" borderId="117" applyFont="0" applyProtection="0">
      <alignment horizontal="right" vertical="center"/>
    </xf>
    <xf numFmtId="3" fontId="86" fillId="103" borderId="117" applyFont="0" applyProtection="0">
      <alignment horizontal="right" vertical="center"/>
    </xf>
    <xf numFmtId="3" fontId="86" fillId="103" borderId="117" applyFont="0" applyProtection="0">
      <alignment horizontal="right" vertical="center"/>
    </xf>
    <xf numFmtId="3" fontId="86" fillId="103" borderId="117" applyFont="0" applyProtection="0">
      <alignment horizontal="right" vertical="center"/>
    </xf>
    <xf numFmtId="3" fontId="86" fillId="103" borderId="117" applyFont="0" applyProtection="0">
      <alignment horizontal="right" vertical="center"/>
    </xf>
    <xf numFmtId="3" fontId="86" fillId="103" borderId="117" applyFont="0" applyProtection="0">
      <alignment horizontal="right" vertical="center"/>
    </xf>
    <xf numFmtId="3" fontId="86" fillId="103" borderId="117" applyFont="0" applyProtection="0">
      <alignment horizontal="right" vertical="center"/>
    </xf>
    <xf numFmtId="3" fontId="86" fillId="103" borderId="117" applyFont="0" applyProtection="0">
      <alignment horizontal="right" vertical="center"/>
    </xf>
    <xf numFmtId="3" fontId="86" fillId="103" borderId="117" applyFont="0" applyProtection="0">
      <alignment horizontal="right" vertical="center"/>
    </xf>
    <xf numFmtId="3" fontId="86" fillId="103" borderId="117" applyFont="0" applyProtection="0">
      <alignment horizontal="right" vertical="center"/>
    </xf>
    <xf numFmtId="3" fontId="86" fillId="103" borderId="117" applyFont="0" applyProtection="0">
      <alignment horizontal="right" vertical="center"/>
    </xf>
    <xf numFmtId="3" fontId="86" fillId="103" borderId="117" applyFont="0" applyProtection="0">
      <alignment horizontal="right" vertical="center"/>
    </xf>
    <xf numFmtId="10" fontId="86" fillId="103" borderId="117" applyFont="0" applyProtection="0">
      <alignment horizontal="right" vertical="center"/>
    </xf>
    <xf numFmtId="10" fontId="86" fillId="103" borderId="117" applyFont="0" applyProtection="0">
      <alignment horizontal="right" vertical="center"/>
    </xf>
    <xf numFmtId="10" fontId="86" fillId="103" borderId="117" applyFont="0" applyProtection="0">
      <alignment horizontal="right" vertical="center"/>
    </xf>
    <xf numFmtId="10" fontId="86" fillId="103" borderId="117" applyFont="0" applyProtection="0">
      <alignment horizontal="right" vertical="center"/>
    </xf>
    <xf numFmtId="10" fontId="86" fillId="103" borderId="117" applyFont="0" applyProtection="0">
      <alignment horizontal="right" vertical="center"/>
    </xf>
    <xf numFmtId="10" fontId="86" fillId="103" borderId="117" applyFont="0" applyProtection="0">
      <alignment horizontal="right" vertical="center"/>
    </xf>
    <xf numFmtId="10" fontId="86" fillId="103" borderId="117" applyFont="0" applyProtection="0">
      <alignment horizontal="right" vertical="center"/>
    </xf>
    <xf numFmtId="10" fontId="86" fillId="103" borderId="117" applyFont="0" applyProtection="0">
      <alignment horizontal="right" vertical="center"/>
    </xf>
    <xf numFmtId="10" fontId="86" fillId="103" borderId="117" applyFont="0" applyProtection="0">
      <alignment horizontal="right" vertical="center"/>
    </xf>
    <xf numFmtId="10" fontId="86" fillId="103" borderId="117" applyFont="0" applyProtection="0">
      <alignment horizontal="right" vertical="center"/>
    </xf>
    <xf numFmtId="10" fontId="86" fillId="103" borderId="117" applyFont="0" applyProtection="0">
      <alignment horizontal="right" vertical="center"/>
    </xf>
    <xf numFmtId="10" fontId="86" fillId="103" borderId="117" applyFont="0" applyProtection="0">
      <alignment horizontal="right" vertical="center"/>
    </xf>
    <xf numFmtId="10" fontId="86" fillId="103" borderId="117" applyFont="0" applyProtection="0">
      <alignment horizontal="right" vertical="center"/>
    </xf>
    <xf numFmtId="10" fontId="86" fillId="103" borderId="117" applyFont="0" applyProtection="0">
      <alignment horizontal="right" vertical="center"/>
    </xf>
    <xf numFmtId="10" fontId="86" fillId="103" borderId="117" applyFont="0" applyProtection="0">
      <alignment horizontal="right" vertical="center"/>
    </xf>
    <xf numFmtId="10" fontId="86" fillId="103" borderId="117" applyFont="0" applyProtection="0">
      <alignment horizontal="right" vertical="center"/>
    </xf>
    <xf numFmtId="10" fontId="86" fillId="103" borderId="117" applyFont="0" applyProtection="0">
      <alignment horizontal="right" vertical="center"/>
    </xf>
    <xf numFmtId="10" fontId="86" fillId="103" borderId="117" applyFont="0" applyProtection="0">
      <alignment horizontal="right" vertical="center"/>
    </xf>
    <xf numFmtId="10" fontId="86" fillId="103" borderId="117" applyFont="0" applyProtection="0">
      <alignment horizontal="right" vertical="center"/>
    </xf>
    <xf numFmtId="10" fontId="86" fillId="103" borderId="117" applyFont="0" applyProtection="0">
      <alignment horizontal="right" vertical="center"/>
    </xf>
    <xf numFmtId="10" fontId="86" fillId="103" borderId="117" applyFont="0" applyProtection="0">
      <alignment horizontal="right" vertical="center"/>
    </xf>
    <xf numFmtId="10" fontId="86" fillId="103" borderId="117" applyFont="0" applyProtection="0">
      <alignment horizontal="right" vertical="center"/>
    </xf>
    <xf numFmtId="10" fontId="86" fillId="103" borderId="117" applyFont="0" applyProtection="0">
      <alignment horizontal="right" vertical="center"/>
    </xf>
    <xf numFmtId="10" fontId="86" fillId="103" borderId="117" applyFont="0" applyProtection="0">
      <alignment horizontal="right" vertical="center"/>
    </xf>
    <xf numFmtId="10" fontId="86" fillId="103" borderId="117" applyFont="0" applyProtection="0">
      <alignment horizontal="right" vertical="center"/>
    </xf>
    <xf numFmtId="10" fontId="86" fillId="103" borderId="117" applyFont="0" applyProtection="0">
      <alignment horizontal="right" vertical="center"/>
    </xf>
    <xf numFmtId="10" fontId="86" fillId="103" borderId="117" applyFont="0" applyProtection="0">
      <alignment horizontal="right" vertical="center"/>
    </xf>
    <xf numFmtId="10" fontId="86" fillId="103" borderId="117" applyFont="0" applyProtection="0">
      <alignment horizontal="right" vertical="center"/>
    </xf>
    <xf numFmtId="10" fontId="86" fillId="103" borderId="117" applyFont="0" applyProtection="0">
      <alignment horizontal="right" vertical="center"/>
    </xf>
    <xf numFmtId="10" fontId="86" fillId="103" borderId="117" applyFont="0" applyProtection="0">
      <alignment horizontal="right" vertical="center"/>
    </xf>
    <xf numFmtId="10" fontId="86" fillId="103" borderId="117" applyFont="0" applyProtection="0">
      <alignment horizontal="right" vertical="center"/>
    </xf>
    <xf numFmtId="10" fontId="86" fillId="103" borderId="117" applyFont="0" applyProtection="0">
      <alignment horizontal="right" vertical="center"/>
    </xf>
    <xf numFmtId="9" fontId="86" fillId="103" borderId="117" applyFont="0" applyProtection="0">
      <alignment horizontal="right" vertical="center"/>
    </xf>
    <xf numFmtId="9" fontId="86" fillId="103" borderId="117" applyFont="0" applyProtection="0">
      <alignment horizontal="right" vertical="center"/>
    </xf>
    <xf numFmtId="9" fontId="86" fillId="103" borderId="117" applyFont="0" applyProtection="0">
      <alignment horizontal="right" vertical="center"/>
    </xf>
    <xf numFmtId="9" fontId="86" fillId="103" borderId="117" applyFont="0" applyProtection="0">
      <alignment horizontal="right" vertical="center"/>
    </xf>
    <xf numFmtId="9" fontId="86" fillId="103" borderId="117" applyFont="0" applyProtection="0">
      <alignment horizontal="right" vertical="center"/>
    </xf>
    <xf numFmtId="9" fontId="86" fillId="103" borderId="117" applyFont="0" applyProtection="0">
      <alignment horizontal="right" vertical="center"/>
    </xf>
    <xf numFmtId="9" fontId="86" fillId="103" borderId="117" applyFont="0" applyProtection="0">
      <alignment horizontal="right" vertical="center"/>
    </xf>
    <xf numFmtId="9" fontId="86" fillId="103" borderId="117" applyFont="0" applyProtection="0">
      <alignment horizontal="right" vertical="center"/>
    </xf>
    <xf numFmtId="9" fontId="86" fillId="103" borderId="117" applyFont="0" applyProtection="0">
      <alignment horizontal="right" vertical="center"/>
    </xf>
    <xf numFmtId="9" fontId="86" fillId="103" borderId="117" applyFont="0" applyProtection="0">
      <alignment horizontal="right" vertical="center"/>
    </xf>
    <xf numFmtId="9" fontId="86" fillId="103" borderId="117" applyFont="0" applyProtection="0">
      <alignment horizontal="right" vertical="center"/>
    </xf>
    <xf numFmtId="9" fontId="86" fillId="103" borderId="117" applyFont="0" applyProtection="0">
      <alignment horizontal="right" vertical="center"/>
    </xf>
    <xf numFmtId="9" fontId="86" fillId="103" borderId="117" applyFont="0" applyProtection="0">
      <alignment horizontal="right" vertical="center"/>
    </xf>
    <xf numFmtId="9" fontId="86" fillId="103" borderId="117" applyFont="0" applyProtection="0">
      <alignment horizontal="right" vertical="center"/>
    </xf>
    <xf numFmtId="9" fontId="86" fillId="103" borderId="117" applyFont="0" applyProtection="0">
      <alignment horizontal="right" vertical="center"/>
    </xf>
    <xf numFmtId="9" fontId="86" fillId="103" borderId="117" applyFont="0" applyProtection="0">
      <alignment horizontal="right" vertical="center"/>
    </xf>
    <xf numFmtId="9" fontId="86" fillId="103" borderId="117" applyFont="0" applyProtection="0">
      <alignment horizontal="right" vertical="center"/>
    </xf>
    <xf numFmtId="9" fontId="86" fillId="103" borderId="117" applyFont="0" applyProtection="0">
      <alignment horizontal="right" vertical="center"/>
    </xf>
    <xf numFmtId="9" fontId="86" fillId="103" borderId="117" applyFont="0" applyProtection="0">
      <alignment horizontal="right" vertical="center"/>
    </xf>
    <xf numFmtId="9" fontId="86" fillId="103" borderId="117" applyFont="0" applyProtection="0">
      <alignment horizontal="right" vertical="center"/>
    </xf>
    <xf numFmtId="9" fontId="86" fillId="103" borderId="117" applyFont="0" applyProtection="0">
      <alignment horizontal="right" vertical="center"/>
    </xf>
    <xf numFmtId="9" fontId="86" fillId="103" borderId="117" applyFont="0" applyProtection="0">
      <alignment horizontal="right" vertical="center"/>
    </xf>
    <xf numFmtId="9" fontId="86" fillId="103" borderId="117" applyFont="0" applyProtection="0">
      <alignment horizontal="right" vertical="center"/>
    </xf>
    <xf numFmtId="9" fontId="86" fillId="103" borderId="117" applyFont="0" applyProtection="0">
      <alignment horizontal="right" vertical="center"/>
    </xf>
    <xf numFmtId="9" fontId="86" fillId="103" borderId="117" applyFont="0" applyProtection="0">
      <alignment horizontal="right" vertical="center"/>
    </xf>
    <xf numFmtId="9" fontId="86" fillId="103" borderId="117" applyFont="0" applyProtection="0">
      <alignment horizontal="right" vertical="center"/>
    </xf>
    <xf numFmtId="9" fontId="86" fillId="103" borderId="117" applyFont="0" applyProtection="0">
      <alignment horizontal="right" vertical="center"/>
    </xf>
    <xf numFmtId="9" fontId="86" fillId="103" borderId="117" applyFont="0" applyProtection="0">
      <alignment horizontal="right" vertical="center"/>
    </xf>
    <xf numFmtId="9" fontId="86" fillId="103" borderId="117" applyFont="0" applyProtection="0">
      <alignment horizontal="right" vertical="center"/>
    </xf>
    <xf numFmtId="9" fontId="86" fillId="103" borderId="117" applyFont="0" applyProtection="0">
      <alignment horizontal="right" vertical="center"/>
    </xf>
    <xf numFmtId="9" fontId="86" fillId="103" borderId="117" applyFont="0" applyProtection="0">
      <alignment horizontal="right" vertical="center"/>
    </xf>
    <xf numFmtId="9" fontId="86" fillId="103" borderId="117" applyFont="0" applyProtection="0">
      <alignment horizontal="right" vertical="center"/>
    </xf>
    <xf numFmtId="0" fontId="86" fillId="103" borderId="128" applyNumberFormat="0" applyFont="0" applyBorder="0" applyProtection="0">
      <alignment horizontal="left" vertical="center"/>
    </xf>
    <xf numFmtId="0" fontId="86" fillId="103" borderId="128" applyNumberFormat="0" applyFont="0" applyBorder="0" applyProtection="0">
      <alignment horizontal="left" vertical="center"/>
    </xf>
    <xf numFmtId="0" fontId="86" fillId="103" borderId="128" applyNumberFormat="0" applyFont="0" applyBorder="0" applyProtection="0">
      <alignment horizontal="left" vertical="center"/>
    </xf>
    <xf numFmtId="0" fontId="86" fillId="103" borderId="128" applyNumberFormat="0" applyFont="0" applyBorder="0" applyProtection="0">
      <alignment horizontal="left" vertical="center"/>
    </xf>
    <xf numFmtId="0" fontId="86" fillId="103" borderId="128" applyNumberFormat="0" applyFont="0" applyBorder="0" applyProtection="0">
      <alignment horizontal="left" vertical="center"/>
    </xf>
    <xf numFmtId="0" fontId="86" fillId="103" borderId="128" applyNumberFormat="0" applyFont="0" applyBorder="0" applyProtection="0">
      <alignment horizontal="left" vertical="center"/>
    </xf>
    <xf numFmtId="0" fontId="86" fillId="103" borderId="128" applyNumberFormat="0" applyFont="0" applyBorder="0" applyProtection="0">
      <alignment horizontal="left" vertical="center"/>
    </xf>
    <xf numFmtId="0" fontId="86" fillId="103" borderId="128" applyNumberFormat="0" applyFont="0" applyBorder="0" applyProtection="0">
      <alignment horizontal="left" vertical="center"/>
    </xf>
    <xf numFmtId="0" fontId="86" fillId="103" borderId="128" applyNumberFormat="0" applyFont="0" applyBorder="0" applyProtection="0">
      <alignment horizontal="left" vertical="center"/>
    </xf>
    <xf numFmtId="0" fontId="86" fillId="103" borderId="128" applyNumberFormat="0" applyFont="0" applyBorder="0" applyProtection="0">
      <alignment horizontal="left" vertical="center"/>
    </xf>
    <xf numFmtId="0" fontId="86" fillId="103" borderId="128" applyNumberFormat="0" applyFont="0" applyBorder="0" applyProtection="0">
      <alignment horizontal="left" vertical="center"/>
    </xf>
    <xf numFmtId="0" fontId="86" fillId="103" borderId="128" applyNumberFormat="0" applyFont="0" applyBorder="0" applyProtection="0">
      <alignment horizontal="left" vertical="center"/>
    </xf>
    <xf numFmtId="0" fontId="86" fillId="103" borderId="128" applyNumberFormat="0" applyFont="0" applyBorder="0" applyProtection="0">
      <alignment horizontal="left" vertical="center"/>
    </xf>
    <xf numFmtId="0" fontId="86" fillId="103" borderId="128" applyNumberFormat="0" applyFont="0" applyBorder="0" applyProtection="0">
      <alignment horizontal="left" vertical="center"/>
    </xf>
    <xf numFmtId="0" fontId="86" fillId="103" borderId="128" applyNumberFormat="0" applyFont="0" applyBorder="0" applyProtection="0">
      <alignment horizontal="left" vertical="center"/>
    </xf>
    <xf numFmtId="0" fontId="86" fillId="103" borderId="128" applyNumberFormat="0" applyFont="0" applyBorder="0" applyProtection="0">
      <alignment horizontal="left" vertical="center"/>
    </xf>
    <xf numFmtId="0" fontId="86" fillId="103" borderId="128" applyNumberFormat="0" applyFont="0" applyBorder="0" applyProtection="0">
      <alignment horizontal="left" vertical="center"/>
    </xf>
    <xf numFmtId="0" fontId="86" fillId="103" borderId="128" applyNumberFormat="0" applyFont="0" applyBorder="0" applyProtection="0">
      <alignment horizontal="left" vertical="center"/>
    </xf>
    <xf numFmtId="0" fontId="86" fillId="103" borderId="128" applyNumberFormat="0" applyFont="0" applyBorder="0" applyProtection="0">
      <alignment horizontal="left" vertical="center"/>
    </xf>
    <xf numFmtId="0" fontId="86" fillId="103" borderId="128" applyNumberFormat="0" applyFont="0" applyBorder="0" applyProtection="0">
      <alignment horizontal="left" vertical="center"/>
    </xf>
    <xf numFmtId="0" fontId="86" fillId="103" borderId="128" applyNumberFormat="0" applyFont="0" applyBorder="0" applyProtection="0">
      <alignment horizontal="left" vertical="center"/>
    </xf>
    <xf numFmtId="0" fontId="86" fillId="103" borderId="128" applyNumberFormat="0" applyFont="0" applyBorder="0" applyProtection="0">
      <alignment horizontal="left" vertical="center"/>
    </xf>
    <xf numFmtId="0" fontId="86" fillId="103" borderId="128" applyNumberFormat="0" applyFont="0" applyBorder="0" applyProtection="0">
      <alignment horizontal="left" vertical="center"/>
    </xf>
    <xf numFmtId="0" fontId="86" fillId="103" borderId="128" applyNumberFormat="0" applyFont="0" applyBorder="0" applyProtection="0">
      <alignment horizontal="left" vertical="center"/>
    </xf>
    <xf numFmtId="0" fontId="86" fillId="103" borderId="128" applyNumberFormat="0" applyFont="0" applyBorder="0" applyProtection="0">
      <alignment horizontal="left" vertical="center"/>
    </xf>
    <xf numFmtId="0" fontId="86" fillId="103" borderId="128" applyNumberFormat="0" applyFont="0" applyBorder="0" applyProtection="0">
      <alignment horizontal="left" vertical="center"/>
    </xf>
    <xf numFmtId="0" fontId="219" fillId="0" borderId="0" applyNumberFormat="0" applyFill="0" applyBorder="0">
      <protection locked="0"/>
    </xf>
    <xf numFmtId="0" fontId="219" fillId="0" borderId="0" applyNumberFormat="0" applyFill="0" applyBorder="0">
      <protection locked="0"/>
    </xf>
    <xf numFmtId="0" fontId="219" fillId="0" borderId="0" applyNumberFormat="0" applyFill="0" applyBorder="0">
      <protection locked="0"/>
    </xf>
    <xf numFmtId="0" fontId="219" fillId="0" borderId="0" applyNumberFormat="0" applyFill="0" applyBorder="0">
      <protection locked="0"/>
    </xf>
    <xf numFmtId="0" fontId="219" fillId="0" borderId="0" applyNumberFormat="0" applyFill="0" applyBorder="0">
      <protection locked="0"/>
    </xf>
    <xf numFmtId="0" fontId="219" fillId="0" borderId="0" applyNumberFormat="0" applyFill="0" applyBorder="0">
      <protection locked="0"/>
    </xf>
    <xf numFmtId="0" fontId="219" fillId="0" borderId="0" applyNumberFormat="0" applyFill="0" applyBorder="0">
      <protection locked="0"/>
    </xf>
    <xf numFmtId="0" fontId="219" fillId="0" borderId="0" applyNumberFormat="0" applyFill="0" applyBorder="0">
      <protection locked="0"/>
    </xf>
    <xf numFmtId="0" fontId="219" fillId="0" borderId="0" applyNumberFormat="0" applyFill="0" applyBorder="0">
      <protection locked="0"/>
    </xf>
    <xf numFmtId="0" fontId="219" fillId="0" borderId="0" applyNumberFormat="0" applyFill="0" applyBorder="0">
      <protection locked="0"/>
    </xf>
    <xf numFmtId="0" fontId="219" fillId="0" borderId="0" applyNumberFormat="0" applyFill="0" applyBorder="0">
      <protection locked="0"/>
    </xf>
    <xf numFmtId="0" fontId="274" fillId="0" borderId="116" applyNumberFormat="0" applyFill="0" applyAlignment="0" applyProtection="0"/>
    <xf numFmtId="0" fontId="219" fillId="0" borderId="0" applyNumberFormat="0" applyFill="0" applyBorder="0">
      <protection locked="0"/>
    </xf>
    <xf numFmtId="0" fontId="219" fillId="0" borderId="0" applyNumberFormat="0" applyFill="0" applyBorder="0">
      <protection locked="0"/>
    </xf>
    <xf numFmtId="0" fontId="219" fillId="0" borderId="0" applyNumberFormat="0" applyFill="0" applyBorder="0">
      <protection locked="0"/>
    </xf>
    <xf numFmtId="0" fontId="219" fillId="0" borderId="0" applyNumberFormat="0" applyFill="0" applyBorder="0">
      <protection locked="0"/>
    </xf>
    <xf numFmtId="0" fontId="219" fillId="0" borderId="0" applyNumberFormat="0" applyFill="0" applyBorder="0">
      <protection locked="0"/>
    </xf>
    <xf numFmtId="0" fontId="219" fillId="0" borderId="0" applyNumberFormat="0" applyFill="0" applyBorder="0">
      <protection locked="0"/>
    </xf>
    <xf numFmtId="0" fontId="219" fillId="0" borderId="0" applyNumberFormat="0" applyFill="0" applyBorder="0">
      <protection locked="0"/>
    </xf>
    <xf numFmtId="0" fontId="219" fillId="0" borderId="0" applyNumberFormat="0" applyFill="0" applyBorder="0">
      <protection locked="0"/>
    </xf>
    <xf numFmtId="0" fontId="219" fillId="0" borderId="0" applyNumberFormat="0" applyFill="0" applyBorder="0">
      <protection locked="0"/>
    </xf>
    <xf numFmtId="0" fontId="219" fillId="0" borderId="0" applyNumberFormat="0" applyFill="0" applyBorder="0">
      <protection locked="0"/>
    </xf>
    <xf numFmtId="0" fontId="219" fillId="0" borderId="0" applyNumberFormat="0" applyFill="0" applyBorder="0">
      <protection locked="0"/>
    </xf>
    <xf numFmtId="0" fontId="219" fillId="0" borderId="0" applyNumberFormat="0" applyFill="0" applyBorder="0">
      <protection locked="0"/>
    </xf>
    <xf numFmtId="0" fontId="219" fillId="0" borderId="0" applyNumberFormat="0" applyFill="0" applyBorder="0">
      <protection locked="0"/>
    </xf>
    <xf numFmtId="0" fontId="219" fillId="0" borderId="0" applyNumberFormat="0" applyFill="0" applyBorder="0">
      <protection locked="0"/>
    </xf>
    <xf numFmtId="0" fontId="219" fillId="0" borderId="0" applyNumberFormat="0" applyFill="0" applyBorder="0">
      <protection locked="0"/>
    </xf>
    <xf numFmtId="0" fontId="219" fillId="0" borderId="0" applyNumberFormat="0" applyFill="0" applyBorder="0">
      <protection locked="0"/>
    </xf>
    <xf numFmtId="0" fontId="219" fillId="0" borderId="0" applyNumberFormat="0" applyFill="0" applyBorder="0">
      <protection locked="0"/>
    </xf>
    <xf numFmtId="0" fontId="219" fillId="0" borderId="0" applyNumberFormat="0" applyFill="0" applyBorder="0">
      <protection locked="0"/>
    </xf>
    <xf numFmtId="0" fontId="219" fillId="0" borderId="0" applyNumberFormat="0" applyFill="0" applyBorder="0">
      <protection locked="0"/>
    </xf>
    <xf numFmtId="0" fontId="219" fillId="0" borderId="0" applyNumberFormat="0" applyFill="0" applyBorder="0">
      <protection locked="0"/>
    </xf>
    <xf numFmtId="0" fontId="219" fillId="0" borderId="0" applyNumberFormat="0" applyFill="0" applyBorder="0">
      <protection locked="0"/>
    </xf>
    <xf numFmtId="0" fontId="219" fillId="0" borderId="0" applyNumberFormat="0" applyFill="0" applyBorder="0">
      <protection locked="0"/>
    </xf>
    <xf numFmtId="0" fontId="219" fillId="0" borderId="0" applyNumberFormat="0" applyFill="0" applyBorder="0">
      <protection locked="0"/>
    </xf>
    <xf numFmtId="0" fontId="219" fillId="0" borderId="0" applyNumberFormat="0" applyFill="0" applyBorder="0">
      <protection locked="0"/>
    </xf>
    <xf numFmtId="0" fontId="219" fillId="0" borderId="0" applyNumberFormat="0" applyFill="0" applyBorder="0">
      <protection locked="0"/>
    </xf>
    <xf numFmtId="0" fontId="219" fillId="0" borderId="0" applyNumberFormat="0" applyFill="0" applyBorder="0">
      <protection locked="0"/>
    </xf>
    <xf numFmtId="0" fontId="219" fillId="0" borderId="0" applyNumberFormat="0" applyFill="0" applyBorder="0">
      <protection locked="0"/>
    </xf>
    <xf numFmtId="0" fontId="219" fillId="0" borderId="0" applyNumberFormat="0" applyFill="0" applyBorder="0">
      <protection locked="0"/>
    </xf>
    <xf numFmtId="0" fontId="219" fillId="0" borderId="0" applyNumberFormat="0" applyFill="0" applyBorder="0">
      <protection locked="0"/>
    </xf>
    <xf numFmtId="0" fontId="219" fillId="0" borderId="0" applyNumberFormat="0" applyFill="0" applyBorder="0">
      <protection locked="0"/>
    </xf>
    <xf numFmtId="0" fontId="219" fillId="0" borderId="0" applyNumberFormat="0" applyFill="0" applyBorder="0">
      <protection locked="0"/>
    </xf>
    <xf numFmtId="0" fontId="219" fillId="0" borderId="0" applyNumberFormat="0" applyFill="0" applyBorder="0">
      <protection locked="0"/>
    </xf>
    <xf numFmtId="0" fontId="281" fillId="100" borderId="0" applyNumberFormat="0" applyBorder="0" applyAlignment="0" applyProtection="0"/>
    <xf numFmtId="0" fontId="281" fillId="100" borderId="0" applyNumberFormat="0" applyBorder="0" applyAlignment="0" applyProtection="0"/>
    <xf numFmtId="0" fontId="281" fillId="100" borderId="0" applyNumberFormat="0" applyBorder="0" applyAlignment="0" applyProtection="0"/>
    <xf numFmtId="0" fontId="281" fillId="100" borderId="0" applyNumberFormat="0" applyBorder="0" applyAlignment="0" applyProtection="0"/>
    <xf numFmtId="0" fontId="281" fillId="100" borderId="0" applyNumberFormat="0" applyBorder="0" applyAlignment="0" applyProtection="0"/>
    <xf numFmtId="0" fontId="281" fillId="100" borderId="0" applyNumberFormat="0" applyBorder="0" applyAlignment="0" applyProtection="0"/>
    <xf numFmtId="0" fontId="281" fillId="100" borderId="0" applyNumberFormat="0" applyBorder="0" applyAlignment="0" applyProtection="0"/>
    <xf numFmtId="0" fontId="281" fillId="100" borderId="0" applyNumberFormat="0" applyBorder="0" applyAlignment="0" applyProtection="0"/>
    <xf numFmtId="0" fontId="281" fillId="100" borderId="0" applyNumberFormat="0" applyBorder="0" applyAlignment="0" applyProtection="0"/>
    <xf numFmtId="0" fontId="281" fillId="100" borderId="0" applyNumberFormat="0" applyBorder="0" applyAlignment="0" applyProtection="0"/>
    <xf numFmtId="0" fontId="281" fillId="100" borderId="0" applyNumberFormat="0" applyBorder="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90" fillId="103" borderId="91" applyNumberFormat="0" applyAlignment="0" applyProtection="0"/>
    <xf numFmtId="0" fontId="290" fillId="103" borderId="91" applyNumberFormat="0" applyAlignment="0" applyProtection="0"/>
    <xf numFmtId="0" fontId="290" fillId="103" borderId="91" applyNumberFormat="0" applyAlignment="0" applyProtection="0"/>
    <xf numFmtId="0" fontId="290" fillId="103" borderId="91" applyNumberFormat="0" applyAlignment="0" applyProtection="0"/>
    <xf numFmtId="0" fontId="290" fillId="103" borderId="91" applyNumberFormat="0" applyAlignment="0" applyProtection="0"/>
    <xf numFmtId="0" fontId="290" fillId="103" borderId="91" applyNumberFormat="0" applyAlignment="0" applyProtection="0"/>
    <xf numFmtId="0" fontId="290" fillId="103" borderId="91" applyNumberFormat="0" applyAlignment="0" applyProtection="0"/>
    <xf numFmtId="0" fontId="290" fillId="103" borderId="91" applyNumberFormat="0" applyAlignment="0" applyProtection="0"/>
    <xf numFmtId="0" fontId="290" fillId="103" borderId="91" applyNumberFormat="0" applyAlignment="0" applyProtection="0"/>
    <xf numFmtId="0" fontId="290" fillId="103" borderId="91" applyNumberFormat="0" applyAlignment="0" applyProtection="0"/>
    <xf numFmtId="0" fontId="290" fillId="103" borderId="91" applyNumberFormat="0" applyAlignment="0" applyProtection="0"/>
    <xf numFmtId="0" fontId="290" fillId="103" borderId="91" applyNumberFormat="0" applyAlignment="0" applyProtection="0"/>
    <xf numFmtId="0" fontId="290" fillId="103" borderId="91" applyNumberFormat="0" applyAlignment="0" applyProtection="0"/>
    <xf numFmtId="0" fontId="290" fillId="103" borderId="91" applyNumberFormat="0" applyAlignment="0" applyProtection="0"/>
    <xf numFmtId="0" fontId="290" fillId="103" borderId="91" applyNumberFormat="0" applyAlignment="0" applyProtection="0"/>
    <xf numFmtId="0" fontId="290" fillId="103" borderId="91" applyNumberFormat="0" applyAlignment="0" applyProtection="0"/>
    <xf numFmtId="0" fontId="290" fillId="103" borderId="91" applyNumberFormat="0" applyAlignment="0" applyProtection="0"/>
    <xf numFmtId="0" fontId="290" fillId="103" borderId="91" applyNumberFormat="0" applyAlignment="0" applyProtection="0"/>
    <xf numFmtId="0" fontId="290" fillId="103" borderId="91" applyNumberFormat="0" applyAlignment="0" applyProtection="0"/>
    <xf numFmtId="0" fontId="290" fillId="103" borderId="91" applyNumberFormat="0" applyAlignment="0" applyProtection="0"/>
    <xf numFmtId="0" fontId="290" fillId="103" borderId="91" applyNumberFormat="0" applyAlignment="0" applyProtection="0"/>
    <xf numFmtId="0" fontId="290" fillId="103" borderId="91" applyNumberFormat="0" applyAlignment="0" applyProtection="0"/>
    <xf numFmtId="0" fontId="290" fillId="103" borderId="91" applyNumberFormat="0" applyAlignment="0" applyProtection="0"/>
    <xf numFmtId="0" fontId="290" fillId="103" borderId="91" applyNumberFormat="0" applyAlignment="0" applyProtection="0"/>
    <xf numFmtId="0" fontId="290" fillId="103" borderId="91" applyNumberFormat="0" applyAlignment="0" applyProtection="0"/>
    <xf numFmtId="0" fontId="290" fillId="103" borderId="91" applyNumberFormat="0" applyAlignment="0" applyProtection="0"/>
    <xf numFmtId="0" fontId="290" fillId="103" borderId="91" applyNumberFormat="0" applyAlignment="0" applyProtection="0"/>
    <xf numFmtId="0" fontId="290" fillId="103" borderId="91" applyNumberFormat="0" applyAlignment="0" applyProtection="0"/>
    <xf numFmtId="0" fontId="290" fillId="103" borderId="91" applyNumberFormat="0" applyAlignment="0" applyProtection="0"/>
    <xf numFmtId="0" fontId="290" fillId="103" borderId="91" applyNumberFormat="0" applyAlignment="0" applyProtection="0"/>
    <xf numFmtId="0" fontId="290" fillId="103" borderId="91" applyNumberFormat="0" applyAlignment="0" applyProtection="0"/>
    <xf numFmtId="0" fontId="290" fillId="103" borderId="91" applyNumberFormat="0" applyAlignment="0" applyProtection="0"/>
    <xf numFmtId="0" fontId="290" fillId="103" borderId="91" applyNumberFormat="0" applyAlignment="0" applyProtection="0"/>
    <xf numFmtId="0" fontId="290" fillId="103" borderId="91" applyNumberFormat="0" applyAlignment="0" applyProtection="0"/>
    <xf numFmtId="0" fontId="290" fillId="103" borderId="91" applyNumberFormat="0" applyAlignment="0" applyProtection="0"/>
    <xf numFmtId="0" fontId="290" fillId="103" borderId="91" applyNumberFormat="0" applyAlignment="0" applyProtection="0"/>
    <xf numFmtId="0" fontId="290" fillId="103" borderId="91" applyNumberFormat="0" applyAlignment="0" applyProtection="0"/>
    <xf numFmtId="0" fontId="290" fillId="103" borderId="91" applyNumberFormat="0" applyAlignment="0" applyProtection="0"/>
    <xf numFmtId="0" fontId="290" fillId="103" borderId="91" applyNumberFormat="0" applyAlignment="0" applyProtection="0"/>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90" fillId="103" borderId="91" applyNumberFormat="0" applyAlignment="0" applyProtection="0"/>
    <xf numFmtId="0" fontId="290" fillId="103" borderId="91" applyNumberFormat="0" applyAlignment="0" applyProtection="0"/>
    <xf numFmtId="0" fontId="290" fillId="103" borderId="91" applyNumberFormat="0" applyAlignment="0" applyProtection="0"/>
    <xf numFmtId="0" fontId="290" fillId="103" borderId="91" applyNumberFormat="0" applyAlignment="0" applyProtection="0"/>
    <xf numFmtId="0" fontId="290" fillId="103" borderId="91" applyNumberFormat="0" applyAlignment="0" applyProtection="0"/>
    <xf numFmtId="0" fontId="290" fillId="103" borderId="91" applyNumberFormat="0" applyAlignment="0" applyProtection="0"/>
    <xf numFmtId="0" fontId="290" fillId="103" borderId="91" applyNumberFormat="0" applyAlignment="0" applyProtection="0"/>
    <xf numFmtId="0" fontId="290" fillId="103" borderId="91" applyNumberFormat="0" applyAlignment="0" applyProtection="0"/>
    <xf numFmtId="0" fontId="290" fillId="103" borderId="91" applyNumberFormat="0" applyAlignment="0" applyProtection="0"/>
    <xf numFmtId="0" fontId="290" fillId="103" borderId="91" applyNumberFormat="0" applyAlignment="0" applyProtection="0"/>
    <xf numFmtId="0" fontId="290" fillId="103" borderId="91" applyNumberFormat="0" applyAlignment="0" applyProtection="0"/>
    <xf numFmtId="0" fontId="290" fillId="103" borderId="91" applyNumberFormat="0" applyAlignment="0" applyProtection="0"/>
    <xf numFmtId="0" fontId="290" fillId="103" borderId="91" applyNumberFormat="0" applyAlignment="0" applyProtection="0"/>
    <xf numFmtId="0" fontId="290" fillId="103" borderId="91" applyNumberFormat="0" applyAlignment="0" applyProtection="0"/>
    <xf numFmtId="0" fontId="290" fillId="103" borderId="91" applyNumberFormat="0" applyAlignment="0" applyProtection="0"/>
    <xf numFmtId="0" fontId="290" fillId="103" borderId="91" applyNumberFormat="0" applyAlignment="0" applyProtection="0"/>
    <xf numFmtId="0" fontId="290" fillId="103" borderId="91" applyNumberFormat="0" applyAlignment="0" applyProtection="0"/>
    <xf numFmtId="0" fontId="290" fillId="103" borderId="91" applyNumberFormat="0" applyAlignment="0" applyProtection="0"/>
    <xf numFmtId="0" fontId="290" fillId="103" borderId="91" applyNumberFormat="0" applyAlignment="0" applyProtection="0"/>
    <xf numFmtId="0" fontId="290" fillId="103" borderId="91" applyNumberFormat="0" applyAlignment="0" applyProtection="0"/>
    <xf numFmtId="0" fontId="290" fillId="103" borderId="91" applyNumberFormat="0" applyAlignment="0" applyProtection="0"/>
    <xf numFmtId="0" fontId="290" fillId="103" borderId="91" applyNumberFormat="0" applyAlignment="0" applyProtection="0"/>
    <xf numFmtId="0" fontId="290" fillId="103" borderId="91" applyNumberFormat="0" applyAlignment="0" applyProtection="0"/>
    <xf numFmtId="0" fontId="290" fillId="103" borderId="91" applyNumberFormat="0" applyAlignment="0" applyProtection="0"/>
    <xf numFmtId="0" fontId="290" fillId="103" borderId="91" applyNumberFormat="0" applyAlignment="0" applyProtection="0"/>
    <xf numFmtId="0" fontId="290" fillId="103" borderId="91" applyNumberFormat="0" applyAlignment="0" applyProtection="0"/>
    <xf numFmtId="0" fontId="290" fillId="103" borderId="91" applyNumberFormat="0" applyAlignment="0" applyProtection="0"/>
    <xf numFmtId="0" fontId="290" fillId="103" borderId="91" applyNumberFormat="0" applyAlignment="0" applyProtection="0"/>
    <xf numFmtId="0" fontId="290" fillId="103" borderId="91" applyNumberFormat="0" applyAlignment="0" applyProtection="0"/>
    <xf numFmtId="0" fontId="290" fillId="103" borderId="91" applyNumberFormat="0" applyAlignment="0" applyProtection="0"/>
    <xf numFmtId="0" fontId="290" fillId="103" borderId="91" applyNumberFormat="0" applyAlignment="0" applyProtection="0"/>
    <xf numFmtId="0" fontId="290" fillId="103" borderId="91" applyNumberFormat="0" applyAlignment="0" applyProtection="0"/>
    <xf numFmtId="0" fontId="290" fillId="103" borderId="91" applyNumberFormat="0" applyAlignment="0" applyProtection="0"/>
    <xf numFmtId="0" fontId="290" fillId="103" borderId="91" applyNumberFormat="0" applyAlignment="0" applyProtection="0"/>
    <xf numFmtId="0" fontId="290" fillId="103" borderId="91" applyNumberFormat="0" applyAlignment="0" applyProtection="0"/>
    <xf numFmtId="0" fontId="290" fillId="103" borderId="91" applyNumberFormat="0" applyAlignment="0" applyProtection="0"/>
    <xf numFmtId="0" fontId="290" fillId="103" borderId="91" applyNumberFormat="0" applyAlignment="0" applyProtection="0"/>
    <xf numFmtId="0" fontId="290" fillId="103" borderId="91" applyNumberFormat="0" applyAlignment="0" applyProtection="0"/>
    <xf numFmtId="0" fontId="290" fillId="103" borderId="91" applyNumberFormat="0" applyAlignment="0" applyProtection="0"/>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192" fillId="151" borderId="84" applyNumberFormat="0" applyAlignment="0" applyProtection="0"/>
    <xf numFmtId="0" fontId="192" fillId="151" borderId="84" applyNumberFormat="0" applyAlignment="0" applyProtection="0"/>
    <xf numFmtId="0" fontId="192" fillId="151" borderId="84" applyNumberFormat="0" applyAlignment="0" applyProtection="0"/>
    <xf numFmtId="0" fontId="192" fillId="151" borderId="84" applyNumberFormat="0" applyAlignment="0" applyProtection="0"/>
    <xf numFmtId="0" fontId="192" fillId="151" borderId="84" applyNumberFormat="0" applyAlignment="0" applyProtection="0"/>
    <xf numFmtId="0" fontId="192" fillId="151" borderId="84" applyNumberFormat="0" applyAlignment="0" applyProtection="0"/>
    <xf numFmtId="0" fontId="192" fillId="151" borderId="84" applyNumberFormat="0" applyAlignment="0" applyProtection="0"/>
    <xf numFmtId="0" fontId="192" fillId="151" borderId="84" applyNumberFormat="0" applyAlignment="0" applyProtection="0"/>
    <xf numFmtId="0" fontId="192" fillId="151" borderId="84" applyNumberFormat="0" applyAlignment="0" applyProtection="0"/>
    <xf numFmtId="0" fontId="192" fillId="151" borderId="84" applyNumberFormat="0" applyAlignment="0" applyProtection="0"/>
    <xf numFmtId="0" fontId="192" fillId="151" borderId="84" applyNumberFormat="0" applyAlignment="0" applyProtection="0"/>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91" fillId="103" borderId="91" applyNumberFormat="0" applyAlignment="0" applyProtection="0"/>
    <xf numFmtId="0" fontId="291" fillId="103" borderId="91" applyNumberFormat="0" applyAlignment="0" applyProtection="0"/>
    <xf numFmtId="0" fontId="291" fillId="103" borderId="91" applyNumberFormat="0" applyAlignment="0" applyProtection="0"/>
    <xf numFmtId="0" fontId="291" fillId="103" borderId="91" applyNumberFormat="0" applyAlignment="0" applyProtection="0"/>
    <xf numFmtId="0" fontId="291" fillId="103" borderId="91" applyNumberFormat="0" applyAlignment="0" applyProtection="0"/>
    <xf numFmtId="0" fontId="291" fillId="103" borderId="91" applyNumberFormat="0" applyAlignment="0" applyProtection="0"/>
    <xf numFmtId="0" fontId="291" fillId="103" borderId="91" applyNumberFormat="0" applyAlignment="0" applyProtection="0"/>
    <xf numFmtId="0" fontId="291" fillId="103" borderId="91" applyNumberFormat="0" applyAlignment="0" applyProtection="0"/>
    <xf numFmtId="0" fontId="291" fillId="103" borderId="91" applyNumberFormat="0" applyAlignment="0" applyProtection="0"/>
    <xf numFmtId="0" fontId="291" fillId="103" borderId="91" applyNumberFormat="0" applyAlignment="0" applyProtection="0"/>
    <xf numFmtId="0" fontId="291" fillId="103" borderId="91" applyNumberFormat="0" applyAlignment="0" applyProtection="0"/>
    <xf numFmtId="0" fontId="291" fillId="103" borderId="91" applyNumberFormat="0" applyAlignment="0" applyProtection="0"/>
    <xf numFmtId="0" fontId="291" fillId="103" borderId="91" applyNumberFormat="0" applyAlignment="0" applyProtection="0"/>
    <xf numFmtId="0" fontId="291" fillId="103" borderId="91" applyNumberFormat="0" applyAlignment="0" applyProtection="0"/>
    <xf numFmtId="0" fontId="291" fillId="103" borderId="91" applyNumberFormat="0" applyAlignment="0" applyProtection="0"/>
    <xf numFmtId="0" fontId="291" fillId="103" borderId="91" applyNumberFormat="0" applyAlignment="0" applyProtection="0"/>
    <xf numFmtId="0" fontId="291" fillId="103" borderId="91" applyNumberFormat="0" applyAlignment="0" applyProtection="0"/>
    <xf numFmtId="0" fontId="291" fillId="103" borderId="91" applyNumberFormat="0" applyAlignment="0" applyProtection="0"/>
    <xf numFmtId="0" fontId="291" fillId="103" borderId="91" applyNumberFormat="0" applyAlignment="0" applyProtection="0"/>
    <xf numFmtId="0" fontId="291" fillId="103" borderId="91" applyNumberFormat="0" applyAlignment="0" applyProtection="0"/>
    <xf numFmtId="0" fontId="291" fillId="103" borderId="91" applyNumberFormat="0" applyAlignment="0" applyProtection="0"/>
    <xf numFmtId="0" fontId="291" fillId="103" borderId="91" applyNumberFormat="0" applyAlignment="0" applyProtection="0"/>
    <xf numFmtId="0" fontId="291" fillId="103" borderId="91" applyNumberFormat="0" applyAlignment="0" applyProtection="0"/>
    <xf numFmtId="0" fontId="291" fillId="103" borderId="91" applyNumberFormat="0" applyAlignment="0" applyProtection="0"/>
    <xf numFmtId="0" fontId="291" fillId="103" borderId="91" applyNumberFormat="0" applyAlignment="0" applyProtection="0"/>
    <xf numFmtId="0" fontId="291" fillId="103" borderId="91" applyNumberFormat="0" applyAlignment="0" applyProtection="0"/>
    <xf numFmtId="0" fontId="291" fillId="103" borderId="91" applyNumberFormat="0" applyAlignment="0" applyProtection="0"/>
    <xf numFmtId="0" fontId="291" fillId="103" borderId="91" applyNumberFormat="0" applyAlignment="0" applyProtection="0"/>
    <xf numFmtId="0" fontId="291" fillId="103" borderId="91" applyNumberFormat="0" applyAlignment="0" applyProtection="0"/>
    <xf numFmtId="0" fontId="291" fillId="103" borderId="91" applyNumberFormat="0" applyAlignment="0" applyProtection="0"/>
    <xf numFmtId="0" fontId="291" fillId="103" borderId="91" applyNumberFormat="0" applyAlignment="0" applyProtection="0"/>
    <xf numFmtId="0" fontId="291" fillId="103" borderId="91" applyNumberFormat="0" applyAlignment="0" applyProtection="0"/>
    <xf numFmtId="0" fontId="291" fillId="103" borderId="91" applyNumberFormat="0" applyAlignment="0" applyProtection="0"/>
    <xf numFmtId="0" fontId="291" fillId="103" borderId="91" applyNumberFormat="0" applyAlignment="0" applyProtection="0"/>
    <xf numFmtId="0" fontId="291" fillId="103" borderId="91" applyNumberFormat="0" applyAlignment="0" applyProtection="0"/>
    <xf numFmtId="0" fontId="291" fillId="103" borderId="91" applyNumberFormat="0" applyAlignment="0" applyProtection="0"/>
    <xf numFmtId="0" fontId="291" fillId="103" borderId="91" applyNumberFormat="0" applyAlignment="0" applyProtection="0"/>
    <xf numFmtId="0" fontId="291" fillId="103" borderId="91" applyNumberFormat="0" applyAlignment="0" applyProtection="0"/>
    <xf numFmtId="0" fontId="291" fillId="103" borderId="91" applyNumberFormat="0" applyAlignment="0" applyProtection="0"/>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91" fillId="103" borderId="115" applyNumberFormat="0" applyAlignment="0" applyProtection="0"/>
    <xf numFmtId="0" fontId="291" fillId="103" borderId="115" applyNumberFormat="0" applyAlignment="0" applyProtection="0"/>
    <xf numFmtId="0" fontId="291" fillId="103" borderId="115" applyNumberFormat="0" applyAlignment="0" applyProtection="0"/>
    <xf numFmtId="0" fontId="291" fillId="103" borderId="115" applyNumberFormat="0" applyAlignment="0" applyProtection="0"/>
    <xf numFmtId="0" fontId="291" fillId="103" borderId="115" applyNumberFormat="0" applyAlignment="0" applyProtection="0"/>
    <xf numFmtId="0" fontId="291" fillId="103" borderId="115" applyNumberFormat="0" applyAlignment="0" applyProtection="0"/>
    <xf numFmtId="0" fontId="291" fillId="103" borderId="115" applyNumberFormat="0" applyAlignment="0" applyProtection="0"/>
    <xf numFmtId="0" fontId="291" fillId="103" borderId="115" applyNumberFormat="0" applyAlignment="0" applyProtection="0"/>
    <xf numFmtId="0" fontId="291" fillId="103" borderId="115" applyNumberFormat="0" applyAlignment="0" applyProtection="0"/>
    <xf numFmtId="0" fontId="291" fillId="103" borderId="115" applyNumberFormat="0" applyAlignment="0" applyProtection="0"/>
    <xf numFmtId="0" fontId="291" fillId="103" borderId="115" applyNumberFormat="0" applyAlignment="0" applyProtection="0"/>
    <xf numFmtId="0" fontId="291" fillId="103" borderId="115" applyNumberFormat="0" applyAlignment="0" applyProtection="0"/>
    <xf numFmtId="0" fontId="291" fillId="103" borderId="115" applyNumberFormat="0" applyAlignment="0" applyProtection="0"/>
    <xf numFmtId="0" fontId="291" fillId="103" borderId="115" applyNumberFormat="0" applyAlignment="0" applyProtection="0"/>
    <xf numFmtId="0" fontId="291" fillId="103" borderId="115" applyNumberFormat="0" applyAlignment="0" applyProtection="0"/>
    <xf numFmtId="0" fontId="291" fillId="103" borderId="115" applyNumberFormat="0" applyAlignment="0" applyProtection="0"/>
    <xf numFmtId="0" fontId="291" fillId="103" borderId="115" applyNumberFormat="0" applyAlignment="0" applyProtection="0"/>
    <xf numFmtId="0" fontId="291" fillId="103" borderId="115" applyNumberFormat="0" applyAlignment="0" applyProtection="0"/>
    <xf numFmtId="0" fontId="291" fillId="103" borderId="115" applyNumberFormat="0" applyAlignment="0" applyProtection="0"/>
    <xf numFmtId="0" fontId="291" fillId="103" borderId="115" applyNumberFormat="0" applyAlignment="0" applyProtection="0"/>
    <xf numFmtId="0" fontId="291" fillId="103" borderId="115" applyNumberFormat="0" applyAlignment="0" applyProtection="0"/>
    <xf numFmtId="0" fontId="291" fillId="103" borderId="115" applyNumberFormat="0" applyAlignment="0" applyProtection="0"/>
    <xf numFmtId="0" fontId="291" fillId="103" borderId="115" applyNumberFormat="0" applyAlignment="0" applyProtection="0"/>
    <xf numFmtId="0" fontId="291" fillId="103" borderId="115" applyNumberFormat="0" applyAlignment="0" applyProtection="0"/>
    <xf numFmtId="0" fontId="291" fillId="103" borderId="115" applyNumberFormat="0" applyAlignment="0" applyProtection="0"/>
    <xf numFmtId="0" fontId="291" fillId="103" borderId="115" applyNumberFormat="0" applyAlignment="0" applyProtection="0"/>
    <xf numFmtId="0" fontId="291" fillId="103" borderId="115" applyNumberFormat="0" applyAlignment="0" applyProtection="0"/>
    <xf numFmtId="0" fontId="291" fillId="103" borderId="115" applyNumberFormat="0" applyAlignment="0" applyProtection="0"/>
    <xf numFmtId="0" fontId="291" fillId="103" borderId="115" applyNumberFormat="0" applyAlignment="0" applyProtection="0"/>
    <xf numFmtId="0" fontId="291" fillId="103" borderId="115" applyNumberFormat="0" applyAlignment="0" applyProtection="0"/>
    <xf numFmtId="0" fontId="291" fillId="103" borderId="115" applyNumberFormat="0" applyAlignment="0" applyProtection="0"/>
    <xf numFmtId="0" fontId="291" fillId="103" borderId="115" applyNumberFormat="0" applyAlignment="0" applyProtection="0"/>
    <xf numFmtId="0" fontId="291" fillId="103" borderId="115" applyNumberFormat="0" applyAlignment="0" applyProtection="0"/>
    <xf numFmtId="0" fontId="291" fillId="103" borderId="115" applyNumberFormat="0" applyAlignment="0" applyProtection="0"/>
    <xf numFmtId="0" fontId="291" fillId="103" borderId="115" applyNumberFormat="0" applyAlignment="0" applyProtection="0"/>
    <xf numFmtId="0" fontId="291" fillId="103" borderId="115" applyNumberFormat="0" applyAlignment="0" applyProtection="0"/>
    <xf numFmtId="0" fontId="291" fillId="103" borderId="115" applyNumberFormat="0" applyAlignment="0" applyProtection="0"/>
    <xf numFmtId="0" fontId="291" fillId="103" borderId="115" applyNumberFormat="0" applyAlignment="0" applyProtection="0"/>
    <xf numFmtId="0" fontId="291" fillId="103" borderId="115" applyNumberFormat="0" applyAlignment="0" applyProtection="0"/>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0" fontId="201" fillId="60" borderId="117" applyNumberFormat="0">
      <protection locked="0"/>
    </xf>
    <xf numFmtId="192" fontId="86" fillId="99" borderId="117" applyFont="0">
      <alignment vertical="center"/>
      <protection locked="0"/>
    </xf>
    <xf numFmtId="192" fontId="86" fillId="99" borderId="117" applyFont="0">
      <alignment vertical="center"/>
      <protection locked="0"/>
    </xf>
    <xf numFmtId="192" fontId="86" fillId="99" borderId="117" applyFont="0">
      <alignment vertical="center"/>
      <protection locked="0"/>
    </xf>
    <xf numFmtId="192" fontId="86" fillId="99" borderId="117" applyFont="0">
      <alignment vertical="center"/>
      <protection locked="0"/>
    </xf>
    <xf numFmtId="192" fontId="86" fillId="99" borderId="117" applyFont="0">
      <alignment vertical="center"/>
      <protection locked="0"/>
    </xf>
    <xf numFmtId="192" fontId="86" fillId="99" borderId="117" applyFont="0">
      <alignment vertical="center"/>
      <protection locked="0"/>
    </xf>
    <xf numFmtId="192" fontId="86" fillId="99" borderId="117" applyFont="0">
      <alignment vertical="center"/>
      <protection locked="0"/>
    </xf>
    <xf numFmtId="192" fontId="86" fillId="99" borderId="117" applyFont="0">
      <alignment vertical="center"/>
      <protection locked="0"/>
    </xf>
    <xf numFmtId="192" fontId="86" fillId="99" borderId="117" applyFont="0">
      <alignment vertical="center"/>
      <protection locked="0"/>
    </xf>
    <xf numFmtId="192" fontId="86" fillId="99" borderId="117" applyFont="0">
      <alignment vertical="center"/>
      <protection locked="0"/>
    </xf>
    <xf numFmtId="192" fontId="86" fillId="99" borderId="117" applyFont="0">
      <alignment vertical="center"/>
      <protection locked="0"/>
    </xf>
    <xf numFmtId="192" fontId="86" fillId="99" borderId="117" applyFont="0">
      <alignment vertical="center"/>
      <protection locked="0"/>
    </xf>
    <xf numFmtId="192" fontId="86" fillId="99" borderId="117" applyFont="0">
      <alignment vertical="center"/>
      <protection locked="0"/>
    </xf>
    <xf numFmtId="192" fontId="86" fillId="99" borderId="117" applyFont="0">
      <alignment vertical="center"/>
      <protection locked="0"/>
    </xf>
    <xf numFmtId="192" fontId="86" fillId="99" borderId="117" applyFont="0">
      <alignment vertical="center"/>
      <protection locked="0"/>
    </xf>
    <xf numFmtId="192" fontId="86" fillId="99" borderId="117" applyFont="0">
      <alignment vertical="center"/>
      <protection locked="0"/>
    </xf>
    <xf numFmtId="192" fontId="86" fillId="99" borderId="117" applyFont="0">
      <alignment vertical="center"/>
      <protection locked="0"/>
    </xf>
    <xf numFmtId="192" fontId="86" fillId="99" borderId="117" applyFont="0">
      <alignment vertical="center"/>
      <protection locked="0"/>
    </xf>
    <xf numFmtId="192" fontId="86" fillId="99" borderId="117" applyFont="0">
      <alignment vertical="center"/>
      <protection locked="0"/>
    </xf>
    <xf numFmtId="192" fontId="86" fillId="99" borderId="117" applyFont="0">
      <alignment vertical="center"/>
      <protection locked="0"/>
    </xf>
    <xf numFmtId="192" fontId="86" fillId="99" borderId="117" applyFont="0">
      <alignment vertical="center"/>
      <protection locked="0"/>
    </xf>
    <xf numFmtId="192" fontId="86" fillId="99" borderId="117" applyFont="0">
      <alignment vertical="center"/>
      <protection locked="0"/>
    </xf>
    <xf numFmtId="192" fontId="86" fillId="99" borderId="117" applyFont="0">
      <alignment vertical="center"/>
      <protection locked="0"/>
    </xf>
    <xf numFmtId="192" fontId="86" fillId="99" borderId="117" applyFont="0">
      <alignment vertical="center"/>
      <protection locked="0"/>
    </xf>
    <xf numFmtId="192" fontId="86" fillId="99" borderId="117" applyFont="0">
      <alignment vertical="center"/>
      <protection locked="0"/>
    </xf>
    <xf numFmtId="192" fontId="86" fillId="99" borderId="117" applyFont="0">
      <alignment vertical="center"/>
      <protection locked="0"/>
    </xf>
    <xf numFmtId="192" fontId="86" fillId="99" borderId="117" applyFont="0">
      <alignment vertical="center"/>
      <protection locked="0"/>
    </xf>
    <xf numFmtId="192" fontId="86" fillId="99" borderId="117" applyFont="0">
      <alignment vertical="center"/>
      <protection locked="0"/>
    </xf>
    <xf numFmtId="192" fontId="86" fillId="99" borderId="117" applyFont="0">
      <alignment vertical="center"/>
      <protection locked="0"/>
    </xf>
    <xf numFmtId="192" fontId="86" fillId="99" borderId="117" applyFont="0">
      <alignment vertical="center"/>
      <protection locked="0"/>
    </xf>
    <xf numFmtId="192" fontId="86" fillId="99" borderId="117" applyFont="0">
      <alignment vertical="center"/>
      <protection locked="0"/>
    </xf>
    <xf numFmtId="192" fontId="86" fillId="99" borderId="117" applyFont="0">
      <alignment vertical="center"/>
      <protection locked="0"/>
    </xf>
    <xf numFmtId="3" fontId="86" fillId="99" borderId="117" applyFont="0">
      <alignment horizontal="right" vertical="center"/>
      <protection locked="0"/>
    </xf>
    <xf numFmtId="3" fontId="86" fillId="99" borderId="117" applyFont="0">
      <alignment horizontal="right" vertical="center"/>
      <protection locked="0"/>
    </xf>
    <xf numFmtId="3" fontId="86" fillId="99" borderId="117" applyFont="0">
      <alignment horizontal="right" vertical="center"/>
      <protection locked="0"/>
    </xf>
    <xf numFmtId="3" fontId="86" fillId="99" borderId="117" applyFont="0">
      <alignment horizontal="right" vertical="center"/>
      <protection locked="0"/>
    </xf>
    <xf numFmtId="3" fontId="86" fillId="99" borderId="117" applyFont="0">
      <alignment horizontal="right" vertical="center"/>
      <protection locked="0"/>
    </xf>
    <xf numFmtId="3" fontId="86" fillId="99" borderId="117" applyFont="0">
      <alignment horizontal="right" vertical="center"/>
      <protection locked="0"/>
    </xf>
    <xf numFmtId="3" fontId="86" fillId="99" borderId="117" applyFont="0">
      <alignment horizontal="right" vertical="center"/>
      <protection locked="0"/>
    </xf>
    <xf numFmtId="3" fontId="86" fillId="99" borderId="117" applyFont="0">
      <alignment horizontal="right" vertical="center"/>
      <protection locked="0"/>
    </xf>
    <xf numFmtId="3" fontId="86" fillId="99" borderId="117" applyFont="0">
      <alignment horizontal="right" vertical="center"/>
      <protection locked="0"/>
    </xf>
    <xf numFmtId="3" fontId="86" fillId="99" borderId="117" applyFont="0">
      <alignment horizontal="right" vertical="center"/>
      <protection locked="0"/>
    </xf>
    <xf numFmtId="3" fontId="86" fillId="99" borderId="117" applyFont="0">
      <alignment horizontal="right" vertical="center"/>
      <protection locked="0"/>
    </xf>
    <xf numFmtId="3" fontId="86" fillId="99" borderId="117" applyFont="0">
      <alignment horizontal="right" vertical="center"/>
      <protection locked="0"/>
    </xf>
    <xf numFmtId="3" fontId="86" fillId="99" borderId="117" applyFont="0">
      <alignment horizontal="right" vertical="center"/>
      <protection locked="0"/>
    </xf>
    <xf numFmtId="3" fontId="86" fillId="99" borderId="117" applyFont="0">
      <alignment horizontal="right" vertical="center"/>
      <protection locked="0"/>
    </xf>
    <xf numFmtId="3" fontId="86" fillId="99" borderId="117" applyFont="0">
      <alignment horizontal="right" vertical="center"/>
      <protection locked="0"/>
    </xf>
    <xf numFmtId="3" fontId="86" fillId="99" borderId="117" applyFont="0">
      <alignment horizontal="right" vertical="center"/>
      <protection locked="0"/>
    </xf>
    <xf numFmtId="3" fontId="86" fillId="99" borderId="117" applyFont="0">
      <alignment horizontal="right" vertical="center"/>
      <protection locked="0"/>
    </xf>
    <xf numFmtId="3" fontId="86" fillId="99" borderId="117" applyFont="0">
      <alignment horizontal="right" vertical="center"/>
      <protection locked="0"/>
    </xf>
    <xf numFmtId="3" fontId="86" fillId="99" borderId="117" applyFont="0">
      <alignment horizontal="right" vertical="center"/>
      <protection locked="0"/>
    </xf>
    <xf numFmtId="3" fontId="86" fillId="99" borderId="117" applyFont="0">
      <alignment horizontal="right" vertical="center"/>
      <protection locked="0"/>
    </xf>
    <xf numFmtId="3" fontId="86" fillId="99" borderId="117" applyFont="0">
      <alignment horizontal="right" vertical="center"/>
      <protection locked="0"/>
    </xf>
    <xf numFmtId="3" fontId="86" fillId="99" borderId="117" applyFont="0">
      <alignment horizontal="right" vertical="center"/>
      <protection locked="0"/>
    </xf>
    <xf numFmtId="3" fontId="86" fillId="99" borderId="117" applyFont="0">
      <alignment horizontal="right" vertical="center"/>
      <protection locked="0"/>
    </xf>
    <xf numFmtId="3" fontId="86" fillId="99" borderId="117" applyFont="0">
      <alignment horizontal="right" vertical="center"/>
      <protection locked="0"/>
    </xf>
    <xf numFmtId="3" fontId="86" fillId="99" borderId="117" applyFont="0">
      <alignment horizontal="right" vertical="center"/>
      <protection locked="0"/>
    </xf>
    <xf numFmtId="3" fontId="86" fillId="99" borderId="117" applyFont="0">
      <alignment horizontal="right" vertical="center"/>
      <protection locked="0"/>
    </xf>
    <xf numFmtId="3" fontId="86" fillId="99" borderId="117" applyFont="0">
      <alignment horizontal="right" vertical="center"/>
      <protection locked="0"/>
    </xf>
    <xf numFmtId="3" fontId="86" fillId="99" borderId="117" applyFont="0">
      <alignment horizontal="right" vertical="center"/>
      <protection locked="0"/>
    </xf>
    <xf numFmtId="3" fontId="86" fillId="99" borderId="117" applyFont="0">
      <alignment horizontal="right" vertical="center"/>
      <protection locked="0"/>
    </xf>
    <xf numFmtId="3" fontId="86" fillId="99" borderId="117" applyFont="0">
      <alignment horizontal="right" vertical="center"/>
      <protection locked="0"/>
    </xf>
    <xf numFmtId="3" fontId="86" fillId="99" borderId="117" applyFont="0">
      <alignment horizontal="right" vertical="center"/>
      <protection locked="0"/>
    </xf>
    <xf numFmtId="3" fontId="86" fillId="99" borderId="117" applyFont="0">
      <alignment horizontal="right" vertical="center"/>
      <protection locked="0"/>
    </xf>
    <xf numFmtId="3" fontId="86" fillId="99" borderId="117" applyFont="0">
      <alignment horizontal="right" vertical="center"/>
      <protection locked="0"/>
    </xf>
    <xf numFmtId="3" fontId="86" fillId="99" borderId="117" applyFont="0">
      <alignment horizontal="right" vertical="center"/>
      <protection locked="0"/>
    </xf>
    <xf numFmtId="3" fontId="86" fillId="99" borderId="117" applyFont="0">
      <alignment horizontal="right" vertical="center"/>
      <protection locked="0"/>
    </xf>
    <xf numFmtId="3" fontId="86" fillId="99" borderId="117" applyFont="0">
      <alignment horizontal="right" vertical="center"/>
      <protection locked="0"/>
    </xf>
    <xf numFmtId="3" fontId="86" fillId="99" borderId="117" applyFont="0">
      <alignment horizontal="right" vertical="center"/>
      <protection locked="0"/>
    </xf>
    <xf numFmtId="3" fontId="86" fillId="99" borderId="117" applyFont="0">
      <alignment horizontal="right" vertical="center"/>
      <protection locked="0"/>
    </xf>
    <xf numFmtId="3" fontId="86" fillId="99" borderId="117" applyFont="0">
      <alignment horizontal="right" vertical="center"/>
      <protection locked="0"/>
    </xf>
    <xf numFmtId="3" fontId="86" fillId="99" borderId="117" applyFont="0">
      <alignment horizontal="right" vertical="center"/>
      <protection locked="0"/>
    </xf>
    <xf numFmtId="3" fontId="86" fillId="99" borderId="117" applyFont="0">
      <alignment horizontal="right" vertical="center"/>
      <protection locked="0"/>
    </xf>
    <xf numFmtId="3" fontId="86" fillId="99" borderId="117" applyFont="0">
      <alignment horizontal="right" vertical="center"/>
      <protection locked="0"/>
    </xf>
    <xf numFmtId="3" fontId="86" fillId="99" borderId="117" applyFont="0">
      <alignment horizontal="right" vertical="center"/>
      <protection locked="0"/>
    </xf>
    <xf numFmtId="3" fontId="86" fillId="99" borderId="117" applyFont="0">
      <alignment horizontal="right" vertical="center"/>
      <protection locked="0"/>
    </xf>
    <xf numFmtId="3" fontId="86" fillId="99" borderId="117" applyFont="0">
      <alignment horizontal="right" vertical="center"/>
      <protection locked="0"/>
    </xf>
    <xf numFmtId="3" fontId="86" fillId="99" borderId="117" applyFont="0">
      <alignment horizontal="right" vertical="center"/>
      <protection locked="0"/>
    </xf>
    <xf numFmtId="3" fontId="86" fillId="99" borderId="117" applyFont="0">
      <alignment horizontal="right" vertical="center"/>
      <protection locked="0"/>
    </xf>
    <xf numFmtId="3" fontId="86" fillId="99" borderId="117" applyFont="0">
      <alignment horizontal="right" vertical="center"/>
      <protection locked="0"/>
    </xf>
    <xf numFmtId="3" fontId="86" fillId="99" borderId="117" applyFont="0">
      <alignment horizontal="right" vertical="center"/>
      <protection locked="0"/>
    </xf>
    <xf numFmtId="3" fontId="86" fillId="99" borderId="117" applyFont="0">
      <alignment horizontal="right" vertical="center"/>
      <protection locked="0"/>
    </xf>
    <xf numFmtId="3" fontId="86" fillId="99" borderId="117" applyFont="0">
      <alignment horizontal="right" vertical="center"/>
      <protection locked="0"/>
    </xf>
    <xf numFmtId="3" fontId="86" fillId="99" borderId="117" applyFont="0">
      <alignment horizontal="right" vertical="center"/>
      <protection locked="0"/>
    </xf>
    <xf numFmtId="3" fontId="86" fillId="99" borderId="117" applyFont="0">
      <alignment horizontal="right" vertical="center"/>
      <protection locked="0"/>
    </xf>
    <xf numFmtId="3" fontId="86" fillId="99" borderId="117" applyFont="0">
      <alignment horizontal="right" vertical="center"/>
      <protection locked="0"/>
    </xf>
    <xf numFmtId="3" fontId="86" fillId="99" borderId="117" applyFont="0">
      <alignment horizontal="right" vertical="center"/>
      <protection locked="0"/>
    </xf>
    <xf numFmtId="3" fontId="86" fillId="99" borderId="117" applyFont="0">
      <alignment horizontal="right" vertical="center"/>
      <protection locked="0"/>
    </xf>
    <xf numFmtId="3" fontId="86" fillId="99" borderId="117" applyFont="0">
      <alignment horizontal="right" vertical="center"/>
      <protection locked="0"/>
    </xf>
    <xf numFmtId="3" fontId="86" fillId="99" borderId="117" applyFont="0">
      <alignment horizontal="right" vertical="center"/>
      <protection locked="0"/>
    </xf>
    <xf numFmtId="3" fontId="86" fillId="99" borderId="117" applyFont="0">
      <alignment horizontal="right" vertical="center"/>
      <protection locked="0"/>
    </xf>
    <xf numFmtId="3" fontId="86" fillId="99" borderId="117" applyFont="0">
      <alignment horizontal="right" vertical="center"/>
      <protection locked="0"/>
    </xf>
    <xf numFmtId="3" fontId="86" fillId="99" borderId="117" applyFont="0">
      <alignment horizontal="right" vertical="center"/>
      <protection locked="0"/>
    </xf>
    <xf numFmtId="3" fontId="86" fillId="99" borderId="117" applyFont="0">
      <alignment horizontal="right" vertical="center"/>
      <protection locked="0"/>
    </xf>
    <xf numFmtId="3" fontId="86" fillId="99" borderId="117" applyFont="0">
      <alignment horizontal="right" vertical="center"/>
      <protection locked="0"/>
    </xf>
    <xf numFmtId="3" fontId="86" fillId="99" borderId="117" applyFont="0">
      <alignment horizontal="right" vertical="center"/>
      <protection locked="0"/>
    </xf>
    <xf numFmtId="166" fontId="86" fillId="99" borderId="117" applyFont="0">
      <alignment horizontal="right" vertical="center"/>
      <protection locked="0"/>
    </xf>
    <xf numFmtId="166" fontId="86" fillId="99" borderId="117" applyFont="0">
      <alignment horizontal="right" vertical="center"/>
      <protection locked="0"/>
    </xf>
    <xf numFmtId="166" fontId="86" fillId="99" borderId="117" applyFont="0">
      <alignment horizontal="right" vertical="center"/>
      <protection locked="0"/>
    </xf>
    <xf numFmtId="166" fontId="86" fillId="99" borderId="117" applyFont="0">
      <alignment horizontal="right" vertical="center"/>
      <protection locked="0"/>
    </xf>
    <xf numFmtId="166" fontId="86" fillId="99" borderId="117" applyFont="0">
      <alignment horizontal="right" vertical="center"/>
      <protection locked="0"/>
    </xf>
    <xf numFmtId="166" fontId="86" fillId="99" borderId="117" applyFont="0">
      <alignment horizontal="right" vertical="center"/>
      <protection locked="0"/>
    </xf>
    <xf numFmtId="166" fontId="86" fillId="99" borderId="117" applyFont="0">
      <alignment horizontal="right" vertical="center"/>
      <protection locked="0"/>
    </xf>
    <xf numFmtId="166" fontId="86" fillId="99" borderId="117" applyFont="0">
      <alignment horizontal="right" vertical="center"/>
      <protection locked="0"/>
    </xf>
    <xf numFmtId="166" fontId="86" fillId="99" borderId="117" applyFont="0">
      <alignment horizontal="right" vertical="center"/>
      <protection locked="0"/>
    </xf>
    <xf numFmtId="166" fontId="86" fillId="99" borderId="117" applyFont="0">
      <alignment horizontal="right" vertical="center"/>
      <protection locked="0"/>
    </xf>
    <xf numFmtId="166" fontId="86" fillId="99" borderId="117" applyFont="0">
      <alignment horizontal="right" vertical="center"/>
      <protection locked="0"/>
    </xf>
    <xf numFmtId="166" fontId="86" fillId="99" borderId="117" applyFont="0">
      <alignment horizontal="right" vertical="center"/>
      <protection locked="0"/>
    </xf>
    <xf numFmtId="166" fontId="86" fillId="99" borderId="117" applyFont="0">
      <alignment horizontal="right" vertical="center"/>
      <protection locked="0"/>
    </xf>
    <xf numFmtId="166" fontId="86" fillId="99" borderId="117" applyFont="0">
      <alignment horizontal="right" vertical="center"/>
      <protection locked="0"/>
    </xf>
    <xf numFmtId="166" fontId="86" fillId="99" borderId="117" applyFont="0">
      <alignment horizontal="right" vertical="center"/>
      <protection locked="0"/>
    </xf>
    <xf numFmtId="166" fontId="86" fillId="99" borderId="117" applyFont="0">
      <alignment horizontal="right" vertical="center"/>
      <protection locked="0"/>
    </xf>
    <xf numFmtId="166" fontId="86" fillId="99" borderId="117" applyFont="0">
      <alignment horizontal="right" vertical="center"/>
      <protection locked="0"/>
    </xf>
    <xf numFmtId="166" fontId="86" fillId="99" borderId="117" applyFont="0">
      <alignment horizontal="right" vertical="center"/>
      <protection locked="0"/>
    </xf>
    <xf numFmtId="166" fontId="86" fillId="99" borderId="117" applyFont="0">
      <alignment horizontal="right" vertical="center"/>
      <protection locked="0"/>
    </xf>
    <xf numFmtId="166" fontId="86" fillId="99" borderId="117" applyFont="0">
      <alignment horizontal="right" vertical="center"/>
      <protection locked="0"/>
    </xf>
    <xf numFmtId="166" fontId="86" fillId="99" borderId="117" applyFont="0">
      <alignment horizontal="right" vertical="center"/>
      <protection locked="0"/>
    </xf>
    <xf numFmtId="166" fontId="86" fillId="99" borderId="117" applyFont="0">
      <alignment horizontal="right" vertical="center"/>
      <protection locked="0"/>
    </xf>
    <xf numFmtId="166" fontId="86" fillId="99" borderId="117" applyFont="0">
      <alignment horizontal="right" vertical="center"/>
      <protection locked="0"/>
    </xf>
    <xf numFmtId="166" fontId="86" fillId="99" borderId="117" applyFont="0">
      <alignment horizontal="right" vertical="center"/>
      <protection locked="0"/>
    </xf>
    <xf numFmtId="166" fontId="86" fillId="99" borderId="117" applyFont="0">
      <alignment horizontal="right" vertical="center"/>
      <protection locked="0"/>
    </xf>
    <xf numFmtId="166" fontId="86" fillId="99" borderId="117" applyFont="0">
      <alignment horizontal="right" vertical="center"/>
      <protection locked="0"/>
    </xf>
    <xf numFmtId="166" fontId="86" fillId="99" borderId="117" applyFont="0">
      <alignment horizontal="right" vertical="center"/>
      <protection locked="0"/>
    </xf>
    <xf numFmtId="166" fontId="86" fillId="99" borderId="117" applyFont="0">
      <alignment horizontal="right" vertical="center"/>
      <protection locked="0"/>
    </xf>
    <xf numFmtId="166" fontId="86" fillId="99" borderId="117" applyFont="0">
      <alignment horizontal="right" vertical="center"/>
      <protection locked="0"/>
    </xf>
    <xf numFmtId="166" fontId="86" fillId="99" borderId="117" applyFont="0">
      <alignment horizontal="right" vertical="center"/>
      <protection locked="0"/>
    </xf>
    <xf numFmtId="166" fontId="86" fillId="99" borderId="117" applyFont="0">
      <alignment horizontal="right" vertical="center"/>
      <protection locked="0"/>
    </xf>
    <xf numFmtId="166" fontId="86" fillId="99" borderId="117" applyFont="0">
      <alignment horizontal="right" vertical="center"/>
      <protection locked="0"/>
    </xf>
    <xf numFmtId="193" fontId="86" fillId="99" borderId="117" applyFont="0">
      <alignment vertical="center"/>
      <protection locked="0"/>
    </xf>
    <xf numFmtId="193" fontId="86" fillId="99" borderId="117" applyFont="0">
      <alignment vertical="center"/>
      <protection locked="0"/>
    </xf>
    <xf numFmtId="193" fontId="86" fillId="99" borderId="117" applyFont="0">
      <alignment vertical="center"/>
      <protection locked="0"/>
    </xf>
    <xf numFmtId="193" fontId="86" fillId="99" borderId="117" applyFont="0">
      <alignment vertical="center"/>
      <protection locked="0"/>
    </xf>
    <xf numFmtId="193" fontId="86" fillId="99" borderId="117" applyFont="0">
      <alignment vertical="center"/>
      <protection locked="0"/>
    </xf>
    <xf numFmtId="193" fontId="86" fillId="99" borderId="117" applyFont="0">
      <alignment vertical="center"/>
      <protection locked="0"/>
    </xf>
    <xf numFmtId="193" fontId="86" fillId="99" borderId="117" applyFont="0">
      <alignment vertical="center"/>
      <protection locked="0"/>
    </xf>
    <xf numFmtId="193" fontId="86" fillId="99" borderId="117" applyFont="0">
      <alignment vertical="center"/>
      <protection locked="0"/>
    </xf>
    <xf numFmtId="193" fontId="86" fillId="99" borderId="117" applyFont="0">
      <alignment vertical="center"/>
      <protection locked="0"/>
    </xf>
    <xf numFmtId="193" fontId="86" fillId="99" borderId="117" applyFont="0">
      <alignment vertical="center"/>
      <protection locked="0"/>
    </xf>
    <xf numFmtId="193" fontId="86" fillId="99" borderId="117" applyFont="0">
      <alignment vertical="center"/>
      <protection locked="0"/>
    </xf>
    <xf numFmtId="193" fontId="86" fillId="99" borderId="117" applyFont="0">
      <alignment vertical="center"/>
      <protection locked="0"/>
    </xf>
    <xf numFmtId="193" fontId="86" fillId="99" borderId="117" applyFont="0">
      <alignment vertical="center"/>
      <protection locked="0"/>
    </xf>
    <xf numFmtId="193" fontId="86" fillId="99" borderId="117" applyFont="0">
      <alignment vertical="center"/>
      <protection locked="0"/>
    </xf>
    <xf numFmtId="193" fontId="86" fillId="99" borderId="117" applyFont="0">
      <alignment vertical="center"/>
      <protection locked="0"/>
    </xf>
    <xf numFmtId="193" fontId="86" fillId="99" borderId="117" applyFont="0">
      <alignment vertical="center"/>
      <protection locked="0"/>
    </xf>
    <xf numFmtId="193" fontId="86" fillId="99" borderId="117" applyFont="0">
      <alignment vertical="center"/>
      <protection locked="0"/>
    </xf>
    <xf numFmtId="193" fontId="86" fillId="99" borderId="117" applyFont="0">
      <alignment vertical="center"/>
      <protection locked="0"/>
    </xf>
    <xf numFmtId="193" fontId="86" fillId="99" borderId="117" applyFont="0">
      <alignment vertical="center"/>
      <protection locked="0"/>
    </xf>
    <xf numFmtId="193" fontId="86" fillId="99" borderId="117" applyFont="0">
      <alignment vertical="center"/>
      <protection locked="0"/>
    </xf>
    <xf numFmtId="193" fontId="86" fillId="99" borderId="117" applyFont="0">
      <alignment vertical="center"/>
      <protection locked="0"/>
    </xf>
    <xf numFmtId="193" fontId="86" fillId="99" borderId="117" applyFont="0">
      <alignment vertical="center"/>
      <protection locked="0"/>
    </xf>
    <xf numFmtId="193" fontId="86" fillId="99" borderId="117" applyFont="0">
      <alignment vertical="center"/>
      <protection locked="0"/>
    </xf>
    <xf numFmtId="193" fontId="86" fillId="99" borderId="117" applyFont="0">
      <alignment vertical="center"/>
      <protection locked="0"/>
    </xf>
    <xf numFmtId="193" fontId="86" fillId="99" borderId="117" applyFont="0">
      <alignment vertical="center"/>
      <protection locked="0"/>
    </xf>
    <xf numFmtId="193" fontId="86" fillId="99" borderId="117" applyFont="0">
      <alignment vertical="center"/>
      <protection locked="0"/>
    </xf>
    <xf numFmtId="193" fontId="86" fillId="99" borderId="117" applyFont="0">
      <alignment vertical="center"/>
      <protection locked="0"/>
    </xf>
    <xf numFmtId="193" fontId="86" fillId="99" borderId="117" applyFont="0">
      <alignment vertical="center"/>
      <protection locked="0"/>
    </xf>
    <xf numFmtId="193" fontId="86" fillId="99" borderId="117" applyFont="0">
      <alignment vertical="center"/>
      <protection locked="0"/>
    </xf>
    <xf numFmtId="193" fontId="86" fillId="99" borderId="117" applyFont="0">
      <alignment vertical="center"/>
      <protection locked="0"/>
    </xf>
    <xf numFmtId="193" fontId="86" fillId="99" borderId="117" applyFont="0">
      <alignment vertical="center"/>
      <protection locked="0"/>
    </xf>
    <xf numFmtId="193" fontId="86" fillId="99" borderId="117" applyFont="0">
      <alignment vertical="center"/>
      <protection locked="0"/>
    </xf>
    <xf numFmtId="193" fontId="86" fillId="99" borderId="117" applyFont="0">
      <alignment vertical="center"/>
      <protection locked="0"/>
    </xf>
    <xf numFmtId="193" fontId="86" fillId="99" borderId="117" applyFont="0">
      <alignment vertical="center"/>
      <protection locked="0"/>
    </xf>
    <xf numFmtId="193" fontId="86" fillId="99" borderId="117" applyFont="0">
      <alignment vertical="center"/>
      <protection locked="0"/>
    </xf>
    <xf numFmtId="193" fontId="86" fillId="99" borderId="117" applyFont="0">
      <alignment vertical="center"/>
      <protection locked="0"/>
    </xf>
    <xf numFmtId="193" fontId="86" fillId="99" borderId="117" applyFont="0">
      <alignment vertical="center"/>
      <protection locked="0"/>
    </xf>
    <xf numFmtId="193" fontId="86" fillId="99" borderId="117" applyFont="0">
      <alignment vertical="center"/>
      <protection locked="0"/>
    </xf>
    <xf numFmtId="10" fontId="86" fillId="99" borderId="117" applyFont="0">
      <alignment horizontal="right" vertical="center"/>
      <protection locked="0"/>
    </xf>
    <xf numFmtId="10" fontId="86" fillId="99" borderId="117" applyFont="0">
      <alignment horizontal="right" vertical="center"/>
      <protection locked="0"/>
    </xf>
    <xf numFmtId="10" fontId="86" fillId="99" borderId="117" applyFont="0">
      <alignment horizontal="right" vertical="center"/>
      <protection locked="0"/>
    </xf>
    <xf numFmtId="10" fontId="86" fillId="99" borderId="117" applyFont="0">
      <alignment horizontal="right" vertical="center"/>
      <protection locked="0"/>
    </xf>
    <xf numFmtId="10" fontId="86" fillId="99" borderId="117" applyFont="0">
      <alignment horizontal="right" vertical="center"/>
      <protection locked="0"/>
    </xf>
    <xf numFmtId="10" fontId="86" fillId="99" borderId="117" applyFont="0">
      <alignment horizontal="right" vertical="center"/>
      <protection locked="0"/>
    </xf>
    <xf numFmtId="10" fontId="86" fillId="99" borderId="117" applyFont="0">
      <alignment horizontal="right" vertical="center"/>
      <protection locked="0"/>
    </xf>
    <xf numFmtId="10" fontId="86" fillId="99" borderId="117" applyFont="0">
      <alignment horizontal="right" vertical="center"/>
      <protection locked="0"/>
    </xf>
    <xf numFmtId="10" fontId="86" fillId="99" borderId="117" applyFont="0">
      <alignment horizontal="right" vertical="center"/>
      <protection locked="0"/>
    </xf>
    <xf numFmtId="10" fontId="86" fillId="99" borderId="117" applyFont="0">
      <alignment horizontal="right" vertical="center"/>
      <protection locked="0"/>
    </xf>
    <xf numFmtId="10" fontId="86" fillId="99" borderId="117" applyFont="0">
      <alignment horizontal="right" vertical="center"/>
      <protection locked="0"/>
    </xf>
    <xf numFmtId="10" fontId="86" fillId="99" borderId="117" applyFont="0">
      <alignment horizontal="right" vertical="center"/>
      <protection locked="0"/>
    </xf>
    <xf numFmtId="10" fontId="86" fillId="99" borderId="117" applyFont="0">
      <alignment horizontal="right" vertical="center"/>
      <protection locked="0"/>
    </xf>
    <xf numFmtId="10" fontId="86" fillId="99" borderId="117" applyFont="0">
      <alignment horizontal="right" vertical="center"/>
      <protection locked="0"/>
    </xf>
    <xf numFmtId="10" fontId="86" fillId="99" borderId="117" applyFont="0">
      <alignment horizontal="right" vertical="center"/>
      <protection locked="0"/>
    </xf>
    <xf numFmtId="10" fontId="86" fillId="99" borderId="117" applyFont="0">
      <alignment horizontal="right" vertical="center"/>
      <protection locked="0"/>
    </xf>
    <xf numFmtId="10" fontId="86" fillId="99" borderId="117" applyFont="0">
      <alignment horizontal="right" vertical="center"/>
      <protection locked="0"/>
    </xf>
    <xf numFmtId="10" fontId="86" fillId="99" borderId="117" applyFont="0">
      <alignment horizontal="right" vertical="center"/>
      <protection locked="0"/>
    </xf>
    <xf numFmtId="10" fontId="86" fillId="99" borderId="117" applyFont="0">
      <alignment horizontal="right" vertical="center"/>
      <protection locked="0"/>
    </xf>
    <xf numFmtId="10" fontId="86" fillId="99" borderId="117" applyFont="0">
      <alignment horizontal="right" vertical="center"/>
      <protection locked="0"/>
    </xf>
    <xf numFmtId="10" fontId="86" fillId="99" borderId="117" applyFont="0">
      <alignment horizontal="right" vertical="center"/>
      <protection locked="0"/>
    </xf>
    <xf numFmtId="10" fontId="86" fillId="99" borderId="117" applyFont="0">
      <alignment horizontal="right" vertical="center"/>
      <protection locked="0"/>
    </xf>
    <xf numFmtId="10" fontId="86" fillId="99" borderId="117" applyFont="0">
      <alignment horizontal="right" vertical="center"/>
      <protection locked="0"/>
    </xf>
    <xf numFmtId="10" fontId="86" fillId="99" borderId="117" applyFont="0">
      <alignment horizontal="right" vertical="center"/>
      <protection locked="0"/>
    </xf>
    <xf numFmtId="10" fontId="86" fillId="99" borderId="117" applyFont="0">
      <alignment horizontal="right" vertical="center"/>
      <protection locked="0"/>
    </xf>
    <xf numFmtId="10" fontId="86" fillId="99" borderId="117" applyFont="0">
      <alignment horizontal="right" vertical="center"/>
      <protection locked="0"/>
    </xf>
    <xf numFmtId="10" fontId="86" fillId="99" borderId="117" applyFont="0">
      <alignment horizontal="right" vertical="center"/>
      <protection locked="0"/>
    </xf>
    <xf numFmtId="10" fontId="86" fillId="99" borderId="117" applyFont="0">
      <alignment horizontal="right" vertical="center"/>
      <protection locked="0"/>
    </xf>
    <xf numFmtId="10" fontId="86" fillId="99" borderId="117" applyFont="0">
      <alignment horizontal="right" vertical="center"/>
      <protection locked="0"/>
    </xf>
    <xf numFmtId="10" fontId="86" fillId="99" borderId="117" applyFont="0">
      <alignment horizontal="right" vertical="center"/>
      <protection locked="0"/>
    </xf>
    <xf numFmtId="10" fontId="86" fillId="99" borderId="117" applyFont="0">
      <alignment horizontal="right" vertical="center"/>
      <protection locked="0"/>
    </xf>
    <xf numFmtId="10" fontId="86" fillId="99" borderId="117" applyFont="0">
      <alignment horizontal="right" vertical="center"/>
      <protection locked="0"/>
    </xf>
    <xf numFmtId="9" fontId="86" fillId="99" borderId="129" applyFont="0">
      <alignment horizontal="right" vertical="center"/>
      <protection locked="0"/>
    </xf>
    <xf numFmtId="9" fontId="86" fillId="99" borderId="129" applyFont="0">
      <alignment horizontal="right" vertical="center"/>
      <protection locked="0"/>
    </xf>
    <xf numFmtId="9" fontId="86" fillId="99" borderId="129" applyFont="0">
      <alignment horizontal="right" vertical="center"/>
      <protection locked="0"/>
    </xf>
    <xf numFmtId="9" fontId="86" fillId="99" borderId="129" applyFont="0">
      <alignment horizontal="right" vertical="center"/>
      <protection locked="0"/>
    </xf>
    <xf numFmtId="9" fontId="86" fillId="99" borderId="129" applyFont="0">
      <alignment horizontal="right" vertical="center"/>
      <protection locked="0"/>
    </xf>
    <xf numFmtId="9" fontId="86" fillId="99" borderId="129" applyFont="0">
      <alignment horizontal="right" vertical="center"/>
      <protection locked="0"/>
    </xf>
    <xf numFmtId="9" fontId="86" fillId="99" borderId="129" applyFont="0">
      <alignment horizontal="right" vertical="center"/>
      <protection locked="0"/>
    </xf>
    <xf numFmtId="9" fontId="86" fillId="99" borderId="129" applyFont="0">
      <alignment horizontal="right" vertical="center"/>
      <protection locked="0"/>
    </xf>
    <xf numFmtId="9" fontId="86" fillId="99" borderId="129" applyFont="0">
      <alignment horizontal="right" vertical="center"/>
      <protection locked="0"/>
    </xf>
    <xf numFmtId="9" fontId="86" fillId="99" borderId="129" applyFont="0">
      <alignment horizontal="right" vertical="center"/>
      <protection locked="0"/>
    </xf>
    <xf numFmtId="9" fontId="86" fillId="99" borderId="129" applyFont="0">
      <alignment horizontal="right" vertical="center"/>
      <protection locked="0"/>
    </xf>
    <xf numFmtId="9" fontId="86" fillId="99" borderId="129" applyFont="0">
      <alignment horizontal="right" vertical="center"/>
      <protection locked="0"/>
    </xf>
    <xf numFmtId="9" fontId="86" fillId="99" borderId="129" applyFont="0">
      <alignment horizontal="right" vertical="center"/>
      <protection locked="0"/>
    </xf>
    <xf numFmtId="9" fontId="86" fillId="99" borderId="129" applyFont="0">
      <alignment horizontal="right" vertical="center"/>
      <protection locked="0"/>
    </xf>
    <xf numFmtId="9" fontId="86" fillId="99" borderId="129" applyFont="0">
      <alignment horizontal="right" vertical="center"/>
      <protection locked="0"/>
    </xf>
    <xf numFmtId="9" fontId="86" fillId="99" borderId="129" applyFont="0">
      <alignment horizontal="right" vertical="center"/>
      <protection locked="0"/>
    </xf>
    <xf numFmtId="9" fontId="86" fillId="99" borderId="129" applyFont="0">
      <alignment horizontal="right" vertical="center"/>
      <protection locked="0"/>
    </xf>
    <xf numFmtId="9" fontId="86" fillId="99" borderId="129" applyFont="0">
      <alignment horizontal="right" vertical="center"/>
      <protection locked="0"/>
    </xf>
    <xf numFmtId="9" fontId="86" fillId="99" borderId="129" applyFont="0">
      <alignment horizontal="right" vertical="center"/>
      <protection locked="0"/>
    </xf>
    <xf numFmtId="9" fontId="86" fillId="99" borderId="129" applyFont="0">
      <alignment horizontal="right" vertical="center"/>
      <protection locked="0"/>
    </xf>
    <xf numFmtId="9" fontId="86" fillId="99" borderId="129" applyFont="0">
      <alignment horizontal="right" vertical="center"/>
      <protection locked="0"/>
    </xf>
    <xf numFmtId="9" fontId="86" fillId="99" borderId="129" applyFont="0">
      <alignment horizontal="right" vertical="center"/>
      <protection locked="0"/>
    </xf>
    <xf numFmtId="9" fontId="86" fillId="99" borderId="129" applyFont="0">
      <alignment horizontal="right" vertical="center"/>
      <protection locked="0"/>
    </xf>
    <xf numFmtId="9" fontId="86" fillId="99" borderId="129" applyFont="0">
      <alignment horizontal="right" vertical="center"/>
      <protection locked="0"/>
    </xf>
    <xf numFmtId="9" fontId="86" fillId="99" borderId="129" applyFont="0">
      <alignment horizontal="right" vertical="center"/>
      <protection locked="0"/>
    </xf>
    <xf numFmtId="9" fontId="86" fillId="99" borderId="129" applyFont="0">
      <alignment horizontal="right" vertical="center"/>
      <protection locked="0"/>
    </xf>
    <xf numFmtId="9" fontId="86" fillId="99" borderId="129" applyFont="0">
      <alignment horizontal="right" vertical="center"/>
      <protection locked="0"/>
    </xf>
    <xf numFmtId="9" fontId="86" fillId="99" borderId="129" applyFont="0">
      <alignment horizontal="right" vertical="center"/>
      <protection locked="0"/>
    </xf>
    <xf numFmtId="9" fontId="86" fillId="99" borderId="129" applyFont="0">
      <alignment horizontal="right" vertical="center"/>
      <protection locked="0"/>
    </xf>
    <xf numFmtId="9" fontId="86" fillId="99" borderId="129" applyFont="0">
      <alignment horizontal="right" vertical="center"/>
      <protection locked="0"/>
    </xf>
    <xf numFmtId="9" fontId="86" fillId="99" borderId="129" applyFont="0">
      <alignment horizontal="right" vertical="center"/>
      <protection locked="0"/>
    </xf>
    <xf numFmtId="9" fontId="86" fillId="99" borderId="129" applyFont="0">
      <alignment horizontal="right" vertical="center"/>
      <protection locked="0"/>
    </xf>
    <xf numFmtId="9" fontId="86" fillId="99" borderId="129" applyFont="0">
      <alignment horizontal="right" vertical="center"/>
      <protection locked="0"/>
    </xf>
    <xf numFmtId="9" fontId="86" fillId="99" borderId="129" applyFont="0">
      <alignment horizontal="right" vertical="center"/>
      <protection locked="0"/>
    </xf>
    <xf numFmtId="9" fontId="86" fillId="99" borderId="129" applyFont="0">
      <alignment horizontal="right" vertical="center"/>
      <protection locked="0"/>
    </xf>
    <xf numFmtId="9" fontId="86" fillId="99" borderId="129" applyFont="0">
      <alignment horizontal="right" vertical="center"/>
      <protection locked="0"/>
    </xf>
    <xf numFmtId="9" fontId="86" fillId="99" borderId="129" applyFont="0">
      <alignment horizontal="right" vertical="center"/>
      <protection locked="0"/>
    </xf>
    <xf numFmtId="9" fontId="86" fillId="99" borderId="129" applyFont="0">
      <alignment horizontal="right" vertical="center"/>
      <protection locked="0"/>
    </xf>
    <xf numFmtId="9" fontId="86" fillId="99" borderId="129" applyFont="0">
      <alignment horizontal="right" vertical="center"/>
      <protection locked="0"/>
    </xf>
    <xf numFmtId="9" fontId="86" fillId="99" borderId="129" applyFont="0">
      <alignment horizontal="right" vertical="center"/>
      <protection locked="0"/>
    </xf>
    <xf numFmtId="9" fontId="86" fillId="99" borderId="129" applyFont="0">
      <alignment horizontal="right" vertical="center"/>
      <protection locked="0"/>
    </xf>
    <xf numFmtId="9" fontId="86" fillId="99" borderId="129" applyFont="0">
      <alignment horizontal="right" vertical="center"/>
      <protection locked="0"/>
    </xf>
    <xf numFmtId="9" fontId="86" fillId="99" borderId="129" applyFont="0">
      <alignment horizontal="right" vertical="center"/>
      <protection locked="0"/>
    </xf>
    <xf numFmtId="9" fontId="86" fillId="99" borderId="129" applyFont="0">
      <alignment horizontal="right" vertical="center"/>
      <protection locked="0"/>
    </xf>
    <xf numFmtId="194" fontId="86" fillId="99" borderId="117" applyFont="0">
      <alignment horizontal="right" vertical="center"/>
      <protection locked="0"/>
    </xf>
    <xf numFmtId="194" fontId="86" fillId="99" borderId="117" applyFont="0">
      <alignment horizontal="right" vertical="center"/>
      <protection locked="0"/>
    </xf>
    <xf numFmtId="194" fontId="86" fillId="99" borderId="117" applyFont="0">
      <alignment horizontal="right" vertical="center"/>
      <protection locked="0"/>
    </xf>
    <xf numFmtId="194" fontId="86" fillId="99" borderId="117" applyFont="0">
      <alignment horizontal="right" vertical="center"/>
      <protection locked="0"/>
    </xf>
    <xf numFmtId="194" fontId="86" fillId="99" borderId="117" applyFont="0">
      <alignment horizontal="right" vertical="center"/>
      <protection locked="0"/>
    </xf>
    <xf numFmtId="194" fontId="86" fillId="99" borderId="117" applyFont="0">
      <alignment horizontal="right" vertical="center"/>
      <protection locked="0"/>
    </xf>
    <xf numFmtId="194" fontId="86" fillId="99" borderId="117" applyFont="0">
      <alignment horizontal="right" vertical="center"/>
      <protection locked="0"/>
    </xf>
    <xf numFmtId="194" fontId="86" fillId="99" borderId="117" applyFont="0">
      <alignment horizontal="right" vertical="center"/>
      <protection locked="0"/>
    </xf>
    <xf numFmtId="194" fontId="86" fillId="99" borderId="117" applyFont="0">
      <alignment horizontal="right" vertical="center"/>
      <protection locked="0"/>
    </xf>
    <xf numFmtId="194" fontId="86" fillId="99" borderId="117" applyFont="0">
      <alignment horizontal="right" vertical="center"/>
      <protection locked="0"/>
    </xf>
    <xf numFmtId="194" fontId="86" fillId="99" borderId="117" applyFont="0">
      <alignment horizontal="right" vertical="center"/>
      <protection locked="0"/>
    </xf>
    <xf numFmtId="194" fontId="86" fillId="99" borderId="117" applyFont="0">
      <alignment horizontal="right" vertical="center"/>
      <protection locked="0"/>
    </xf>
    <xf numFmtId="194" fontId="86" fillId="99" borderId="117" applyFont="0">
      <alignment horizontal="right" vertical="center"/>
      <protection locked="0"/>
    </xf>
    <xf numFmtId="194" fontId="86" fillId="99" borderId="117" applyFont="0">
      <alignment horizontal="right" vertical="center"/>
      <protection locked="0"/>
    </xf>
    <xf numFmtId="194" fontId="86" fillId="99" borderId="117" applyFont="0">
      <alignment horizontal="right" vertical="center"/>
      <protection locked="0"/>
    </xf>
    <xf numFmtId="194" fontId="86" fillId="99" borderId="117" applyFont="0">
      <alignment horizontal="right" vertical="center"/>
      <protection locked="0"/>
    </xf>
    <xf numFmtId="194" fontId="86" fillId="99" borderId="117" applyFont="0">
      <alignment horizontal="right" vertical="center"/>
      <protection locked="0"/>
    </xf>
    <xf numFmtId="194" fontId="86" fillId="99" borderId="117" applyFont="0">
      <alignment horizontal="right" vertical="center"/>
      <protection locked="0"/>
    </xf>
    <xf numFmtId="194" fontId="86" fillId="99" borderId="117" applyFont="0">
      <alignment horizontal="right" vertical="center"/>
      <protection locked="0"/>
    </xf>
    <xf numFmtId="194" fontId="86" fillId="99" borderId="117" applyFont="0">
      <alignment horizontal="right" vertical="center"/>
      <protection locked="0"/>
    </xf>
    <xf numFmtId="194" fontId="86" fillId="99" borderId="117" applyFont="0">
      <alignment horizontal="right" vertical="center"/>
      <protection locked="0"/>
    </xf>
    <xf numFmtId="194" fontId="86" fillId="99" borderId="117" applyFont="0">
      <alignment horizontal="right" vertical="center"/>
      <protection locked="0"/>
    </xf>
    <xf numFmtId="194" fontId="86" fillId="99" borderId="117" applyFont="0">
      <alignment horizontal="right" vertical="center"/>
      <protection locked="0"/>
    </xf>
    <xf numFmtId="194" fontId="86" fillId="99" borderId="117" applyFont="0">
      <alignment horizontal="right" vertical="center"/>
      <protection locked="0"/>
    </xf>
    <xf numFmtId="194" fontId="86" fillId="99" borderId="117" applyFont="0">
      <alignment horizontal="right" vertical="center"/>
      <protection locked="0"/>
    </xf>
    <xf numFmtId="194" fontId="86" fillId="99" borderId="117" applyFont="0">
      <alignment horizontal="right" vertical="center"/>
      <protection locked="0"/>
    </xf>
    <xf numFmtId="194" fontId="86" fillId="99" borderId="117" applyFont="0">
      <alignment horizontal="right" vertical="center"/>
      <protection locked="0"/>
    </xf>
    <xf numFmtId="194" fontId="86" fillId="99" borderId="117" applyFont="0">
      <alignment horizontal="right" vertical="center"/>
      <protection locked="0"/>
    </xf>
    <xf numFmtId="194" fontId="86" fillId="99" borderId="117" applyFont="0">
      <alignment horizontal="right" vertical="center"/>
      <protection locked="0"/>
    </xf>
    <xf numFmtId="194" fontId="86" fillId="99" borderId="117" applyFont="0">
      <alignment horizontal="right" vertical="center"/>
      <protection locked="0"/>
    </xf>
    <xf numFmtId="194" fontId="86" fillId="99" borderId="117" applyFont="0">
      <alignment horizontal="right" vertical="center"/>
      <protection locked="0"/>
    </xf>
    <xf numFmtId="194" fontId="86" fillId="99" borderId="117" applyFont="0">
      <alignment horizontal="right" vertical="center"/>
      <protection locked="0"/>
    </xf>
    <xf numFmtId="165" fontId="86" fillId="99" borderId="129" applyFont="0">
      <alignment horizontal="right" vertical="center"/>
      <protection locked="0"/>
    </xf>
    <xf numFmtId="165" fontId="86" fillId="99" borderId="129" applyFont="0">
      <alignment horizontal="right" vertical="center"/>
      <protection locked="0"/>
    </xf>
    <xf numFmtId="165" fontId="86" fillId="99" borderId="129" applyFont="0">
      <alignment horizontal="right" vertical="center"/>
      <protection locked="0"/>
    </xf>
    <xf numFmtId="165" fontId="86" fillId="99" borderId="129" applyFont="0">
      <alignment horizontal="right" vertical="center"/>
      <protection locked="0"/>
    </xf>
    <xf numFmtId="165" fontId="86" fillId="99" borderId="129" applyFont="0">
      <alignment horizontal="right" vertical="center"/>
      <protection locked="0"/>
    </xf>
    <xf numFmtId="165" fontId="86" fillId="99" borderId="129" applyFont="0">
      <alignment horizontal="right" vertical="center"/>
      <protection locked="0"/>
    </xf>
    <xf numFmtId="165" fontId="86" fillId="99" borderId="129" applyFont="0">
      <alignment horizontal="right" vertical="center"/>
      <protection locked="0"/>
    </xf>
    <xf numFmtId="165" fontId="86" fillId="99" borderId="129" applyFont="0">
      <alignment horizontal="right" vertical="center"/>
      <protection locked="0"/>
    </xf>
    <xf numFmtId="165" fontId="86" fillId="99" borderId="129" applyFont="0">
      <alignment horizontal="right" vertical="center"/>
      <protection locked="0"/>
    </xf>
    <xf numFmtId="165" fontId="86" fillId="99" borderId="129" applyFont="0">
      <alignment horizontal="right" vertical="center"/>
      <protection locked="0"/>
    </xf>
    <xf numFmtId="165" fontId="86" fillId="99" borderId="129" applyFont="0">
      <alignment horizontal="right" vertical="center"/>
      <protection locked="0"/>
    </xf>
    <xf numFmtId="165" fontId="86" fillId="99" borderId="129" applyFont="0">
      <alignment horizontal="right" vertical="center"/>
      <protection locked="0"/>
    </xf>
    <xf numFmtId="165" fontId="86" fillId="99" borderId="129" applyFont="0">
      <alignment horizontal="right" vertical="center"/>
      <protection locked="0"/>
    </xf>
    <xf numFmtId="165" fontId="86" fillId="99" borderId="129" applyFont="0">
      <alignment horizontal="right" vertical="center"/>
      <protection locked="0"/>
    </xf>
    <xf numFmtId="165" fontId="86" fillId="99" borderId="129" applyFont="0">
      <alignment horizontal="right" vertical="center"/>
      <protection locked="0"/>
    </xf>
    <xf numFmtId="165" fontId="86" fillId="99" borderId="129" applyFont="0">
      <alignment horizontal="right" vertical="center"/>
      <protection locked="0"/>
    </xf>
    <xf numFmtId="165" fontId="86" fillId="99" borderId="129" applyFont="0">
      <alignment horizontal="right" vertical="center"/>
      <protection locked="0"/>
    </xf>
    <xf numFmtId="165" fontId="86" fillId="99" borderId="129" applyFont="0">
      <alignment horizontal="right" vertical="center"/>
      <protection locked="0"/>
    </xf>
    <xf numFmtId="165" fontId="86" fillId="99" borderId="129" applyFont="0">
      <alignment horizontal="right" vertical="center"/>
      <protection locked="0"/>
    </xf>
    <xf numFmtId="165" fontId="86" fillId="99" borderId="129" applyFont="0">
      <alignment horizontal="right" vertical="center"/>
      <protection locked="0"/>
    </xf>
    <xf numFmtId="165" fontId="86" fillId="99" borderId="129" applyFont="0">
      <alignment horizontal="right" vertical="center"/>
      <protection locked="0"/>
    </xf>
    <xf numFmtId="165" fontId="86" fillId="99" borderId="129" applyFont="0">
      <alignment horizontal="right" vertical="center"/>
      <protection locked="0"/>
    </xf>
    <xf numFmtId="165" fontId="86" fillId="99" borderId="129" applyFont="0">
      <alignment horizontal="right" vertical="center"/>
      <protection locked="0"/>
    </xf>
    <xf numFmtId="165" fontId="86" fillId="99" borderId="129" applyFont="0">
      <alignment horizontal="right" vertical="center"/>
      <protection locked="0"/>
    </xf>
    <xf numFmtId="165" fontId="86" fillId="99" borderId="129" applyFont="0">
      <alignment horizontal="right" vertical="center"/>
      <protection locked="0"/>
    </xf>
    <xf numFmtId="165" fontId="86" fillId="99" borderId="129" applyFont="0">
      <alignment horizontal="right" vertical="center"/>
      <protection locked="0"/>
    </xf>
    <xf numFmtId="165" fontId="86" fillId="99" borderId="129" applyFont="0">
      <alignment horizontal="right" vertical="center"/>
      <protection locked="0"/>
    </xf>
    <xf numFmtId="165" fontId="86" fillId="99" borderId="129" applyFont="0">
      <alignment horizontal="right" vertical="center"/>
      <protection locked="0"/>
    </xf>
    <xf numFmtId="165" fontId="86" fillId="99" borderId="129" applyFont="0">
      <alignment horizontal="right" vertical="center"/>
      <protection locked="0"/>
    </xf>
    <xf numFmtId="165" fontId="86" fillId="99" borderId="129" applyFont="0">
      <alignment horizontal="right" vertical="center"/>
      <protection locked="0"/>
    </xf>
    <xf numFmtId="165" fontId="86" fillId="99" borderId="129" applyFont="0">
      <alignment horizontal="right" vertical="center"/>
      <protection locked="0"/>
    </xf>
    <xf numFmtId="165" fontId="86" fillId="99" borderId="129" applyFont="0">
      <alignment horizontal="right" vertical="center"/>
      <protection locked="0"/>
    </xf>
    <xf numFmtId="165" fontId="86" fillId="99" borderId="129" applyFont="0">
      <alignment horizontal="right" vertical="center"/>
      <protection locked="0"/>
    </xf>
    <xf numFmtId="165" fontId="86" fillId="99" borderId="129" applyFont="0">
      <alignment horizontal="right" vertical="center"/>
      <protection locked="0"/>
    </xf>
    <xf numFmtId="165" fontId="86" fillId="99" borderId="129" applyFont="0">
      <alignment horizontal="right" vertical="center"/>
      <protection locked="0"/>
    </xf>
    <xf numFmtId="165" fontId="86" fillId="99" borderId="129" applyFont="0">
      <alignment horizontal="right" vertical="center"/>
      <protection locked="0"/>
    </xf>
    <xf numFmtId="165" fontId="86" fillId="99" borderId="129" applyFont="0">
      <alignment horizontal="right" vertical="center"/>
      <protection locked="0"/>
    </xf>
    <xf numFmtId="165" fontId="86" fillId="99" borderId="129" applyFont="0">
      <alignment horizontal="right" vertical="center"/>
      <protection locked="0"/>
    </xf>
    <xf numFmtId="165" fontId="86" fillId="99" borderId="129" applyFont="0">
      <alignment horizontal="right" vertical="center"/>
      <protection locked="0"/>
    </xf>
    <xf numFmtId="165" fontId="86" fillId="99" borderId="129" applyFont="0">
      <alignment horizontal="right" vertical="center"/>
      <protection locked="0"/>
    </xf>
    <xf numFmtId="165" fontId="86" fillId="99" borderId="129" applyFont="0">
      <alignment horizontal="right" vertical="center"/>
      <protection locked="0"/>
    </xf>
    <xf numFmtId="165" fontId="86" fillId="99" borderId="129" applyFont="0">
      <alignment horizontal="right" vertical="center"/>
      <protection locked="0"/>
    </xf>
    <xf numFmtId="165" fontId="86" fillId="99" borderId="129" applyFont="0">
      <alignment horizontal="right" vertical="center"/>
      <protection locked="0"/>
    </xf>
    <xf numFmtId="165" fontId="86" fillId="99" borderId="129" applyFont="0">
      <alignment horizontal="right" vertical="center"/>
      <protection locked="0"/>
    </xf>
    <xf numFmtId="0" fontId="86" fillId="99" borderId="117" applyFont="0">
      <alignment horizontal="center" vertical="center" wrapText="1"/>
      <protection locked="0"/>
    </xf>
    <xf numFmtId="0" fontId="86" fillId="99" borderId="117" applyFont="0">
      <alignment horizontal="center" vertical="center" wrapText="1"/>
      <protection locked="0"/>
    </xf>
    <xf numFmtId="0" fontId="86" fillId="99" borderId="117" applyFont="0">
      <alignment horizontal="center" vertical="center" wrapText="1"/>
      <protection locked="0"/>
    </xf>
    <xf numFmtId="0" fontId="86" fillId="99" borderId="117" applyFont="0">
      <alignment horizontal="center" vertical="center" wrapText="1"/>
      <protection locked="0"/>
    </xf>
    <xf numFmtId="0" fontId="86" fillId="99" borderId="117" applyFont="0">
      <alignment horizontal="center" vertical="center" wrapText="1"/>
      <protection locked="0"/>
    </xf>
    <xf numFmtId="0" fontId="86" fillId="99" borderId="117" applyFont="0">
      <alignment horizontal="center" vertical="center" wrapText="1"/>
      <protection locked="0"/>
    </xf>
    <xf numFmtId="0" fontId="86" fillId="99" borderId="117" applyFont="0">
      <alignment horizontal="center" vertical="center" wrapText="1"/>
      <protection locked="0"/>
    </xf>
    <xf numFmtId="0" fontId="86" fillId="99" borderId="117" applyFont="0">
      <alignment horizontal="center" vertical="center" wrapText="1"/>
      <protection locked="0"/>
    </xf>
    <xf numFmtId="0" fontId="86" fillId="99" borderId="117" applyFont="0">
      <alignment horizontal="center" vertical="center" wrapText="1"/>
      <protection locked="0"/>
    </xf>
    <xf numFmtId="0" fontId="86" fillId="99" borderId="117" applyFont="0">
      <alignment horizontal="center" vertical="center" wrapText="1"/>
      <protection locked="0"/>
    </xf>
    <xf numFmtId="0" fontId="86" fillId="99" borderId="117" applyFont="0">
      <alignment horizontal="center" vertical="center" wrapText="1"/>
      <protection locked="0"/>
    </xf>
    <xf numFmtId="0" fontId="86" fillId="99" borderId="117" applyFont="0">
      <alignment horizontal="center" vertical="center" wrapText="1"/>
      <protection locked="0"/>
    </xf>
    <xf numFmtId="0" fontId="86" fillId="99" borderId="117" applyFont="0">
      <alignment horizontal="center" vertical="center" wrapText="1"/>
      <protection locked="0"/>
    </xf>
    <xf numFmtId="0" fontId="86" fillId="99" borderId="117" applyFont="0">
      <alignment horizontal="center" vertical="center" wrapText="1"/>
      <protection locked="0"/>
    </xf>
    <xf numFmtId="0" fontId="86" fillId="99" borderId="117" applyFont="0">
      <alignment horizontal="center" vertical="center" wrapText="1"/>
      <protection locked="0"/>
    </xf>
    <xf numFmtId="0" fontId="86" fillId="99" borderId="117" applyFont="0">
      <alignment horizontal="center" vertical="center" wrapText="1"/>
      <protection locked="0"/>
    </xf>
    <xf numFmtId="0" fontId="86" fillId="99" borderId="117" applyFont="0">
      <alignment horizontal="center" vertical="center" wrapText="1"/>
      <protection locked="0"/>
    </xf>
    <xf numFmtId="0" fontId="86" fillId="99" borderId="117" applyFont="0">
      <alignment horizontal="center" vertical="center" wrapText="1"/>
      <protection locked="0"/>
    </xf>
    <xf numFmtId="0" fontId="86" fillId="99" borderId="117" applyFont="0">
      <alignment horizontal="center" vertical="center" wrapText="1"/>
      <protection locked="0"/>
    </xf>
    <xf numFmtId="0" fontId="86" fillId="99" borderId="117" applyFont="0">
      <alignment horizontal="center" vertical="center" wrapText="1"/>
      <protection locked="0"/>
    </xf>
    <xf numFmtId="0" fontId="86" fillId="99" borderId="117" applyFont="0">
      <alignment horizontal="center" vertical="center" wrapText="1"/>
      <protection locked="0"/>
    </xf>
    <xf numFmtId="0" fontId="86" fillId="99" borderId="117" applyFont="0">
      <alignment horizontal="center" vertical="center" wrapText="1"/>
      <protection locked="0"/>
    </xf>
    <xf numFmtId="0" fontId="86" fillId="99" borderId="117" applyFont="0">
      <alignment horizontal="center" vertical="center" wrapText="1"/>
      <protection locked="0"/>
    </xf>
    <xf numFmtId="0" fontId="86" fillId="99" borderId="117" applyFont="0">
      <alignment horizontal="center" vertical="center" wrapText="1"/>
      <protection locked="0"/>
    </xf>
    <xf numFmtId="0" fontId="86" fillId="99" borderId="117" applyFont="0">
      <alignment horizontal="center" vertical="center" wrapText="1"/>
      <protection locked="0"/>
    </xf>
    <xf numFmtId="0" fontId="86" fillId="99" borderId="117" applyFont="0">
      <alignment horizontal="center" vertical="center" wrapText="1"/>
      <protection locked="0"/>
    </xf>
    <xf numFmtId="0" fontId="86" fillId="99" borderId="117" applyFont="0">
      <alignment horizontal="center" vertical="center" wrapText="1"/>
      <protection locked="0"/>
    </xf>
    <xf numFmtId="0" fontId="86" fillId="99" borderId="117" applyFont="0">
      <alignment horizontal="center" vertical="center" wrapText="1"/>
      <protection locked="0"/>
    </xf>
    <xf numFmtId="0" fontId="86" fillId="99" borderId="117" applyFont="0">
      <alignment horizontal="center" vertical="center" wrapText="1"/>
      <protection locked="0"/>
    </xf>
    <xf numFmtId="0" fontId="86" fillId="99" borderId="117" applyFont="0">
      <alignment horizontal="center" vertical="center" wrapText="1"/>
      <protection locked="0"/>
    </xf>
    <xf numFmtId="0" fontId="86" fillId="99" borderId="117" applyFont="0">
      <alignment horizontal="center" vertical="center" wrapText="1"/>
      <protection locked="0"/>
    </xf>
    <xf numFmtId="0" fontId="86" fillId="99" borderId="117" applyFont="0">
      <alignment horizontal="center" vertical="center" wrapText="1"/>
      <protection locked="0"/>
    </xf>
    <xf numFmtId="49" fontId="86" fillId="99" borderId="117" applyFont="0">
      <alignment vertical="center"/>
      <protection locked="0"/>
    </xf>
    <xf numFmtId="49" fontId="86" fillId="99" borderId="117" applyFont="0">
      <alignment vertical="center"/>
      <protection locked="0"/>
    </xf>
    <xf numFmtId="49" fontId="86" fillId="99" borderId="117" applyFont="0">
      <alignment vertical="center"/>
      <protection locked="0"/>
    </xf>
    <xf numFmtId="49" fontId="86" fillId="99" borderId="117" applyFont="0">
      <alignment vertical="center"/>
      <protection locked="0"/>
    </xf>
    <xf numFmtId="49" fontId="86" fillId="99" borderId="117" applyFont="0">
      <alignment vertical="center"/>
      <protection locked="0"/>
    </xf>
    <xf numFmtId="49" fontId="86" fillId="99" borderId="117" applyFont="0">
      <alignment vertical="center"/>
      <protection locked="0"/>
    </xf>
    <xf numFmtId="49" fontId="86" fillId="99" borderId="117" applyFont="0">
      <alignment vertical="center"/>
      <protection locked="0"/>
    </xf>
    <xf numFmtId="49" fontId="86" fillId="99" borderId="117" applyFont="0">
      <alignment vertical="center"/>
      <protection locked="0"/>
    </xf>
    <xf numFmtId="49" fontId="86" fillId="99" borderId="117" applyFont="0">
      <alignment vertical="center"/>
      <protection locked="0"/>
    </xf>
    <xf numFmtId="49" fontId="86" fillId="99" borderId="117" applyFont="0">
      <alignment vertical="center"/>
      <protection locked="0"/>
    </xf>
    <xf numFmtId="49" fontId="86" fillId="99" borderId="117" applyFont="0">
      <alignment vertical="center"/>
      <protection locked="0"/>
    </xf>
    <xf numFmtId="49" fontId="86" fillId="99" borderId="117" applyFont="0">
      <alignment vertical="center"/>
      <protection locked="0"/>
    </xf>
    <xf numFmtId="49" fontId="86" fillId="99" borderId="117" applyFont="0">
      <alignment vertical="center"/>
      <protection locked="0"/>
    </xf>
    <xf numFmtId="49" fontId="86" fillId="99" borderId="117" applyFont="0">
      <alignment vertical="center"/>
      <protection locked="0"/>
    </xf>
    <xf numFmtId="49" fontId="86" fillId="99" borderId="117" applyFont="0">
      <alignment vertical="center"/>
      <protection locked="0"/>
    </xf>
    <xf numFmtId="49" fontId="86" fillId="99" borderId="117" applyFont="0">
      <alignment vertical="center"/>
      <protection locked="0"/>
    </xf>
    <xf numFmtId="49" fontId="86" fillId="99" borderId="117" applyFont="0">
      <alignment vertical="center"/>
      <protection locked="0"/>
    </xf>
    <xf numFmtId="49" fontId="86" fillId="99" borderId="117" applyFont="0">
      <alignment vertical="center"/>
      <protection locked="0"/>
    </xf>
    <xf numFmtId="49" fontId="86" fillId="99" borderId="117" applyFont="0">
      <alignment vertical="center"/>
      <protection locked="0"/>
    </xf>
    <xf numFmtId="49" fontId="86" fillId="99" borderId="117" applyFont="0">
      <alignment vertical="center"/>
      <protection locked="0"/>
    </xf>
    <xf numFmtId="49" fontId="86" fillId="99" borderId="117" applyFont="0">
      <alignment vertical="center"/>
      <protection locked="0"/>
    </xf>
    <xf numFmtId="49" fontId="86" fillId="99" borderId="117" applyFont="0">
      <alignment vertical="center"/>
      <protection locked="0"/>
    </xf>
    <xf numFmtId="49" fontId="86" fillId="99" borderId="117" applyFont="0">
      <alignment vertical="center"/>
      <protection locked="0"/>
    </xf>
    <xf numFmtId="49" fontId="86" fillId="99" borderId="117" applyFont="0">
      <alignment vertical="center"/>
      <protection locked="0"/>
    </xf>
    <xf numFmtId="49" fontId="86" fillId="99" borderId="117" applyFont="0">
      <alignment vertical="center"/>
      <protection locked="0"/>
    </xf>
    <xf numFmtId="49" fontId="86" fillId="99" borderId="117" applyFont="0">
      <alignment vertical="center"/>
      <protection locked="0"/>
    </xf>
    <xf numFmtId="49" fontId="86" fillId="99" borderId="117" applyFont="0">
      <alignment vertical="center"/>
      <protection locked="0"/>
    </xf>
    <xf numFmtId="49" fontId="86" fillId="99" borderId="117" applyFont="0">
      <alignment vertical="center"/>
      <protection locked="0"/>
    </xf>
    <xf numFmtId="49" fontId="86" fillId="99" borderId="117" applyFont="0">
      <alignment vertical="center"/>
      <protection locked="0"/>
    </xf>
    <xf numFmtId="49" fontId="86" fillId="99" borderId="117" applyFont="0">
      <alignment vertical="center"/>
      <protection locked="0"/>
    </xf>
    <xf numFmtId="49" fontId="86" fillId="99" borderId="117" applyFont="0">
      <alignment vertical="center"/>
      <protection locked="0"/>
    </xf>
    <xf numFmtId="49" fontId="86" fillId="99" borderId="117" applyFont="0">
      <alignment vertical="center"/>
      <protection locked="0"/>
    </xf>
    <xf numFmtId="0" fontId="86" fillId="64" borderId="90" applyNumberFormat="0" applyFont="0" applyAlignment="0" applyProtection="0"/>
    <xf numFmtId="0" fontId="86" fillId="64" borderId="90" applyNumberFormat="0" applyFont="0" applyAlignment="0" applyProtection="0"/>
    <xf numFmtId="0" fontId="86" fillId="64" borderId="90" applyNumberFormat="0" applyFont="0" applyAlignment="0" applyProtection="0"/>
    <xf numFmtId="0" fontId="86" fillId="64" borderId="90" applyNumberFormat="0" applyFont="0" applyAlignment="0" applyProtection="0"/>
    <xf numFmtId="0" fontId="86" fillId="64" borderId="90" applyNumberFormat="0" applyFont="0" applyAlignment="0" applyProtection="0"/>
    <xf numFmtId="0" fontId="86" fillId="64" borderId="90" applyNumberFormat="0" applyFont="0" applyAlignment="0" applyProtection="0"/>
    <xf numFmtId="0" fontId="86" fillId="64" borderId="90" applyNumberFormat="0" applyFont="0" applyAlignment="0" applyProtection="0"/>
    <xf numFmtId="0" fontId="86" fillId="64" borderId="90" applyNumberFormat="0" applyFont="0" applyAlignment="0" applyProtection="0"/>
    <xf numFmtId="0" fontId="86" fillId="64" borderId="90" applyNumberFormat="0" applyFont="0" applyAlignment="0" applyProtection="0"/>
    <xf numFmtId="0" fontId="86" fillId="64" borderId="90" applyNumberFormat="0" applyFont="0" applyAlignment="0" applyProtection="0"/>
    <xf numFmtId="0" fontId="86" fillId="64" borderId="90" applyNumberFormat="0" applyFont="0" applyAlignment="0" applyProtection="0"/>
    <xf numFmtId="0" fontId="86" fillId="64" borderId="90" applyNumberFormat="0" applyFont="0" applyAlignment="0" applyProtection="0"/>
    <xf numFmtId="0" fontId="86" fillId="64" borderId="90" applyNumberFormat="0" applyFont="0" applyAlignment="0" applyProtection="0"/>
    <xf numFmtId="0" fontId="86" fillId="64" borderId="90" applyNumberFormat="0" applyFont="0" applyAlignment="0" applyProtection="0"/>
    <xf numFmtId="0" fontId="86" fillId="64" borderId="90" applyNumberFormat="0" applyFont="0" applyAlignment="0" applyProtection="0"/>
    <xf numFmtId="0" fontId="86" fillId="64" borderId="90" applyNumberFormat="0" applyFont="0" applyAlignment="0" applyProtection="0"/>
    <xf numFmtId="0" fontId="86" fillId="64" borderId="90" applyNumberFormat="0" applyFont="0" applyAlignment="0" applyProtection="0"/>
    <xf numFmtId="0" fontId="86" fillId="64" borderId="90" applyNumberFormat="0" applyFont="0" applyAlignment="0" applyProtection="0"/>
    <xf numFmtId="0" fontId="86" fillId="64" borderId="90" applyNumberFormat="0" applyFont="0" applyAlignment="0" applyProtection="0"/>
    <xf numFmtId="0" fontId="86" fillId="64" borderId="90" applyNumberFormat="0" applyFont="0" applyAlignment="0" applyProtection="0"/>
    <xf numFmtId="0" fontId="86" fillId="64" borderId="90" applyNumberFormat="0" applyFont="0" applyAlignment="0" applyProtection="0"/>
    <xf numFmtId="0" fontId="86" fillId="64" borderId="90" applyNumberFormat="0" applyFont="0" applyAlignment="0" applyProtection="0"/>
    <xf numFmtId="0" fontId="86" fillId="64" borderId="90" applyNumberFormat="0" applyFont="0" applyAlignment="0" applyProtection="0"/>
    <xf numFmtId="0" fontId="86" fillId="64" borderId="90" applyNumberFormat="0" applyFont="0" applyAlignment="0" applyProtection="0"/>
    <xf numFmtId="0" fontId="86" fillId="64" borderId="90" applyNumberFormat="0" applyFont="0" applyAlignment="0" applyProtection="0"/>
    <xf numFmtId="0" fontId="86" fillId="64" borderId="90" applyNumberFormat="0" applyFont="0" applyAlignment="0" applyProtection="0"/>
    <xf numFmtId="0" fontId="86" fillId="64" borderId="90" applyNumberFormat="0" applyFont="0" applyAlignment="0" applyProtection="0"/>
    <xf numFmtId="0" fontId="86" fillId="64" borderId="90" applyNumberFormat="0" applyFont="0" applyAlignment="0" applyProtection="0"/>
    <xf numFmtId="0" fontId="86" fillId="64" borderId="90" applyNumberFormat="0" applyFont="0" applyAlignment="0" applyProtection="0"/>
    <xf numFmtId="0" fontId="86" fillId="64" borderId="90" applyNumberFormat="0" applyFont="0" applyAlignment="0" applyProtection="0"/>
    <xf numFmtId="0" fontId="86" fillId="64" borderId="90" applyNumberFormat="0" applyFont="0" applyAlignment="0" applyProtection="0"/>
    <xf numFmtId="0" fontId="86" fillId="64" borderId="90" applyNumberFormat="0" applyFont="0" applyAlignment="0" applyProtection="0"/>
    <xf numFmtId="0" fontId="86" fillId="64" borderId="90" applyNumberFormat="0" applyFont="0" applyAlignment="0" applyProtection="0"/>
    <xf numFmtId="0" fontId="86" fillId="64" borderId="90" applyNumberFormat="0" applyFont="0" applyAlignment="0" applyProtection="0"/>
    <xf numFmtId="0" fontId="86" fillId="64" borderId="90" applyNumberFormat="0" applyFont="0" applyAlignment="0" applyProtection="0"/>
    <xf numFmtId="0" fontId="86" fillId="64" borderId="90" applyNumberFormat="0" applyFont="0" applyAlignment="0" applyProtection="0"/>
    <xf numFmtId="0" fontId="86" fillId="64" borderId="90" applyNumberFormat="0" applyFont="0" applyAlignment="0" applyProtection="0"/>
    <xf numFmtId="0" fontId="86" fillId="64" borderId="90" applyNumberFormat="0" applyFont="0" applyAlignment="0" applyProtection="0"/>
    <xf numFmtId="0" fontId="86" fillId="64" borderId="90" applyNumberFormat="0" applyFont="0" applyAlignment="0" applyProtection="0"/>
    <xf numFmtId="0" fontId="200" fillId="131" borderId="0" applyNumberFormat="0" applyBorder="0" applyAlignment="0" applyProtection="0"/>
    <xf numFmtId="0" fontId="200" fillId="131" borderId="0" applyNumberFormat="0" applyBorder="0" applyAlignment="0" applyProtection="0"/>
    <xf numFmtId="0" fontId="200" fillId="131" borderId="0" applyNumberFormat="0" applyBorder="0" applyAlignment="0" applyProtection="0"/>
    <xf numFmtId="0" fontId="200" fillId="131" borderId="0" applyNumberFormat="0" applyBorder="0" applyAlignment="0" applyProtection="0"/>
    <xf numFmtId="0" fontId="200" fillId="131" borderId="0" applyNumberFormat="0" applyBorder="0" applyAlignment="0" applyProtection="0"/>
    <xf numFmtId="0" fontId="200" fillId="131" borderId="0" applyNumberFormat="0" applyBorder="0" applyAlignment="0" applyProtection="0"/>
    <xf numFmtId="0" fontId="200" fillId="131" borderId="0" applyNumberFormat="0" applyBorder="0" applyAlignment="0" applyProtection="0"/>
    <xf numFmtId="0" fontId="200" fillId="131" borderId="0" applyNumberFormat="0" applyBorder="0" applyAlignment="0" applyProtection="0"/>
    <xf numFmtId="0" fontId="200" fillId="131" borderId="0" applyNumberFormat="0" applyBorder="0" applyAlignment="0" applyProtection="0"/>
    <xf numFmtId="0" fontId="200" fillId="131" borderId="0" applyNumberFormat="0" applyBorder="0" applyAlignment="0" applyProtection="0"/>
    <xf numFmtId="0" fontId="200" fillId="131" borderId="0" applyNumberFormat="0" applyBorder="0" applyAlignment="0" applyProtection="0"/>
    <xf numFmtId="0" fontId="200" fillId="134" borderId="0" applyNumberFormat="0" applyBorder="0" applyAlignment="0" applyProtection="0"/>
    <xf numFmtId="0" fontId="200" fillId="134" borderId="0" applyNumberFormat="0" applyBorder="0" applyAlignment="0" applyProtection="0"/>
    <xf numFmtId="0" fontId="200" fillId="134" borderId="0" applyNumberFormat="0" applyBorder="0" applyAlignment="0" applyProtection="0"/>
    <xf numFmtId="0" fontId="200" fillId="134" borderId="0" applyNumberFormat="0" applyBorder="0" applyAlignment="0" applyProtection="0"/>
    <xf numFmtId="0" fontId="200" fillId="134" borderId="0" applyNumberFormat="0" applyBorder="0" applyAlignment="0" applyProtection="0"/>
    <xf numFmtId="0" fontId="200" fillId="134" borderId="0" applyNumberFormat="0" applyBorder="0" applyAlignment="0" applyProtection="0"/>
    <xf numFmtId="0" fontId="200" fillId="134" borderId="0" applyNumberFormat="0" applyBorder="0" applyAlignment="0" applyProtection="0"/>
    <xf numFmtId="0" fontId="200" fillId="134" borderId="0" applyNumberFormat="0" applyBorder="0" applyAlignment="0" applyProtection="0"/>
    <xf numFmtId="0" fontId="200" fillId="134" borderId="0" applyNumberFormat="0" applyBorder="0" applyAlignment="0" applyProtection="0"/>
    <xf numFmtId="0" fontId="200" fillId="134" borderId="0" applyNumberFormat="0" applyBorder="0" applyAlignment="0" applyProtection="0"/>
    <xf numFmtId="0" fontId="200" fillId="134" borderId="0" applyNumberFormat="0" applyBorder="0" applyAlignment="0" applyProtection="0"/>
    <xf numFmtId="0" fontId="200" fillId="138" borderId="0" applyNumberFormat="0" applyBorder="0" applyAlignment="0" applyProtection="0"/>
    <xf numFmtId="0" fontId="200" fillId="138" borderId="0" applyNumberFormat="0" applyBorder="0" applyAlignment="0" applyProtection="0"/>
    <xf numFmtId="0" fontId="200" fillId="138" borderId="0" applyNumberFormat="0" applyBorder="0" applyAlignment="0" applyProtection="0"/>
    <xf numFmtId="0" fontId="200" fillId="138" borderId="0" applyNumberFormat="0" applyBorder="0" applyAlignment="0" applyProtection="0"/>
    <xf numFmtId="0" fontId="200" fillId="138" borderId="0" applyNumberFormat="0" applyBorder="0" applyAlignment="0" applyProtection="0"/>
    <xf numFmtId="0" fontId="200" fillId="138" borderId="0" applyNumberFormat="0" applyBorder="0" applyAlignment="0" applyProtection="0"/>
    <xf numFmtId="0" fontId="200" fillId="138" borderId="0" applyNumberFormat="0" applyBorder="0" applyAlignment="0" applyProtection="0"/>
    <xf numFmtId="0" fontId="200" fillId="138" borderId="0" applyNumberFormat="0" applyBorder="0" applyAlignment="0" applyProtection="0"/>
    <xf numFmtId="0" fontId="200" fillId="138" borderId="0" applyNumberFormat="0" applyBorder="0" applyAlignment="0" applyProtection="0"/>
    <xf numFmtId="0" fontId="200" fillId="138" borderId="0" applyNumberFormat="0" applyBorder="0" applyAlignment="0" applyProtection="0"/>
    <xf numFmtId="0" fontId="200" fillId="138" borderId="0" applyNumberFormat="0" applyBorder="0" applyAlignment="0" applyProtection="0"/>
    <xf numFmtId="0" fontId="200" fillId="119" borderId="0" applyNumberFormat="0" applyBorder="0" applyAlignment="0" applyProtection="0"/>
    <xf numFmtId="0" fontId="200" fillId="119" borderId="0" applyNumberFormat="0" applyBorder="0" applyAlignment="0" applyProtection="0"/>
    <xf numFmtId="0" fontId="200" fillId="119" borderId="0" applyNumberFormat="0" applyBorder="0" applyAlignment="0" applyProtection="0"/>
    <xf numFmtId="0" fontId="200" fillId="119" borderId="0" applyNumberFormat="0" applyBorder="0" applyAlignment="0" applyProtection="0"/>
    <xf numFmtId="0" fontId="200" fillId="119" borderId="0" applyNumberFormat="0" applyBorder="0" applyAlignment="0" applyProtection="0"/>
    <xf numFmtId="0" fontId="200" fillId="119" borderId="0" applyNumberFormat="0" applyBorder="0" applyAlignment="0" applyProtection="0"/>
    <xf numFmtId="0" fontId="200" fillId="119" borderId="0" applyNumberFormat="0" applyBorder="0" applyAlignment="0" applyProtection="0"/>
    <xf numFmtId="0" fontId="200" fillId="119" borderId="0" applyNumberFormat="0" applyBorder="0" applyAlignment="0" applyProtection="0"/>
    <xf numFmtId="0" fontId="200" fillId="119" borderId="0" applyNumberFormat="0" applyBorder="0" applyAlignment="0" applyProtection="0"/>
    <xf numFmtId="0" fontId="200" fillId="119" borderId="0" applyNumberFormat="0" applyBorder="0" applyAlignment="0" applyProtection="0"/>
    <xf numFmtId="0" fontId="200" fillId="119" borderId="0" applyNumberFormat="0" applyBorder="0" applyAlignment="0" applyProtection="0"/>
    <xf numFmtId="0" fontId="200" fillId="120" borderId="0" applyNumberFormat="0" applyBorder="0" applyAlignment="0" applyProtection="0"/>
    <xf numFmtId="0" fontId="200" fillId="120" borderId="0" applyNumberFormat="0" applyBorder="0" applyAlignment="0" applyProtection="0"/>
    <xf numFmtId="0" fontId="200" fillId="120" borderId="0" applyNumberFormat="0" applyBorder="0" applyAlignment="0" applyProtection="0"/>
    <xf numFmtId="0" fontId="200" fillId="120" borderId="0" applyNumberFormat="0" applyBorder="0" applyAlignment="0" applyProtection="0"/>
    <xf numFmtId="0" fontId="200" fillId="120" borderId="0" applyNumberFormat="0" applyBorder="0" applyAlignment="0" applyProtection="0"/>
    <xf numFmtId="0" fontId="200" fillId="120" borderId="0" applyNumberFormat="0" applyBorder="0" applyAlignment="0" applyProtection="0"/>
    <xf numFmtId="0" fontId="200" fillId="120" borderId="0" applyNumberFormat="0" applyBorder="0" applyAlignment="0" applyProtection="0"/>
    <xf numFmtId="0" fontId="200" fillId="120" borderId="0" applyNumberFormat="0" applyBorder="0" applyAlignment="0" applyProtection="0"/>
    <xf numFmtId="0" fontId="200" fillId="120" borderId="0" applyNumberFormat="0" applyBorder="0" applyAlignment="0" applyProtection="0"/>
    <xf numFmtId="0" fontId="200" fillId="120" borderId="0" applyNumberFormat="0" applyBorder="0" applyAlignment="0" applyProtection="0"/>
    <xf numFmtId="0" fontId="200" fillId="120" borderId="0" applyNumberFormat="0" applyBorder="0" applyAlignment="0" applyProtection="0"/>
    <xf numFmtId="0" fontId="200" fillId="144" borderId="0" applyNumberFormat="0" applyBorder="0" applyAlignment="0" applyProtection="0"/>
    <xf numFmtId="0" fontId="200" fillId="144" borderId="0" applyNumberFormat="0" applyBorder="0" applyAlignment="0" applyProtection="0"/>
    <xf numFmtId="0" fontId="200" fillId="144" borderId="0" applyNumberFormat="0" applyBorder="0" applyAlignment="0" applyProtection="0"/>
    <xf numFmtId="0" fontId="200" fillId="144" borderId="0" applyNumberFormat="0" applyBorder="0" applyAlignment="0" applyProtection="0"/>
    <xf numFmtId="0" fontId="200" fillId="144" borderId="0" applyNumberFormat="0" applyBorder="0" applyAlignment="0" applyProtection="0"/>
    <xf numFmtId="0" fontId="200" fillId="144" borderId="0" applyNumberFormat="0" applyBorder="0" applyAlignment="0" applyProtection="0"/>
    <xf numFmtId="0" fontId="200" fillId="144" borderId="0" applyNumberFormat="0" applyBorder="0" applyAlignment="0" applyProtection="0"/>
    <xf numFmtId="0" fontId="200" fillId="144" borderId="0" applyNumberFormat="0" applyBorder="0" applyAlignment="0" applyProtection="0"/>
    <xf numFmtId="0" fontId="200" fillId="144" borderId="0" applyNumberFormat="0" applyBorder="0" applyAlignment="0" applyProtection="0"/>
    <xf numFmtId="0" fontId="200" fillId="144" borderId="0" applyNumberFormat="0" applyBorder="0" applyAlignment="0" applyProtection="0"/>
    <xf numFmtId="0" fontId="200" fillId="144" borderId="0" applyNumberFormat="0" applyBorder="0" applyAlignment="0" applyProtection="0"/>
    <xf numFmtId="0" fontId="271" fillId="8" borderId="0" applyNumberFormat="0" applyBorder="0" applyAlignment="0" applyProtection="0"/>
    <xf numFmtId="0" fontId="271" fillId="8" borderId="0" applyNumberFormat="0" applyBorder="0" applyAlignment="0" applyProtection="0"/>
    <xf numFmtId="0" fontId="271" fillId="8" borderId="0" applyNumberFormat="0" applyBorder="0" applyAlignment="0" applyProtection="0"/>
    <xf numFmtId="0" fontId="271" fillId="8" borderId="0" applyNumberFormat="0" applyBorder="0" applyAlignment="0" applyProtection="0"/>
    <xf numFmtId="0" fontId="271" fillId="8" borderId="0" applyNumberFormat="0" applyBorder="0" applyAlignment="0" applyProtection="0"/>
    <xf numFmtId="0" fontId="271" fillId="8" borderId="0" applyNumberFormat="0" applyBorder="0" applyAlignment="0" applyProtection="0"/>
    <xf numFmtId="0" fontId="271" fillId="8" borderId="0" applyNumberFormat="0" applyBorder="0" applyAlignment="0" applyProtection="0"/>
    <xf numFmtId="0" fontId="271" fillId="8" borderId="0" applyNumberFormat="0" applyBorder="0" applyAlignment="0" applyProtection="0"/>
    <xf numFmtId="0" fontId="271" fillId="8" borderId="0" applyNumberFormat="0" applyBorder="0" applyAlignment="0" applyProtection="0"/>
    <xf numFmtId="0" fontId="271" fillId="8" borderId="0" applyNumberFormat="0" applyBorder="0" applyAlignment="0" applyProtection="0"/>
    <xf numFmtId="0" fontId="271" fillId="8" borderId="0" applyNumberFormat="0" applyBorder="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74" fillId="0" borderId="116" applyNumberFormat="0" applyFill="0" applyAlignment="0" applyProtection="0"/>
    <xf numFmtId="0" fontId="225" fillId="139" borderId="94" applyNumberFormat="0" applyAlignment="0" applyProtection="0"/>
    <xf numFmtId="0" fontId="225" fillId="139" borderId="94" applyNumberFormat="0" applyAlignment="0" applyProtection="0"/>
    <xf numFmtId="0" fontId="225" fillId="139" borderId="94" applyNumberFormat="0" applyAlignment="0" applyProtection="0"/>
    <xf numFmtId="0" fontId="225" fillId="139" borderId="94" applyNumberFormat="0" applyAlignment="0" applyProtection="0"/>
    <xf numFmtId="0" fontId="225" fillId="139" borderId="94" applyNumberFormat="0" applyAlignment="0" applyProtection="0"/>
    <xf numFmtId="0" fontId="225" fillId="139" borderId="94" applyNumberFormat="0" applyAlignment="0" applyProtection="0"/>
    <xf numFmtId="0" fontId="225" fillId="139" borderId="94" applyNumberFormat="0" applyAlignment="0" applyProtection="0"/>
    <xf numFmtId="0" fontId="225" fillId="139" borderId="94" applyNumberFormat="0" applyAlignment="0" applyProtection="0"/>
    <xf numFmtId="0" fontId="225" fillId="139" borderId="94" applyNumberFormat="0" applyAlignment="0" applyProtection="0"/>
    <xf numFmtId="0" fontId="225" fillId="139" borderId="94" applyNumberFormat="0" applyAlignment="0" applyProtection="0"/>
    <xf numFmtId="0" fontId="225" fillId="139" borderId="94" applyNumberFormat="0" applyAlignment="0" applyProtection="0"/>
    <xf numFmtId="0" fontId="292" fillId="139" borderId="94" applyNumberFormat="0" applyAlignment="0" applyProtection="0"/>
    <xf numFmtId="0" fontId="292" fillId="139" borderId="94" applyNumberFormat="0" applyAlignment="0" applyProtection="0"/>
    <xf numFmtId="0" fontId="292" fillId="139" borderId="94" applyNumberFormat="0" applyAlignment="0" applyProtection="0"/>
    <xf numFmtId="0" fontId="292" fillId="139" borderId="94" applyNumberFormat="0" applyAlignment="0" applyProtection="0"/>
    <xf numFmtId="0" fontId="292" fillId="139" borderId="94" applyNumberFormat="0" applyAlignment="0" applyProtection="0"/>
    <xf numFmtId="0" fontId="292" fillId="139" borderId="94" applyNumberFormat="0" applyAlignment="0" applyProtection="0"/>
    <xf numFmtId="0" fontId="292" fillId="139" borderId="94" applyNumberFormat="0" applyAlignment="0" applyProtection="0"/>
    <xf numFmtId="0" fontId="292" fillId="139" borderId="94" applyNumberFormat="0" applyAlignment="0" applyProtection="0"/>
    <xf numFmtId="0" fontId="292" fillId="139" borderId="94" applyNumberFormat="0" applyAlignment="0" applyProtection="0"/>
    <xf numFmtId="0" fontId="292" fillId="139" borderId="94" applyNumberFormat="0" applyAlignment="0" applyProtection="0"/>
    <xf numFmtId="0" fontId="292" fillId="139" borderId="94" applyNumberFormat="0" applyAlignment="0" applyProtection="0"/>
    <xf numFmtId="0" fontId="219" fillId="0" borderId="0" applyNumberFormat="0" applyFill="0" applyBorder="0">
      <protection locked="0"/>
    </xf>
    <xf numFmtId="0" fontId="219" fillId="0" borderId="0" applyNumberFormat="0" applyFill="0" applyBorder="0">
      <protection locked="0"/>
    </xf>
    <xf numFmtId="0" fontId="219" fillId="0" borderId="0" applyNumberFormat="0" applyFill="0" applyBorder="0">
      <protection locked="0"/>
    </xf>
    <xf numFmtId="0" fontId="219" fillId="0" borderId="0" applyNumberFormat="0" applyFill="0" applyBorder="0">
      <protection locked="0"/>
    </xf>
    <xf numFmtId="0" fontId="219" fillId="0" borderId="0" applyNumberFormat="0" applyFill="0" applyBorder="0">
      <protection locked="0"/>
    </xf>
    <xf numFmtId="0" fontId="219" fillId="0" borderId="0" applyNumberFormat="0" applyFill="0" applyBorder="0">
      <protection locked="0"/>
    </xf>
    <xf numFmtId="0" fontId="219" fillId="0" borderId="0" applyNumberFormat="0" applyFill="0" applyBorder="0">
      <protection locked="0"/>
    </xf>
    <xf numFmtId="0" fontId="219" fillId="0" borderId="0" applyNumberFormat="0" applyFill="0" applyBorder="0">
      <protection locked="0"/>
    </xf>
    <xf numFmtId="0" fontId="219" fillId="0" borderId="0" applyNumberFormat="0" applyFill="0" applyBorder="0">
      <protection locked="0"/>
    </xf>
    <xf numFmtId="0" fontId="219" fillId="0" borderId="0" applyNumberFormat="0" applyFill="0" applyBorder="0">
      <protection locked="0"/>
    </xf>
    <xf numFmtId="0" fontId="219" fillId="0" borderId="0" applyNumberFormat="0" applyFill="0" applyBorder="0">
      <protection locked="0"/>
    </xf>
    <xf numFmtId="0" fontId="293" fillId="0" borderId="0" applyNumberFormat="0" applyFill="0" applyBorder="0">
      <protection locked="0"/>
    </xf>
    <xf numFmtId="0" fontId="293" fillId="0" borderId="0" applyNumberFormat="0" applyFill="0" applyBorder="0">
      <protection locked="0"/>
    </xf>
    <xf numFmtId="0" fontId="293" fillId="0" borderId="0" applyNumberFormat="0" applyFill="0" applyBorder="0">
      <protection locked="0"/>
    </xf>
    <xf numFmtId="0" fontId="293" fillId="0" borderId="0" applyNumberFormat="0" applyFill="0" applyBorder="0">
      <protection locked="0"/>
    </xf>
    <xf numFmtId="0" fontId="293" fillId="0" borderId="0" applyNumberFormat="0" applyFill="0" applyBorder="0">
      <protection locked="0"/>
    </xf>
    <xf numFmtId="0" fontId="293" fillId="0" borderId="0" applyNumberFormat="0" applyFill="0" applyBorder="0">
      <protection locked="0"/>
    </xf>
    <xf numFmtId="0" fontId="293" fillId="0" borderId="0" applyNumberFormat="0" applyFill="0" applyBorder="0">
      <protection locked="0"/>
    </xf>
    <xf numFmtId="0" fontId="293" fillId="0" borderId="0" applyNumberFormat="0" applyFill="0" applyBorder="0">
      <protection locked="0"/>
    </xf>
    <xf numFmtId="0" fontId="293" fillId="0" borderId="0" applyNumberFormat="0" applyFill="0" applyBorder="0">
      <protection locked="0"/>
    </xf>
    <xf numFmtId="0" fontId="293" fillId="0" borderId="0" applyNumberFormat="0" applyFill="0" applyBorder="0">
      <protection locked="0"/>
    </xf>
    <xf numFmtId="0" fontId="293" fillId="0" borderId="0" applyNumberFormat="0" applyFill="0" applyBorder="0">
      <protection locked="0"/>
    </xf>
    <xf numFmtId="0" fontId="294" fillId="0" borderId="116" applyNumberFormat="0" applyFill="0" applyAlignment="0" applyProtection="0"/>
    <xf numFmtId="0" fontId="294" fillId="0" borderId="116" applyNumberFormat="0" applyFill="0" applyAlignment="0" applyProtection="0"/>
    <xf numFmtId="0" fontId="195" fillId="0" borderId="86" applyNumberFormat="0" applyFill="0" applyAlignment="0" applyProtection="0"/>
    <xf numFmtId="0" fontId="226" fillId="0" borderId="95" applyNumberFormat="0" applyFill="0" applyAlignment="0" applyProtection="0"/>
    <xf numFmtId="0" fontId="271" fillId="0" borderId="130" applyNumberFormat="0" applyFill="0" applyAlignment="0" applyProtection="0"/>
    <xf numFmtId="0" fontId="195" fillId="0" borderId="86" applyNumberFormat="0" applyFill="0" applyAlignment="0" applyProtection="0"/>
    <xf numFmtId="0" fontId="216" fillId="0" borderId="0" applyNumberFormat="0" applyFill="0" applyBorder="0" applyAlignment="0" applyProtection="0"/>
    <xf numFmtId="0" fontId="265" fillId="131" borderId="0" applyNumberFormat="0" applyBorder="0" applyAlignment="0" applyProtection="0"/>
    <xf numFmtId="0" fontId="265" fillId="131" borderId="0" applyNumberFormat="0" applyBorder="0" applyAlignment="0" applyProtection="0"/>
    <xf numFmtId="0" fontId="265" fillId="131" borderId="0" applyNumberFormat="0" applyBorder="0" applyAlignment="0" applyProtection="0"/>
    <xf numFmtId="0" fontId="265" fillId="131" borderId="0" applyNumberFormat="0" applyBorder="0" applyAlignment="0" applyProtection="0"/>
    <xf numFmtId="0" fontId="265" fillId="131" borderId="0" applyNumberFormat="0" applyBorder="0" applyAlignment="0" applyProtection="0"/>
    <xf numFmtId="0" fontId="265" fillId="131" borderId="0" applyNumberFormat="0" applyBorder="0" applyAlignment="0" applyProtection="0"/>
    <xf numFmtId="0" fontId="265" fillId="131" borderId="0" applyNumberFormat="0" applyBorder="0" applyAlignment="0" applyProtection="0"/>
    <xf numFmtId="0" fontId="265" fillId="131" borderId="0" applyNumberFormat="0" applyBorder="0" applyAlignment="0" applyProtection="0"/>
    <xf numFmtId="0" fontId="265" fillId="131" borderId="0" applyNumberFormat="0" applyBorder="0" applyAlignment="0" applyProtection="0"/>
    <xf numFmtId="0" fontId="265" fillId="131" borderId="0" applyNumberFormat="0" applyBorder="0" applyAlignment="0" applyProtection="0"/>
    <xf numFmtId="0" fontId="265" fillId="131" borderId="0" applyNumberFormat="0" applyBorder="0" applyAlignment="0" applyProtection="0"/>
    <xf numFmtId="0" fontId="265" fillId="134" borderId="0" applyNumberFormat="0" applyBorder="0" applyAlignment="0" applyProtection="0"/>
    <xf numFmtId="0" fontId="265" fillId="134" borderId="0" applyNumberFormat="0" applyBorder="0" applyAlignment="0" applyProtection="0"/>
    <xf numFmtId="0" fontId="265" fillId="134" borderId="0" applyNumberFormat="0" applyBorder="0" applyAlignment="0" applyProtection="0"/>
    <xf numFmtId="0" fontId="265" fillId="134" borderId="0" applyNumberFormat="0" applyBorder="0" applyAlignment="0" applyProtection="0"/>
    <xf numFmtId="0" fontId="265" fillId="134" borderId="0" applyNumberFormat="0" applyBorder="0" applyAlignment="0" applyProtection="0"/>
    <xf numFmtId="0" fontId="265" fillId="134" borderId="0" applyNumberFormat="0" applyBorder="0" applyAlignment="0" applyProtection="0"/>
    <xf numFmtId="0" fontId="265" fillId="134" borderId="0" applyNumberFormat="0" applyBorder="0" applyAlignment="0" applyProtection="0"/>
    <xf numFmtId="0" fontId="265" fillId="134" borderId="0" applyNumberFormat="0" applyBorder="0" applyAlignment="0" applyProtection="0"/>
    <xf numFmtId="0" fontId="265" fillId="134" borderId="0" applyNumberFormat="0" applyBorder="0" applyAlignment="0" applyProtection="0"/>
    <xf numFmtId="0" fontId="265" fillId="134" borderId="0" applyNumberFormat="0" applyBorder="0" applyAlignment="0" applyProtection="0"/>
    <xf numFmtId="0" fontId="265" fillId="134" borderId="0" applyNumberFormat="0" applyBorder="0" applyAlignment="0" applyProtection="0"/>
    <xf numFmtId="0" fontId="265" fillId="138" borderId="0" applyNumberFormat="0" applyBorder="0" applyAlignment="0" applyProtection="0"/>
    <xf numFmtId="0" fontId="265" fillId="138" borderId="0" applyNumberFormat="0" applyBorder="0" applyAlignment="0" applyProtection="0"/>
    <xf numFmtId="0" fontId="265" fillId="138" borderId="0" applyNumberFormat="0" applyBorder="0" applyAlignment="0" applyProtection="0"/>
    <xf numFmtId="0" fontId="265" fillId="138" borderId="0" applyNumberFormat="0" applyBorder="0" applyAlignment="0" applyProtection="0"/>
    <xf numFmtId="0" fontId="265" fillId="138" borderId="0" applyNumberFormat="0" applyBorder="0" applyAlignment="0" applyProtection="0"/>
    <xf numFmtId="0" fontId="265" fillId="138" borderId="0" applyNumberFormat="0" applyBorder="0" applyAlignment="0" applyProtection="0"/>
    <xf numFmtId="0" fontId="265" fillId="138" borderId="0" applyNumberFormat="0" applyBorder="0" applyAlignment="0" applyProtection="0"/>
    <xf numFmtId="0" fontId="265" fillId="138" borderId="0" applyNumberFormat="0" applyBorder="0" applyAlignment="0" applyProtection="0"/>
    <xf numFmtId="0" fontId="265" fillId="138" borderId="0" applyNumberFormat="0" applyBorder="0" applyAlignment="0" applyProtection="0"/>
    <xf numFmtId="0" fontId="265" fillId="138" borderId="0" applyNumberFormat="0" applyBorder="0" applyAlignment="0" applyProtection="0"/>
    <xf numFmtId="0" fontId="265" fillId="138" borderId="0" applyNumberFormat="0" applyBorder="0" applyAlignment="0" applyProtection="0"/>
    <xf numFmtId="0" fontId="265" fillId="119" borderId="0" applyNumberFormat="0" applyBorder="0" applyAlignment="0" applyProtection="0"/>
    <xf numFmtId="0" fontId="265" fillId="119" borderId="0" applyNumberFormat="0" applyBorder="0" applyAlignment="0" applyProtection="0"/>
    <xf numFmtId="0" fontId="265" fillId="119" borderId="0" applyNumberFormat="0" applyBorder="0" applyAlignment="0" applyProtection="0"/>
    <xf numFmtId="0" fontId="265" fillId="119" borderId="0" applyNumberFormat="0" applyBorder="0" applyAlignment="0" applyProtection="0"/>
    <xf numFmtId="0" fontId="265" fillId="119" borderId="0" applyNumberFormat="0" applyBorder="0" applyAlignment="0" applyProtection="0"/>
    <xf numFmtId="0" fontId="265" fillId="119" borderId="0" applyNumberFormat="0" applyBorder="0" applyAlignment="0" applyProtection="0"/>
    <xf numFmtId="0" fontId="265" fillId="119" borderId="0" applyNumberFormat="0" applyBorder="0" applyAlignment="0" applyProtection="0"/>
    <xf numFmtId="0" fontId="265" fillId="119" borderId="0" applyNumberFormat="0" applyBorder="0" applyAlignment="0" applyProtection="0"/>
    <xf numFmtId="0" fontId="265" fillId="119" borderId="0" applyNumberFormat="0" applyBorder="0" applyAlignment="0" applyProtection="0"/>
    <xf numFmtId="0" fontId="265" fillId="119" borderId="0" applyNumberFormat="0" applyBorder="0" applyAlignment="0" applyProtection="0"/>
    <xf numFmtId="0" fontId="265" fillId="119" borderId="0" applyNumberFormat="0" applyBorder="0" applyAlignment="0" applyProtection="0"/>
    <xf numFmtId="0" fontId="265" fillId="120" borderId="0" applyNumberFormat="0" applyBorder="0" applyAlignment="0" applyProtection="0"/>
    <xf numFmtId="0" fontId="265" fillId="120" borderId="0" applyNumberFormat="0" applyBorder="0" applyAlignment="0" applyProtection="0"/>
    <xf numFmtId="0" fontId="265" fillId="120" borderId="0" applyNumberFormat="0" applyBorder="0" applyAlignment="0" applyProtection="0"/>
    <xf numFmtId="0" fontId="265" fillId="120" borderId="0" applyNumberFormat="0" applyBorder="0" applyAlignment="0" applyProtection="0"/>
    <xf numFmtId="0" fontId="265" fillId="120" borderId="0" applyNumberFormat="0" applyBorder="0" applyAlignment="0" applyProtection="0"/>
    <xf numFmtId="0" fontId="265" fillId="120" borderId="0" applyNumberFormat="0" applyBorder="0" applyAlignment="0" applyProtection="0"/>
    <xf numFmtId="0" fontId="265" fillId="120" borderId="0" applyNumberFormat="0" applyBorder="0" applyAlignment="0" applyProtection="0"/>
    <xf numFmtId="0" fontId="265" fillId="120" borderId="0" applyNumberFormat="0" applyBorder="0" applyAlignment="0" applyProtection="0"/>
    <xf numFmtId="0" fontId="265" fillId="120" borderId="0" applyNumberFormat="0" applyBorder="0" applyAlignment="0" applyProtection="0"/>
    <xf numFmtId="0" fontId="265" fillId="120" borderId="0" applyNumberFormat="0" applyBorder="0" applyAlignment="0" applyProtection="0"/>
    <xf numFmtId="0" fontId="265" fillId="120" borderId="0" applyNumberFormat="0" applyBorder="0" applyAlignment="0" applyProtection="0"/>
    <xf numFmtId="0" fontId="265" fillId="144" borderId="0" applyNumberFormat="0" applyBorder="0" applyAlignment="0" applyProtection="0"/>
    <xf numFmtId="0" fontId="265" fillId="144" borderId="0" applyNumberFormat="0" applyBorder="0" applyAlignment="0" applyProtection="0"/>
    <xf numFmtId="0" fontId="265" fillId="144" borderId="0" applyNumberFormat="0" applyBorder="0" applyAlignment="0" applyProtection="0"/>
    <xf numFmtId="0" fontId="265" fillId="144" borderId="0" applyNumberFormat="0" applyBorder="0" applyAlignment="0" applyProtection="0"/>
    <xf numFmtId="0" fontId="265" fillId="144" borderId="0" applyNumberFormat="0" applyBorder="0" applyAlignment="0" applyProtection="0"/>
    <xf numFmtId="0" fontId="265" fillId="144" borderId="0" applyNumberFormat="0" applyBorder="0" applyAlignment="0" applyProtection="0"/>
    <xf numFmtId="0" fontId="265" fillId="144" borderId="0" applyNumberFormat="0" applyBorder="0" applyAlignment="0" applyProtection="0"/>
    <xf numFmtId="0" fontId="265" fillId="144" borderId="0" applyNumberFormat="0" applyBorder="0" applyAlignment="0" applyProtection="0"/>
    <xf numFmtId="0" fontId="265" fillId="144" borderId="0" applyNumberFormat="0" applyBorder="0" applyAlignment="0" applyProtection="0"/>
    <xf numFmtId="0" fontId="265" fillId="144" borderId="0" applyNumberFormat="0" applyBorder="0" applyAlignment="0" applyProtection="0"/>
    <xf numFmtId="0" fontId="265" fillId="144" borderId="0" applyNumberFormat="0" applyBorder="0" applyAlignment="0" applyProtection="0"/>
    <xf numFmtId="0" fontId="199" fillId="64" borderId="90" applyNumberFormat="0" applyFont="0" applyAlignment="0" applyProtection="0"/>
    <xf numFmtId="0" fontId="199" fillId="64" borderId="90" applyNumberFormat="0" applyFont="0" applyAlignment="0" applyProtection="0"/>
    <xf numFmtId="0" fontId="199" fillId="64" borderId="90" applyNumberFormat="0" applyFont="0" applyAlignment="0" applyProtection="0"/>
    <xf numFmtId="0" fontId="199" fillId="64" borderId="90" applyNumberFormat="0" applyFont="0" applyAlignment="0" applyProtection="0"/>
    <xf numFmtId="0" fontId="199" fillId="64" borderId="90" applyNumberFormat="0" applyFont="0" applyAlignment="0" applyProtection="0"/>
    <xf numFmtId="0" fontId="199" fillId="64" borderId="90" applyNumberFormat="0" applyFont="0" applyAlignment="0" applyProtection="0"/>
    <xf numFmtId="0" fontId="199" fillId="64" borderId="90" applyNumberFormat="0" applyFont="0" applyAlignment="0" applyProtection="0"/>
    <xf numFmtId="0" fontId="199" fillId="64" borderId="90" applyNumberFormat="0" applyFont="0" applyAlignment="0" applyProtection="0"/>
    <xf numFmtId="0" fontId="199" fillId="64" borderId="90" applyNumberFormat="0" applyFont="0" applyAlignment="0" applyProtection="0"/>
    <xf numFmtId="0" fontId="199" fillId="64" borderId="90" applyNumberFormat="0" applyFont="0" applyAlignment="0" applyProtection="0"/>
    <xf numFmtId="0" fontId="199" fillId="64" borderId="90" applyNumberFormat="0" applyFont="0" applyAlignment="0" applyProtection="0"/>
    <xf numFmtId="0" fontId="199" fillId="64" borderId="90" applyNumberFormat="0" applyFont="0" applyAlignment="0" applyProtection="0"/>
    <xf numFmtId="0" fontId="199" fillId="64" borderId="90" applyNumberFormat="0" applyFont="0" applyAlignment="0" applyProtection="0"/>
    <xf numFmtId="0" fontId="199" fillId="64" borderId="90" applyNumberFormat="0" applyFont="0" applyAlignment="0" applyProtection="0"/>
    <xf numFmtId="0" fontId="199" fillId="64" borderId="90" applyNumberFormat="0" applyFont="0" applyAlignment="0" applyProtection="0"/>
    <xf numFmtId="0" fontId="199" fillId="64" borderId="90" applyNumberFormat="0" applyFont="0" applyAlignment="0" applyProtection="0"/>
    <xf numFmtId="0" fontId="199" fillId="64" borderId="90" applyNumberFormat="0" applyFont="0" applyAlignment="0" applyProtection="0"/>
    <xf numFmtId="0" fontId="199" fillId="64" borderId="90" applyNumberFormat="0" applyFont="0" applyAlignment="0" applyProtection="0"/>
    <xf numFmtId="0" fontId="199" fillId="64" borderId="90" applyNumberFormat="0" applyFont="0" applyAlignment="0" applyProtection="0"/>
    <xf numFmtId="0" fontId="199" fillId="64" borderId="90" applyNumberFormat="0" applyFont="0" applyAlignment="0" applyProtection="0"/>
    <xf numFmtId="0" fontId="199" fillId="64" borderId="90" applyNumberFormat="0" applyFont="0" applyAlignment="0" applyProtection="0"/>
    <xf numFmtId="0" fontId="199" fillId="64" borderId="90" applyNumberFormat="0" applyFont="0" applyAlignment="0" applyProtection="0"/>
    <xf numFmtId="0" fontId="199" fillId="64" borderId="90" applyNumberFormat="0" applyFont="0" applyAlignment="0" applyProtection="0"/>
    <xf numFmtId="0" fontId="199" fillId="64" borderId="90" applyNumberFormat="0" applyFont="0" applyAlignment="0" applyProtection="0"/>
    <xf numFmtId="0" fontId="199" fillId="64" borderId="90" applyNumberFormat="0" applyFont="0" applyAlignment="0" applyProtection="0"/>
    <xf numFmtId="0" fontId="199" fillId="64" borderId="90" applyNumberFormat="0" applyFont="0" applyAlignment="0" applyProtection="0"/>
    <xf numFmtId="0" fontId="199" fillId="64" borderId="90" applyNumberFormat="0" applyFont="0" applyAlignment="0" applyProtection="0"/>
    <xf numFmtId="0" fontId="199" fillId="64" borderId="90" applyNumberFormat="0" applyFont="0" applyAlignment="0" applyProtection="0"/>
    <xf numFmtId="0" fontId="199" fillId="64" borderId="90" applyNumberFormat="0" applyFont="0" applyAlignment="0" applyProtection="0"/>
    <xf numFmtId="0" fontId="199" fillId="64" borderId="90" applyNumberFormat="0" applyFont="0" applyAlignment="0" applyProtection="0"/>
    <xf numFmtId="0" fontId="199" fillId="64" borderId="90" applyNumberFormat="0" applyFont="0" applyAlignment="0" applyProtection="0"/>
    <xf numFmtId="0" fontId="199" fillId="64" borderId="90" applyNumberFormat="0" applyFont="0" applyAlignment="0" applyProtection="0"/>
    <xf numFmtId="0" fontId="199" fillId="64" borderId="90" applyNumberFormat="0" applyFont="0" applyAlignment="0" applyProtection="0"/>
    <xf numFmtId="0" fontId="199" fillId="64" borderId="90" applyNumberFormat="0" applyFont="0" applyAlignment="0" applyProtection="0"/>
    <xf numFmtId="0" fontId="199" fillId="64" borderId="90" applyNumberFormat="0" applyFont="0" applyAlignment="0" applyProtection="0"/>
    <xf numFmtId="0" fontId="199" fillId="64" borderId="90" applyNumberFormat="0" applyFont="0" applyAlignment="0" applyProtection="0"/>
    <xf numFmtId="0" fontId="199" fillId="64" borderId="90" applyNumberFormat="0" applyFont="0" applyAlignment="0" applyProtection="0"/>
    <xf numFmtId="0" fontId="199" fillId="64" borderId="90" applyNumberFormat="0" applyFont="0" applyAlignment="0" applyProtection="0"/>
    <xf numFmtId="0" fontId="199" fillId="64" borderId="90" applyNumberFormat="0" applyFont="0" applyAlignment="0" applyProtection="0"/>
    <xf numFmtId="0" fontId="199" fillId="64" borderId="90" applyNumberFormat="0" applyFont="0" applyAlignment="0" applyProtection="0"/>
    <xf numFmtId="0" fontId="199" fillId="64" borderId="90" applyNumberFormat="0" applyFont="0" applyAlignment="0" applyProtection="0"/>
    <xf numFmtId="0" fontId="199" fillId="64" borderId="90" applyNumberFormat="0" applyFont="0" applyAlignment="0" applyProtection="0"/>
    <xf numFmtId="0" fontId="199" fillId="64" borderId="90" applyNumberFormat="0" applyFont="0" applyAlignment="0" applyProtection="0"/>
    <xf numFmtId="0" fontId="199" fillId="64" borderId="90" applyNumberFormat="0" applyFont="0" applyAlignment="0" applyProtection="0"/>
    <xf numFmtId="0" fontId="199" fillId="64" borderId="90" applyNumberFormat="0" applyFont="0" applyAlignment="0" applyProtection="0"/>
    <xf numFmtId="0" fontId="199" fillId="64" borderId="90" applyNumberFormat="0" applyFont="0" applyAlignment="0" applyProtection="0"/>
    <xf numFmtId="0" fontId="199" fillId="64" borderId="90" applyNumberFormat="0" applyFont="0" applyAlignment="0" applyProtection="0"/>
    <xf numFmtId="0" fontId="199" fillId="64" borderId="90" applyNumberFormat="0" applyFont="0" applyAlignment="0" applyProtection="0"/>
    <xf numFmtId="0" fontId="199" fillId="64" borderId="90" applyNumberFormat="0" applyFont="0" applyAlignment="0" applyProtection="0"/>
    <xf numFmtId="0" fontId="199" fillId="64" borderId="90" applyNumberFormat="0" applyFont="0" applyAlignment="0" applyProtection="0"/>
    <xf numFmtId="0" fontId="199" fillId="64" borderId="90" applyNumberFormat="0" applyFont="0" applyAlignment="0" applyProtection="0"/>
    <xf numFmtId="0" fontId="199" fillId="64" borderId="90" applyNumberFormat="0" applyFont="0" applyAlignment="0" applyProtection="0"/>
    <xf numFmtId="0" fontId="199" fillId="64" borderId="90" applyNumberFormat="0" applyFont="0" applyAlignment="0" applyProtection="0"/>
    <xf numFmtId="0" fontId="199" fillId="64" borderId="90" applyNumberFormat="0" applyFont="0" applyAlignment="0" applyProtection="0"/>
    <xf numFmtId="0" fontId="199" fillId="64" borderId="90" applyNumberFormat="0" applyFont="0" applyAlignment="0" applyProtection="0"/>
    <xf numFmtId="0" fontId="199" fillId="64" borderId="90" applyNumberFormat="0" applyFont="0" applyAlignment="0" applyProtection="0"/>
    <xf numFmtId="0" fontId="199" fillId="64" borderId="90" applyNumberFormat="0" applyFont="0" applyAlignment="0" applyProtection="0"/>
    <xf numFmtId="0" fontId="199" fillId="64" borderId="90" applyNumberFormat="0" applyFont="0" applyAlignment="0" applyProtection="0"/>
    <xf numFmtId="0" fontId="199" fillId="64" borderId="90" applyNumberFormat="0" applyFont="0" applyAlignment="0" applyProtection="0"/>
    <xf numFmtId="0" fontId="199" fillId="64" borderId="90" applyNumberFormat="0" applyFont="0" applyAlignment="0" applyProtection="0"/>
    <xf numFmtId="0" fontId="199" fillId="64" borderId="90" applyNumberFormat="0" applyFont="0" applyAlignment="0" applyProtection="0"/>
    <xf numFmtId="0" fontId="199" fillId="64" borderId="90" applyNumberFormat="0" applyFont="0" applyAlignment="0" applyProtection="0"/>
    <xf numFmtId="0" fontId="199" fillId="64" borderId="90" applyNumberFormat="0" applyFont="0" applyAlignment="0" applyProtection="0"/>
    <xf numFmtId="0" fontId="199" fillId="64" borderId="90" applyNumberFormat="0" applyFont="0" applyAlignment="0" applyProtection="0"/>
    <xf numFmtId="0" fontId="199" fillId="64" borderId="90" applyNumberFormat="0" applyFont="0" applyAlignment="0" applyProtection="0"/>
    <xf numFmtId="0" fontId="199" fillId="64" borderId="90" applyNumberFormat="0" applyFont="0" applyAlignment="0" applyProtection="0"/>
    <xf numFmtId="0" fontId="199" fillId="64" borderId="90" applyNumberFormat="0" applyFont="0" applyAlignment="0" applyProtection="0"/>
    <xf numFmtId="0" fontId="199" fillId="64" borderId="90" applyNumberFormat="0" applyFont="0" applyAlignment="0" applyProtection="0"/>
    <xf numFmtId="0" fontId="199" fillId="64" borderId="90" applyNumberFormat="0" applyFont="0" applyAlignment="0" applyProtection="0"/>
    <xf numFmtId="0" fontId="199" fillId="64" borderId="90" applyNumberFormat="0" applyFont="0" applyAlignment="0" applyProtection="0"/>
    <xf numFmtId="0" fontId="199" fillId="64" borderId="90" applyNumberFormat="0" applyFont="0" applyAlignment="0" applyProtection="0"/>
    <xf numFmtId="0" fontId="199" fillId="64" borderId="90" applyNumberFormat="0" applyFont="0" applyAlignment="0" applyProtection="0"/>
    <xf numFmtId="0" fontId="199" fillId="64" borderId="90" applyNumberFormat="0" applyFont="0" applyAlignment="0" applyProtection="0"/>
    <xf numFmtId="0" fontId="199" fillId="64" borderId="90" applyNumberFormat="0" applyFont="0" applyAlignment="0" applyProtection="0"/>
    <xf numFmtId="0" fontId="199" fillId="64" borderId="90" applyNumberFormat="0" applyFont="0" applyAlignment="0" applyProtection="0"/>
    <xf numFmtId="0" fontId="199" fillId="64" borderId="90" applyNumberFormat="0" applyFont="0" applyAlignment="0" applyProtection="0"/>
    <xf numFmtId="0" fontId="199" fillId="64" borderId="90" applyNumberFormat="0" applyFont="0" applyAlignment="0" applyProtection="0"/>
    <xf numFmtId="0" fontId="199" fillId="64" borderId="90" applyNumberFormat="0" applyFont="0" applyAlignment="0" applyProtection="0"/>
    <xf numFmtId="0" fontId="199" fillId="64" borderId="90" applyNumberFormat="0" applyFont="0" applyAlignment="0" applyProtection="0"/>
    <xf numFmtId="0" fontId="199" fillId="64" borderId="90" applyNumberFormat="0" applyFont="0" applyAlignment="0" applyProtection="0"/>
    <xf numFmtId="0" fontId="199" fillId="64" borderId="90" applyNumberFormat="0" applyFont="0" applyAlignment="0" applyProtection="0"/>
    <xf numFmtId="0" fontId="199" fillId="64" borderId="90" applyNumberFormat="0" applyFont="0" applyAlignment="0" applyProtection="0"/>
    <xf numFmtId="0" fontId="199" fillId="64" borderId="90" applyNumberFormat="0" applyFont="0" applyAlignment="0" applyProtection="0"/>
    <xf numFmtId="0" fontId="199" fillId="64" borderId="90" applyNumberFormat="0" applyFont="0" applyAlignment="0" applyProtection="0"/>
    <xf numFmtId="0" fontId="199" fillId="64" borderId="90" applyNumberFormat="0" applyFont="0" applyAlignment="0" applyProtection="0"/>
    <xf numFmtId="0" fontId="199" fillId="64" borderId="90" applyNumberFormat="0" applyFont="0" applyAlignment="0" applyProtection="0"/>
    <xf numFmtId="0" fontId="199" fillId="64" borderId="90" applyNumberFormat="0" applyFont="0" applyAlignment="0" applyProtection="0"/>
    <xf numFmtId="0" fontId="199" fillId="64" borderId="90" applyNumberFormat="0" applyFont="0" applyAlignment="0" applyProtection="0"/>
    <xf numFmtId="0" fontId="199" fillId="64" borderId="90" applyNumberFormat="0" applyFont="0" applyAlignment="0" applyProtection="0"/>
    <xf numFmtId="0" fontId="199" fillId="64" borderId="90" applyNumberFormat="0" applyFont="0" applyAlignment="0" applyProtection="0"/>
    <xf numFmtId="0" fontId="199" fillId="64" borderId="90" applyNumberFormat="0" applyFont="0" applyAlignment="0" applyProtection="0"/>
    <xf numFmtId="0" fontId="199" fillId="64" borderId="90" applyNumberFormat="0" applyFont="0" applyAlignment="0" applyProtection="0"/>
    <xf numFmtId="0" fontId="199" fillId="64" borderId="90" applyNumberFormat="0" applyFont="0" applyAlignment="0" applyProtection="0"/>
    <xf numFmtId="0" fontId="199" fillId="64" borderId="90" applyNumberFormat="0" applyFont="0" applyAlignment="0" applyProtection="0"/>
    <xf numFmtId="0" fontId="199" fillId="64" borderId="90" applyNumberFormat="0" applyFont="0" applyAlignment="0" applyProtection="0"/>
    <xf numFmtId="0" fontId="199" fillId="64" borderId="90" applyNumberFormat="0" applyFont="0" applyAlignment="0" applyProtection="0"/>
    <xf numFmtId="0" fontId="199" fillId="64" borderId="90" applyNumberFormat="0" applyFont="0" applyAlignment="0" applyProtection="0"/>
    <xf numFmtId="0" fontId="199" fillId="64" borderId="90" applyNumberFormat="0" applyFont="0" applyAlignment="0" applyProtection="0"/>
    <xf numFmtId="0" fontId="199" fillId="64" borderId="90" applyNumberFormat="0" applyFont="0" applyAlignment="0" applyProtection="0"/>
    <xf numFmtId="0" fontId="199" fillId="64" borderId="90" applyNumberFormat="0" applyFont="0" applyAlignment="0" applyProtection="0"/>
    <xf numFmtId="0" fontId="199" fillId="64" borderId="90" applyNumberFormat="0" applyFont="0" applyAlignment="0" applyProtection="0"/>
    <xf numFmtId="0" fontId="199" fillId="64" borderId="90" applyNumberFormat="0" applyFont="0" applyAlignment="0" applyProtection="0"/>
    <xf numFmtId="0" fontId="199" fillId="64" borderId="90" applyNumberFormat="0" applyFont="0" applyAlignment="0" applyProtection="0"/>
    <xf numFmtId="0" fontId="199" fillId="64" borderId="90" applyNumberFormat="0" applyFont="0" applyAlignment="0" applyProtection="0"/>
    <xf numFmtId="0" fontId="199" fillId="64" borderId="90" applyNumberFormat="0" applyFont="0" applyAlignment="0" applyProtection="0"/>
    <xf numFmtId="0" fontId="199" fillId="64" borderId="90" applyNumberFormat="0" applyFont="0" applyAlignment="0" applyProtection="0"/>
    <xf numFmtId="0" fontId="199" fillId="64" borderId="90" applyNumberFormat="0" applyFont="0" applyAlignment="0" applyProtection="0"/>
    <xf numFmtId="0" fontId="199" fillId="64" borderId="90" applyNumberFormat="0" applyFont="0" applyAlignment="0" applyProtection="0"/>
    <xf numFmtId="0" fontId="199" fillId="64" borderId="90" applyNumberFormat="0" applyFont="0" applyAlignment="0" applyProtection="0"/>
    <xf numFmtId="0" fontId="199" fillId="64" borderId="90" applyNumberFormat="0" applyFont="0" applyAlignment="0" applyProtection="0"/>
    <xf numFmtId="0" fontId="199" fillId="64" borderId="90" applyNumberFormat="0" applyFont="0" applyAlignment="0" applyProtection="0"/>
    <xf numFmtId="0" fontId="199" fillId="64" borderId="90" applyNumberFormat="0" applyFont="0" applyAlignment="0" applyProtection="0"/>
    <xf numFmtId="0" fontId="199" fillId="64" borderId="90" applyNumberFormat="0" applyFont="0" applyAlignment="0" applyProtection="0"/>
    <xf numFmtId="0" fontId="199" fillId="64" borderId="90" applyNumberFormat="0" applyFont="0" applyAlignment="0" applyProtection="0"/>
    <xf numFmtId="0" fontId="199" fillId="64" borderId="90" applyNumberFormat="0" applyFont="0" applyAlignment="0" applyProtection="0"/>
    <xf numFmtId="0" fontId="199" fillId="64" borderId="90" applyNumberFormat="0" applyFont="0" applyAlignment="0" applyProtection="0"/>
    <xf numFmtId="0" fontId="199" fillId="64" borderId="90" applyNumberFormat="0" applyFont="0" applyAlignment="0" applyProtection="0"/>
    <xf numFmtId="0" fontId="199" fillId="64" borderId="90" applyNumberFormat="0" applyFont="0" applyAlignment="0" applyProtection="0"/>
    <xf numFmtId="0" fontId="199" fillId="64" borderId="90" applyNumberFormat="0" applyFont="0" applyAlignment="0" applyProtection="0"/>
    <xf numFmtId="0" fontId="199" fillId="64" borderId="90" applyNumberFormat="0" applyFont="0" applyAlignment="0" applyProtection="0"/>
    <xf numFmtId="0" fontId="199" fillId="64" borderId="90" applyNumberFormat="0" applyFont="0" applyAlignment="0" applyProtection="0"/>
    <xf numFmtId="0" fontId="199" fillId="64" borderId="90" applyNumberFormat="0" applyFont="0" applyAlignment="0" applyProtection="0"/>
    <xf numFmtId="0" fontId="199" fillId="64" borderId="90" applyNumberFormat="0" applyFont="0" applyAlignment="0" applyProtection="0"/>
    <xf numFmtId="0" fontId="199" fillId="64" borderId="90" applyNumberFormat="0" applyFont="0" applyAlignment="0" applyProtection="0"/>
    <xf numFmtId="0" fontId="199" fillId="64" borderId="90" applyNumberFormat="0" applyFont="0" applyAlignment="0" applyProtection="0"/>
    <xf numFmtId="0" fontId="199" fillId="64" borderId="90" applyNumberFormat="0" applyFont="0" applyAlignment="0" applyProtection="0"/>
    <xf numFmtId="0" fontId="199" fillId="64" borderId="90" applyNumberFormat="0" applyFont="0" applyAlignment="0" applyProtection="0"/>
    <xf numFmtId="0" fontId="199" fillId="64" borderId="90" applyNumberFormat="0" applyFont="0" applyAlignment="0" applyProtection="0"/>
    <xf numFmtId="0" fontId="199" fillId="64" borderId="90" applyNumberFormat="0" applyFont="0" applyAlignment="0" applyProtection="0"/>
    <xf numFmtId="0" fontId="199" fillId="64" borderId="90" applyNumberFormat="0" applyFont="0" applyAlignment="0" applyProtection="0"/>
    <xf numFmtId="0" fontId="199" fillId="64" borderId="90" applyNumberFormat="0" applyFont="0" applyAlignment="0" applyProtection="0"/>
    <xf numFmtId="0" fontId="199" fillId="64" borderId="90" applyNumberFormat="0" applyFont="0" applyAlignment="0" applyProtection="0"/>
    <xf numFmtId="0" fontId="199" fillId="64" borderId="90" applyNumberFormat="0" applyFont="0" applyAlignment="0" applyProtection="0"/>
    <xf numFmtId="0" fontId="199" fillId="64" borderId="90" applyNumberFormat="0" applyFont="0" applyAlignment="0" applyProtection="0"/>
    <xf numFmtId="0" fontId="199" fillId="64" borderId="90" applyNumberFormat="0" applyFont="0" applyAlignment="0" applyProtection="0"/>
    <xf numFmtId="0" fontId="199" fillId="64" borderId="90" applyNumberFormat="0" applyFont="0" applyAlignment="0" applyProtection="0"/>
    <xf numFmtId="0" fontId="199" fillId="64" borderId="90" applyNumberFormat="0" applyFont="0" applyAlignment="0" applyProtection="0"/>
    <xf numFmtId="0" fontId="199" fillId="64" borderId="90" applyNumberFormat="0" applyFont="0" applyAlignment="0" applyProtection="0"/>
    <xf numFmtId="0" fontId="199" fillId="64" borderId="90" applyNumberFormat="0" applyFont="0" applyAlignment="0" applyProtection="0"/>
    <xf numFmtId="0" fontId="199" fillId="64" borderId="90" applyNumberFormat="0" applyFont="0" applyAlignment="0" applyProtection="0"/>
    <xf numFmtId="0" fontId="199" fillId="64" borderId="90" applyNumberFormat="0" applyFont="0" applyAlignment="0" applyProtection="0"/>
    <xf numFmtId="0" fontId="199" fillId="64" borderId="90" applyNumberFormat="0" applyFont="0" applyAlignment="0" applyProtection="0"/>
    <xf numFmtId="0" fontId="199" fillId="64" borderId="90" applyNumberFormat="0" applyFont="0" applyAlignment="0" applyProtection="0"/>
    <xf numFmtId="0" fontId="199" fillId="64" borderId="90" applyNumberFormat="0" applyFont="0" applyAlignment="0" applyProtection="0"/>
    <xf numFmtId="0" fontId="199" fillId="64" borderId="90" applyNumberFormat="0" applyFont="0" applyAlignment="0" applyProtection="0"/>
    <xf numFmtId="0" fontId="199" fillId="64" borderId="90" applyNumberFormat="0" applyFont="0" applyAlignment="0" applyProtection="0"/>
    <xf numFmtId="0" fontId="199" fillId="64" borderId="90" applyNumberFormat="0" applyFont="0" applyAlignment="0" applyProtection="0"/>
    <xf numFmtId="0" fontId="199" fillId="64" borderId="90" applyNumberFormat="0" applyFont="0" applyAlignment="0" applyProtection="0"/>
    <xf numFmtId="0" fontId="199" fillId="64" borderId="90" applyNumberFormat="0" applyFont="0" applyAlignment="0" applyProtection="0"/>
    <xf numFmtId="0" fontId="199" fillId="64" borderId="90" applyNumberFormat="0" applyFont="0" applyAlignment="0" applyProtection="0"/>
    <xf numFmtId="0" fontId="199" fillId="64" borderId="90" applyNumberFormat="0" applyFont="0" applyAlignment="0" applyProtection="0"/>
    <xf numFmtId="0" fontId="199" fillId="64" borderId="90" applyNumberFormat="0" applyFont="0" applyAlignment="0" applyProtection="0"/>
    <xf numFmtId="0" fontId="199" fillId="64" borderId="90" applyNumberFormat="0" applyFont="0" applyAlignment="0" applyProtection="0"/>
    <xf numFmtId="0" fontId="199" fillId="64" borderId="90" applyNumberFormat="0" applyFont="0" applyAlignment="0" applyProtection="0"/>
    <xf numFmtId="0" fontId="199" fillId="64" borderId="90" applyNumberFormat="0" applyFont="0" applyAlignment="0" applyProtection="0"/>
    <xf numFmtId="0" fontId="199" fillId="64" borderId="90" applyNumberFormat="0" applyFont="0" applyAlignment="0" applyProtection="0"/>
    <xf numFmtId="0" fontId="199" fillId="64" borderId="90" applyNumberFormat="0" applyFont="0" applyAlignment="0" applyProtection="0"/>
    <xf numFmtId="0" fontId="199" fillId="64" borderId="90" applyNumberFormat="0" applyFont="0" applyAlignment="0" applyProtection="0"/>
    <xf numFmtId="0" fontId="199" fillId="64" borderId="90" applyNumberFormat="0" applyFont="0" applyAlignment="0" applyProtection="0"/>
    <xf numFmtId="0" fontId="199" fillId="64" borderId="90" applyNumberFormat="0" applyFont="0" applyAlignment="0" applyProtection="0"/>
    <xf numFmtId="0" fontId="199" fillId="64" borderId="90" applyNumberFormat="0" applyFont="0" applyAlignment="0" applyProtection="0"/>
    <xf numFmtId="0" fontId="199" fillId="64" borderId="90" applyNumberFormat="0" applyFont="0" applyAlignment="0" applyProtection="0"/>
    <xf numFmtId="0" fontId="199" fillId="64" borderId="90" applyNumberFormat="0" applyFont="0" applyAlignment="0" applyProtection="0"/>
    <xf numFmtId="0" fontId="199" fillId="64" borderId="90" applyNumberFormat="0" applyFont="0" applyAlignment="0" applyProtection="0"/>
    <xf numFmtId="0" fontId="199" fillId="64" borderId="90" applyNumberFormat="0" applyFont="0" applyAlignment="0" applyProtection="0"/>
    <xf numFmtId="0" fontId="199" fillId="64" borderId="90" applyNumberFormat="0" applyFont="0" applyAlignment="0" applyProtection="0"/>
    <xf numFmtId="0" fontId="199" fillId="64" borderId="90" applyNumberFormat="0" applyFont="0" applyAlignment="0" applyProtection="0"/>
    <xf numFmtId="0" fontId="199" fillId="64" borderId="90" applyNumberFormat="0" applyFont="0" applyAlignment="0" applyProtection="0"/>
    <xf numFmtId="0" fontId="199" fillId="64" borderId="90" applyNumberFormat="0" applyFont="0" applyAlignment="0" applyProtection="0"/>
    <xf numFmtId="0" fontId="199" fillId="64" borderId="90" applyNumberFormat="0" applyFont="0" applyAlignment="0" applyProtection="0"/>
    <xf numFmtId="0" fontId="199" fillId="64" borderId="90" applyNumberFormat="0" applyFont="0" applyAlignment="0" applyProtection="0"/>
    <xf numFmtId="0" fontId="199" fillId="64" borderId="90" applyNumberFormat="0" applyFont="0" applyAlignment="0" applyProtection="0"/>
    <xf numFmtId="0" fontId="199" fillId="64" borderId="90" applyNumberFormat="0" applyFont="0" applyAlignment="0" applyProtection="0"/>
    <xf numFmtId="0" fontId="199" fillId="64" borderId="90" applyNumberFormat="0" applyFont="0" applyAlignment="0" applyProtection="0"/>
    <xf numFmtId="0" fontId="199" fillId="64" borderId="90" applyNumberFormat="0" applyFont="0" applyAlignment="0" applyProtection="0"/>
    <xf numFmtId="0" fontId="199" fillId="64" borderId="90" applyNumberFormat="0" applyFont="0" applyAlignment="0" applyProtection="0"/>
    <xf numFmtId="0" fontId="199" fillId="64" borderId="90" applyNumberFormat="0" applyFont="0" applyAlignment="0" applyProtection="0"/>
    <xf numFmtId="0" fontId="199" fillId="64" borderId="90" applyNumberFormat="0" applyFont="0" applyAlignment="0" applyProtection="0"/>
    <xf numFmtId="0" fontId="199" fillId="64" borderId="90" applyNumberFormat="0" applyFont="0" applyAlignment="0" applyProtection="0"/>
    <xf numFmtId="0" fontId="199" fillId="64" borderId="90" applyNumberFormat="0" applyFont="0" applyAlignment="0" applyProtection="0"/>
    <xf numFmtId="0" fontId="199" fillId="64" borderId="90" applyNumberFormat="0" applyFont="0" applyAlignment="0" applyProtection="0"/>
    <xf numFmtId="0" fontId="199" fillId="64" borderId="90" applyNumberFormat="0" applyFont="0" applyAlignment="0" applyProtection="0"/>
    <xf numFmtId="0" fontId="199" fillId="64" borderId="90" applyNumberFormat="0" applyFont="0" applyAlignment="0" applyProtection="0"/>
    <xf numFmtId="0" fontId="199" fillId="64" borderId="90" applyNumberFormat="0" applyFont="0" applyAlignment="0" applyProtection="0"/>
    <xf numFmtId="0" fontId="199" fillId="64" borderId="90" applyNumberFormat="0" applyFont="0" applyAlignment="0" applyProtection="0"/>
    <xf numFmtId="0" fontId="199" fillId="64" borderId="90" applyNumberFormat="0" applyFont="0" applyAlignment="0" applyProtection="0"/>
    <xf numFmtId="0" fontId="199" fillId="64" borderId="90" applyNumberFormat="0" applyFont="0" applyAlignment="0" applyProtection="0"/>
    <xf numFmtId="0" fontId="199" fillId="64" borderId="90" applyNumberFormat="0" applyFont="0" applyAlignment="0" applyProtection="0"/>
    <xf numFmtId="0" fontId="199" fillId="64" borderId="90" applyNumberFormat="0" applyFont="0" applyAlignment="0" applyProtection="0"/>
    <xf numFmtId="0" fontId="199" fillId="64" borderId="90" applyNumberFormat="0" applyFont="0" applyAlignment="0" applyProtection="0"/>
    <xf numFmtId="0" fontId="199" fillId="64" borderId="90" applyNumberFormat="0" applyFont="0" applyAlignment="0" applyProtection="0"/>
    <xf numFmtId="0" fontId="199" fillId="64" borderId="90" applyNumberFormat="0" applyFont="0" applyAlignment="0" applyProtection="0"/>
    <xf numFmtId="0" fontId="199" fillId="64" borderId="90" applyNumberFormat="0" applyFont="0" applyAlignment="0" applyProtection="0"/>
    <xf numFmtId="0" fontId="199" fillId="64" borderId="90" applyNumberFormat="0" applyFont="0" applyAlignment="0" applyProtection="0"/>
    <xf numFmtId="0" fontId="199" fillId="64" borderId="90" applyNumberFormat="0" applyFont="0" applyAlignment="0" applyProtection="0"/>
    <xf numFmtId="0" fontId="199" fillId="64" borderId="90" applyNumberFormat="0" applyFont="0" applyAlignment="0" applyProtection="0"/>
    <xf numFmtId="0" fontId="199" fillId="64" borderId="90" applyNumberFormat="0" applyFont="0" applyAlignment="0" applyProtection="0"/>
    <xf numFmtId="0" fontId="199" fillId="64" borderId="90" applyNumberFormat="0" applyFont="0" applyAlignment="0" applyProtection="0"/>
    <xf numFmtId="0" fontId="199" fillId="64" borderId="90" applyNumberFormat="0" applyFont="0" applyAlignment="0" applyProtection="0"/>
    <xf numFmtId="0" fontId="199" fillId="64" borderId="90" applyNumberFormat="0" applyFont="0" applyAlignment="0" applyProtection="0"/>
    <xf numFmtId="0" fontId="199" fillId="64" borderId="90" applyNumberFormat="0" applyFont="0" applyAlignment="0" applyProtection="0"/>
    <xf numFmtId="0" fontId="199" fillId="64" borderId="90" applyNumberFormat="0" applyFont="0" applyAlignment="0" applyProtection="0"/>
    <xf numFmtId="0" fontId="199" fillId="64" borderId="90" applyNumberFormat="0" applyFont="0" applyAlignment="0" applyProtection="0"/>
    <xf numFmtId="0" fontId="199" fillId="64" borderId="90" applyNumberFormat="0" applyFont="0" applyAlignment="0" applyProtection="0"/>
    <xf numFmtId="0" fontId="199" fillId="64" borderId="90" applyNumberFormat="0" applyFont="0" applyAlignment="0" applyProtection="0"/>
    <xf numFmtId="0" fontId="199" fillId="64" borderId="90" applyNumberFormat="0" applyFont="0" applyAlignment="0" applyProtection="0"/>
    <xf numFmtId="0" fontId="199" fillId="64" borderId="90" applyNumberFormat="0" applyFont="0" applyAlignment="0" applyProtection="0"/>
    <xf numFmtId="0" fontId="199" fillId="64" borderId="90" applyNumberFormat="0" applyFont="0" applyAlignment="0" applyProtection="0"/>
    <xf numFmtId="0" fontId="199" fillId="64" borderId="90" applyNumberFormat="0" applyFont="0" applyAlignment="0" applyProtection="0"/>
    <xf numFmtId="0" fontId="199" fillId="64" borderId="90" applyNumberFormat="0" applyFont="0" applyAlignment="0" applyProtection="0"/>
    <xf numFmtId="0" fontId="199" fillId="64" borderId="90" applyNumberFormat="0" applyFont="0" applyAlignment="0" applyProtection="0"/>
    <xf numFmtId="0" fontId="199" fillId="64" borderId="90" applyNumberFormat="0" applyFont="0" applyAlignment="0" applyProtection="0"/>
    <xf numFmtId="0" fontId="199" fillId="64" borderId="90" applyNumberFormat="0" applyFont="0" applyAlignment="0" applyProtection="0"/>
    <xf numFmtId="0" fontId="199" fillId="64" borderId="90" applyNumberFormat="0" applyFont="0" applyAlignment="0" applyProtection="0"/>
    <xf numFmtId="0" fontId="199" fillId="64" borderId="90" applyNumberFormat="0" applyFont="0" applyAlignment="0" applyProtection="0"/>
    <xf numFmtId="0" fontId="199" fillId="64" borderId="90" applyNumberFormat="0" applyFont="0" applyAlignment="0" applyProtection="0"/>
    <xf numFmtId="0" fontId="199" fillId="64" borderId="90" applyNumberFormat="0" applyFont="0" applyAlignment="0" applyProtection="0"/>
    <xf numFmtId="0" fontId="199" fillId="64" borderId="90" applyNumberFormat="0" applyFont="0" applyAlignment="0" applyProtection="0"/>
    <xf numFmtId="0" fontId="199" fillId="64" borderId="90" applyNumberFormat="0" applyFont="0" applyAlignment="0" applyProtection="0"/>
    <xf numFmtId="0" fontId="199" fillId="64" borderId="90" applyNumberFormat="0" applyFont="0" applyAlignment="0" applyProtection="0"/>
    <xf numFmtId="0" fontId="199" fillId="64" borderId="90" applyNumberFormat="0" applyFont="0" applyAlignment="0" applyProtection="0"/>
    <xf numFmtId="0" fontId="199" fillId="64" borderId="90" applyNumberFormat="0" applyFont="0" applyAlignment="0" applyProtection="0"/>
    <xf numFmtId="0" fontId="199" fillId="64" borderId="90" applyNumberFormat="0" applyFont="0" applyAlignment="0" applyProtection="0"/>
    <xf numFmtId="0" fontId="199" fillId="64" borderId="90" applyNumberFormat="0" applyFont="0" applyAlignment="0" applyProtection="0"/>
    <xf numFmtId="0" fontId="199" fillId="64" borderId="90" applyNumberFormat="0" applyFont="0" applyAlignment="0" applyProtection="0"/>
    <xf numFmtId="0" fontId="199" fillId="64" borderId="90" applyNumberFormat="0" applyFont="0" applyAlignment="0" applyProtection="0"/>
    <xf numFmtId="0" fontId="199" fillId="64" borderId="90" applyNumberFormat="0" applyFont="0" applyAlignment="0" applyProtection="0"/>
    <xf numFmtId="0" fontId="199" fillId="64" borderId="90" applyNumberFormat="0" applyFont="0" applyAlignment="0" applyProtection="0"/>
    <xf numFmtId="0" fontId="199" fillId="64" borderId="90" applyNumberFormat="0" applyFont="0" applyAlignment="0" applyProtection="0"/>
    <xf numFmtId="0" fontId="199" fillId="64" borderId="90" applyNumberFormat="0" applyFont="0" applyAlignment="0" applyProtection="0"/>
    <xf numFmtId="0" fontId="199" fillId="64" borderId="90" applyNumberFormat="0" applyFont="0" applyAlignment="0" applyProtection="0"/>
    <xf numFmtId="0" fontId="199" fillId="64" borderId="90" applyNumberFormat="0" applyFont="0" applyAlignment="0" applyProtection="0"/>
    <xf numFmtId="0" fontId="199" fillId="64" borderId="90" applyNumberFormat="0" applyFont="0" applyAlignment="0" applyProtection="0"/>
    <xf numFmtId="0" fontId="199" fillId="64" borderId="90" applyNumberFormat="0" applyFont="0" applyAlignment="0" applyProtection="0"/>
    <xf numFmtId="0" fontId="199" fillId="64" borderId="90" applyNumberFormat="0" applyFont="0" applyAlignment="0" applyProtection="0"/>
    <xf numFmtId="0" fontId="199" fillId="64" borderId="90" applyNumberFormat="0" applyFont="0" applyAlignment="0" applyProtection="0"/>
    <xf numFmtId="0" fontId="199" fillId="64" borderId="90" applyNumberFormat="0" applyFont="0" applyAlignment="0" applyProtection="0"/>
    <xf numFmtId="0" fontId="199" fillId="64" borderId="90" applyNumberFormat="0" applyFont="0" applyAlignment="0" applyProtection="0"/>
    <xf numFmtId="195" fontId="86" fillId="0" borderId="0" applyFill="0" applyBorder="0" applyAlignment="0" applyProtection="0"/>
    <xf numFmtId="195" fontId="86" fillId="0" borderId="0" applyFill="0" applyBorder="0" applyAlignment="0" applyProtection="0"/>
    <xf numFmtId="170" fontId="86" fillId="0" borderId="0" applyFont="0" applyFill="0" applyBorder="0" applyAlignment="0" applyProtection="0"/>
    <xf numFmtId="170" fontId="86" fillId="0" borderId="0" applyFont="0" applyFill="0" applyBorder="0" applyAlignment="0" applyProtection="0"/>
    <xf numFmtId="170" fontId="86" fillId="0" borderId="0" applyFont="0" applyFill="0" applyBorder="0" applyAlignment="0" applyProtection="0"/>
    <xf numFmtId="170" fontId="86" fillId="0" borderId="0" applyFont="0" applyFill="0" applyBorder="0" applyAlignment="0" applyProtection="0"/>
    <xf numFmtId="170" fontId="86" fillId="0" borderId="0" applyFont="0" applyFill="0" applyBorder="0" applyAlignment="0" applyProtection="0"/>
    <xf numFmtId="170" fontId="86" fillId="0" borderId="0" applyFont="0" applyFill="0" applyBorder="0" applyAlignment="0" applyProtection="0"/>
    <xf numFmtId="170" fontId="86" fillId="0" borderId="0" applyFont="0" applyFill="0" applyBorder="0" applyAlignment="0" applyProtection="0"/>
    <xf numFmtId="188" fontId="86" fillId="0" borderId="0" applyFont="0" applyFill="0" applyBorder="0" applyAlignment="0" applyProtection="0"/>
    <xf numFmtId="170" fontId="86" fillId="0" borderId="0" applyFont="0" applyFill="0" applyBorder="0" applyAlignment="0" applyProtection="0"/>
    <xf numFmtId="196" fontId="86" fillId="0" borderId="0" applyFont="0" applyFill="0" applyBorder="0" applyAlignment="0" applyProtection="0"/>
    <xf numFmtId="197" fontId="86" fillId="0" borderId="0" applyFont="0" applyFill="0" applyBorder="0" applyAlignment="0" applyProtection="0"/>
    <xf numFmtId="0" fontId="86" fillId="0" borderId="0"/>
    <xf numFmtId="0" fontId="295" fillId="65" borderId="0" applyNumberFormat="0" applyBorder="0" applyAlignment="0" applyProtection="0"/>
    <xf numFmtId="0" fontId="295" fillId="65" borderId="0" applyNumberFormat="0" applyBorder="0" applyAlignment="0" applyProtection="0"/>
    <xf numFmtId="0" fontId="295" fillId="65" borderId="0" applyNumberFormat="0" applyBorder="0" applyAlignment="0" applyProtection="0"/>
    <xf numFmtId="0" fontId="295" fillId="65" borderId="0" applyNumberFormat="0" applyBorder="0" applyAlignment="0" applyProtection="0"/>
    <xf numFmtId="0" fontId="295" fillId="65" borderId="0" applyNumberFormat="0" applyBorder="0" applyAlignment="0" applyProtection="0"/>
    <xf numFmtId="0" fontId="295" fillId="65" borderId="0" applyNumberFormat="0" applyBorder="0" applyAlignment="0" applyProtection="0"/>
    <xf numFmtId="0" fontId="295" fillId="65" borderId="0" applyNumberFormat="0" applyBorder="0" applyAlignment="0" applyProtection="0"/>
    <xf numFmtId="0" fontId="295" fillId="65" borderId="0" applyNumberFormat="0" applyBorder="0" applyAlignment="0" applyProtection="0"/>
    <xf numFmtId="0" fontId="295" fillId="65" borderId="0" applyNumberFormat="0" applyBorder="0" applyAlignment="0" applyProtection="0"/>
    <xf numFmtId="0" fontId="295" fillId="65" borderId="0" applyNumberFormat="0" applyBorder="0" applyAlignment="0" applyProtection="0"/>
    <xf numFmtId="0" fontId="227" fillId="65" borderId="0" applyNumberFormat="0" applyBorder="0" applyAlignment="0" applyProtection="0"/>
    <xf numFmtId="0" fontId="227" fillId="65" borderId="0" applyNumberFormat="0" applyBorder="0" applyAlignment="0" applyProtection="0"/>
    <xf numFmtId="0" fontId="227" fillId="65" borderId="0" applyNumberFormat="0" applyBorder="0" applyAlignment="0" applyProtection="0"/>
    <xf numFmtId="0" fontId="227" fillId="65" borderId="0" applyNumberFormat="0" applyBorder="0" applyAlignment="0" applyProtection="0"/>
    <xf numFmtId="0" fontId="227" fillId="65" borderId="0" applyNumberFormat="0" applyBorder="0" applyAlignment="0" applyProtection="0"/>
    <xf numFmtId="0" fontId="227" fillId="65" borderId="0" applyNumberFormat="0" applyBorder="0" applyAlignment="0" applyProtection="0"/>
    <xf numFmtId="0" fontId="227" fillId="65" borderId="0" applyNumberFormat="0" applyBorder="0" applyAlignment="0" applyProtection="0"/>
    <xf numFmtId="0" fontId="227" fillId="65" borderId="0" applyNumberFormat="0" applyBorder="0" applyAlignment="0" applyProtection="0"/>
    <xf numFmtId="0" fontId="227" fillId="65" borderId="0" applyNumberFormat="0" applyBorder="0" applyAlignment="0" applyProtection="0"/>
    <xf numFmtId="0" fontId="227" fillId="65" borderId="0" applyNumberFormat="0" applyBorder="0" applyAlignment="0" applyProtection="0"/>
    <xf numFmtId="0" fontId="227" fillId="65" borderId="0" applyNumberFormat="0" applyBorder="0" applyAlignment="0" applyProtection="0"/>
    <xf numFmtId="0" fontId="191" fillId="152" borderId="0" applyNumberFormat="0" applyBorder="0" applyAlignment="0" applyProtection="0"/>
    <xf numFmtId="0" fontId="191" fillId="152" borderId="0" applyNumberFormat="0" applyBorder="0" applyAlignment="0" applyProtection="0"/>
    <xf numFmtId="0" fontId="191" fillId="152" borderId="0" applyNumberFormat="0" applyBorder="0" applyAlignment="0" applyProtection="0"/>
    <xf numFmtId="0" fontId="191" fillId="152" borderId="0" applyNumberFormat="0" applyBorder="0" applyAlignment="0" applyProtection="0"/>
    <xf numFmtId="0" fontId="191" fillId="152" borderId="0" applyNumberFormat="0" applyBorder="0" applyAlignment="0" applyProtection="0"/>
    <xf numFmtId="0" fontId="191" fillId="152" borderId="0" applyNumberFormat="0" applyBorder="0" applyAlignment="0" applyProtection="0"/>
    <xf numFmtId="0" fontId="191" fillId="152" borderId="0" applyNumberFormat="0" applyBorder="0" applyAlignment="0" applyProtection="0"/>
    <xf numFmtId="0" fontId="191" fillId="152" borderId="0" applyNumberFormat="0" applyBorder="0" applyAlignment="0" applyProtection="0"/>
    <xf numFmtId="0" fontId="191" fillId="152" borderId="0" applyNumberFormat="0" applyBorder="0" applyAlignment="0" applyProtection="0"/>
    <xf numFmtId="0" fontId="191" fillId="152" borderId="0" applyNumberFormat="0" applyBorder="0" applyAlignment="0" applyProtection="0"/>
    <xf numFmtId="0" fontId="191" fillId="152" borderId="0" applyNumberFormat="0" applyBorder="0" applyAlignment="0" applyProtection="0"/>
    <xf numFmtId="0" fontId="227" fillId="103" borderId="0" applyNumberFormat="0" applyBorder="0" applyAlignment="0" applyProtection="0"/>
    <xf numFmtId="0" fontId="227" fillId="103" borderId="0" applyNumberFormat="0" applyBorder="0" applyAlignment="0" applyProtection="0"/>
    <xf numFmtId="0" fontId="227" fillId="103" borderId="0" applyNumberFormat="0" applyBorder="0" applyAlignment="0" applyProtection="0"/>
    <xf numFmtId="0" fontId="227" fillId="103" borderId="0" applyNumberFormat="0" applyBorder="0" applyAlignment="0" applyProtection="0"/>
    <xf numFmtId="0" fontId="227" fillId="103" borderId="0" applyNumberFormat="0" applyBorder="0" applyAlignment="0" applyProtection="0"/>
    <xf numFmtId="0" fontId="227" fillId="103" borderId="0" applyNumberFormat="0" applyBorder="0" applyAlignment="0" applyProtection="0"/>
    <xf numFmtId="0" fontId="227" fillId="103" borderId="0" applyNumberFormat="0" applyBorder="0" applyAlignment="0" applyProtection="0"/>
    <xf numFmtId="0" fontId="227" fillId="103" borderId="0" applyNumberFormat="0" applyBorder="0" applyAlignment="0" applyProtection="0"/>
    <xf numFmtId="0" fontId="227" fillId="103" borderId="0" applyNumberFormat="0" applyBorder="0" applyAlignment="0" applyProtection="0"/>
    <xf numFmtId="0" fontId="227" fillId="103" borderId="0" applyNumberFormat="0" applyBorder="0" applyAlignment="0" applyProtection="0"/>
    <xf numFmtId="0" fontId="227" fillId="103" borderId="0" applyNumberFormat="0" applyBorder="0" applyAlignment="0" applyProtection="0"/>
    <xf numFmtId="0" fontId="271" fillId="103" borderId="0" applyNumberFormat="0" applyBorder="0" applyAlignment="0" applyProtection="0"/>
    <xf numFmtId="0" fontId="271" fillId="103" borderId="0" applyNumberFormat="0" applyBorder="0" applyAlignment="0" applyProtection="0"/>
    <xf numFmtId="0" fontId="271" fillId="103" borderId="0" applyNumberFormat="0" applyBorder="0" applyAlignment="0" applyProtection="0"/>
    <xf numFmtId="0" fontId="271" fillId="103" borderId="0" applyNumberFormat="0" applyBorder="0" applyAlignment="0" applyProtection="0"/>
    <xf numFmtId="0" fontId="271" fillId="103" borderId="0" applyNumberFormat="0" applyBorder="0" applyAlignment="0" applyProtection="0"/>
    <xf numFmtId="0" fontId="271" fillId="103" borderId="0" applyNumberFormat="0" applyBorder="0" applyAlignment="0" applyProtection="0"/>
    <xf numFmtId="0" fontId="271" fillId="103" borderId="0" applyNumberFormat="0" applyBorder="0" applyAlignment="0" applyProtection="0"/>
    <xf numFmtId="0" fontId="271" fillId="103" borderId="0" applyNumberFormat="0" applyBorder="0" applyAlignment="0" applyProtection="0"/>
    <xf numFmtId="0" fontId="271" fillId="103" borderId="0" applyNumberFormat="0" applyBorder="0" applyAlignment="0" applyProtection="0"/>
    <xf numFmtId="0" fontId="271" fillId="103" borderId="0" applyNumberFormat="0" applyBorder="0" applyAlignment="0" applyProtection="0"/>
    <xf numFmtId="0" fontId="271" fillId="103" borderId="0" applyNumberFormat="0" applyBorder="0" applyAlignment="0" applyProtection="0"/>
    <xf numFmtId="0" fontId="191" fillId="152" borderId="0" applyNumberFormat="0" applyBorder="0" applyAlignment="0" applyProtection="0"/>
    <xf numFmtId="0" fontId="7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6" fillId="0" borderId="0"/>
    <xf numFmtId="0" fontId="86" fillId="0" borderId="0">
      <alignment vertical="center"/>
    </xf>
    <xf numFmtId="0" fontId="86" fillId="0" borderId="0"/>
    <xf numFmtId="0" fontId="8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9" fillId="136" borderId="0"/>
    <xf numFmtId="0" fontId="59" fillId="136" borderId="0"/>
    <xf numFmtId="0" fontId="59" fillId="136" borderId="0"/>
    <xf numFmtId="0" fontId="59" fillId="136" borderId="0"/>
    <xf numFmtId="0" fontId="59" fillId="136" borderId="0"/>
    <xf numFmtId="0" fontId="59" fillId="136" borderId="0"/>
    <xf numFmtId="0" fontId="59" fillId="136" borderId="0"/>
    <xf numFmtId="0" fontId="59" fillId="136" borderId="0"/>
    <xf numFmtId="0" fontId="59" fillId="136" borderId="0"/>
    <xf numFmtId="0" fontId="59" fillId="136" borderId="0"/>
    <xf numFmtId="0" fontId="59" fillId="136" borderId="0"/>
    <xf numFmtId="0" fontId="59" fillId="136" borderId="0"/>
    <xf numFmtId="0" fontId="59" fillId="136" borderId="0"/>
    <xf numFmtId="0" fontId="59" fillId="136" borderId="0"/>
    <xf numFmtId="0" fontId="59" fillId="136" borderId="0"/>
    <xf numFmtId="0" fontId="59" fillId="136" borderId="0"/>
    <xf numFmtId="0" fontId="59" fillId="136" borderId="0"/>
    <xf numFmtId="0" fontId="59" fillId="136" borderId="0"/>
    <xf numFmtId="0" fontId="59" fillId="136" borderId="0"/>
    <xf numFmtId="0" fontId="59" fillId="136" borderId="0"/>
    <xf numFmtId="0" fontId="59" fillId="136" borderId="0"/>
    <xf numFmtId="0" fontId="59" fillId="136" borderId="0"/>
    <xf numFmtId="0" fontId="59" fillId="136" borderId="0"/>
    <xf numFmtId="0" fontId="59" fillId="136" borderId="0"/>
    <xf numFmtId="0" fontId="59" fillId="136" borderId="0"/>
    <xf numFmtId="0" fontId="59" fillId="136" borderId="0"/>
    <xf numFmtId="0" fontId="59" fillId="136" borderId="0"/>
    <xf numFmtId="0" fontId="59" fillId="136" borderId="0"/>
    <xf numFmtId="0" fontId="59" fillId="136" borderId="0"/>
    <xf numFmtId="0" fontId="86" fillId="0" borderId="0"/>
    <xf numFmtId="0" fontId="59" fillId="136" borderId="0"/>
    <xf numFmtId="0" fontId="59" fillId="136" borderId="0"/>
    <xf numFmtId="0" fontId="59" fillId="136" borderId="0"/>
    <xf numFmtId="0" fontId="59" fillId="136" borderId="0"/>
    <xf numFmtId="0" fontId="59" fillId="136" borderId="0"/>
    <xf numFmtId="0" fontId="59" fillId="136" borderId="0"/>
    <xf numFmtId="0" fontId="59" fillId="136" borderId="0"/>
    <xf numFmtId="0" fontId="59" fillId="136" borderId="0"/>
    <xf numFmtId="0" fontId="59" fillId="136" borderId="0"/>
    <xf numFmtId="0" fontId="59" fillId="136" borderId="0"/>
    <xf numFmtId="0" fontId="59" fillId="136" borderId="0"/>
    <xf numFmtId="0" fontId="59" fillId="136" borderId="0"/>
    <xf numFmtId="0" fontId="59" fillId="136" borderId="0"/>
    <xf numFmtId="0" fontId="59" fillId="136" borderId="0"/>
    <xf numFmtId="0" fontId="59" fillId="136" borderId="0"/>
    <xf numFmtId="0" fontId="59" fillId="136" borderId="0"/>
    <xf numFmtId="0" fontId="59" fillId="136" borderId="0"/>
    <xf numFmtId="0" fontId="59" fillId="136" borderId="0"/>
    <xf numFmtId="0" fontId="59" fillId="136" borderId="0"/>
    <xf numFmtId="0" fontId="59" fillId="136" borderId="0"/>
    <xf numFmtId="0" fontId="59" fillId="136" borderId="0"/>
    <xf numFmtId="0" fontId="59" fillId="136" borderId="0"/>
    <xf numFmtId="0" fontId="59" fillId="136" borderId="0"/>
    <xf numFmtId="0" fontId="59" fillId="136" borderId="0"/>
    <xf numFmtId="0" fontId="59" fillId="136" borderId="0"/>
    <xf numFmtId="0" fontId="59" fillId="136" borderId="0"/>
    <xf numFmtId="0" fontId="59" fillId="136" borderId="0"/>
    <xf numFmtId="0" fontId="59" fillId="136" borderId="0"/>
    <xf numFmtId="0" fontId="59" fillId="136" borderId="0"/>
    <xf numFmtId="0" fontId="86" fillId="0" borderId="0">
      <alignment vertical="top"/>
    </xf>
    <xf numFmtId="0" fontId="86" fillId="0" borderId="0">
      <alignment vertical="top"/>
    </xf>
    <xf numFmtId="0" fontId="86" fillId="0" borderId="0">
      <alignment vertical="top"/>
    </xf>
    <xf numFmtId="0" fontId="86" fillId="0" borderId="0">
      <alignment vertical="top"/>
    </xf>
    <xf numFmtId="0" fontId="86" fillId="0" borderId="0">
      <alignment vertical="top"/>
    </xf>
    <xf numFmtId="0" fontId="86" fillId="0" borderId="0">
      <alignment vertical="top"/>
    </xf>
    <xf numFmtId="0" fontId="86" fillId="0" borderId="0">
      <alignment vertical="top"/>
    </xf>
    <xf numFmtId="0" fontId="86" fillId="0" borderId="0">
      <alignment vertical="top"/>
    </xf>
    <xf numFmtId="0" fontId="86" fillId="0" borderId="0">
      <alignment vertical="top"/>
    </xf>
    <xf numFmtId="0" fontId="86" fillId="0" borderId="0">
      <alignment vertical="top"/>
    </xf>
    <xf numFmtId="0" fontId="86" fillId="0" borderId="0">
      <alignment vertical="top"/>
    </xf>
    <xf numFmtId="0" fontId="86" fillId="0" borderId="0">
      <alignment vertical="top"/>
    </xf>
    <xf numFmtId="0" fontId="199" fillId="0" borderId="0"/>
    <xf numFmtId="0" fontId="199" fillId="0" borderId="0"/>
    <xf numFmtId="0" fontId="8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6" fillId="0" borderId="0"/>
    <xf numFmtId="0" fontId="86" fillId="0" borderId="0">
      <alignment vertical="top"/>
    </xf>
    <xf numFmtId="0" fontId="86" fillId="0" borderId="0">
      <alignment vertical="top"/>
    </xf>
    <xf numFmtId="0" fontId="86" fillId="0" borderId="0">
      <alignment vertical="top"/>
    </xf>
    <xf numFmtId="0" fontId="86" fillId="0" borderId="0">
      <alignment vertical="top"/>
    </xf>
    <xf numFmtId="0" fontId="86" fillId="0" borderId="0">
      <alignment vertical="top"/>
    </xf>
    <xf numFmtId="0" fontId="86" fillId="0" borderId="0">
      <alignment vertical="top"/>
    </xf>
    <xf numFmtId="0" fontId="86" fillId="0" borderId="0">
      <alignment vertical="top"/>
    </xf>
    <xf numFmtId="0" fontId="86" fillId="0" borderId="0">
      <alignment vertical="top"/>
    </xf>
    <xf numFmtId="0" fontId="86" fillId="0" borderId="0">
      <alignment vertical="top"/>
    </xf>
    <xf numFmtId="0" fontId="86"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0" fillId="0" borderId="0">
      <alignment vertical="top"/>
    </xf>
    <xf numFmtId="0" fontId="70" fillId="0" borderId="0">
      <alignment vertical="top"/>
    </xf>
    <xf numFmtId="0" fontId="1" fillId="0" borderId="0"/>
    <xf numFmtId="0" fontId="7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9" fillId="0" borderId="0"/>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1" fillId="0" borderId="0"/>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6" fillId="0" borderId="0"/>
    <xf numFmtId="0" fontId="86" fillId="64" borderId="90" applyNumberFormat="0" applyFont="0" applyAlignment="0" applyProtection="0"/>
    <xf numFmtId="0" fontId="86" fillId="64" borderId="90" applyNumberFormat="0" applyFont="0" applyAlignment="0" applyProtection="0"/>
    <xf numFmtId="0" fontId="86" fillId="64" borderId="90" applyNumberFormat="0" applyFont="0" applyAlignment="0" applyProtection="0"/>
    <xf numFmtId="0" fontId="86" fillId="64" borderId="90" applyNumberFormat="0" applyFont="0" applyAlignment="0" applyProtection="0"/>
    <xf numFmtId="0" fontId="86" fillId="64" borderId="90" applyNumberFormat="0" applyFont="0" applyAlignment="0" applyProtection="0"/>
    <xf numFmtId="0" fontId="86" fillId="64" borderId="90" applyNumberFormat="0" applyFont="0" applyAlignment="0" applyProtection="0"/>
    <xf numFmtId="0" fontId="86" fillId="64" borderId="90" applyNumberFormat="0" applyFont="0" applyAlignment="0" applyProtection="0"/>
    <xf numFmtId="0" fontId="86" fillId="64" borderId="90" applyNumberFormat="0" applyFont="0" applyAlignment="0" applyProtection="0"/>
    <xf numFmtId="0" fontId="86" fillId="64" borderId="90" applyNumberFormat="0" applyFont="0" applyAlignment="0" applyProtection="0"/>
    <xf numFmtId="0" fontId="86" fillId="64" borderId="90" applyNumberFormat="0" applyFont="0" applyAlignment="0" applyProtection="0"/>
    <xf numFmtId="0" fontId="86" fillId="64" borderId="90" applyNumberFormat="0" applyFont="0" applyAlignment="0" applyProtection="0"/>
    <xf numFmtId="0" fontId="86" fillId="64" borderId="90" applyNumberFormat="0" applyFont="0" applyAlignment="0" applyProtection="0"/>
    <xf numFmtId="0" fontId="86" fillId="64" borderId="90" applyNumberFormat="0" applyFont="0" applyAlignment="0" applyProtection="0"/>
    <xf numFmtId="0" fontId="86" fillId="64" borderId="90" applyNumberFormat="0" applyFont="0" applyAlignment="0" applyProtection="0"/>
    <xf numFmtId="0" fontId="86" fillId="64" borderId="90" applyNumberFormat="0" applyFont="0" applyAlignment="0" applyProtection="0"/>
    <xf numFmtId="0" fontId="86" fillId="64" borderId="90" applyNumberFormat="0" applyFont="0" applyAlignment="0" applyProtection="0"/>
    <xf numFmtId="0" fontId="86" fillId="64" borderId="90" applyNumberFormat="0" applyFont="0" applyAlignment="0" applyProtection="0"/>
    <xf numFmtId="0" fontId="86" fillId="64" borderId="90" applyNumberFormat="0" applyFont="0" applyAlignment="0" applyProtection="0"/>
    <xf numFmtId="0" fontId="86" fillId="64" borderId="90" applyNumberFormat="0" applyFont="0" applyAlignment="0" applyProtection="0"/>
    <xf numFmtId="0" fontId="86" fillId="64" borderId="90" applyNumberFormat="0" applyFont="0" applyAlignment="0" applyProtection="0"/>
    <xf numFmtId="0" fontId="86" fillId="64" borderId="90" applyNumberFormat="0" applyFont="0" applyAlignment="0" applyProtection="0"/>
    <xf numFmtId="0" fontId="86" fillId="64" borderId="90" applyNumberFormat="0" applyFont="0" applyAlignment="0" applyProtection="0"/>
    <xf numFmtId="0" fontId="86" fillId="64" borderId="90" applyNumberFormat="0" applyFont="0" applyAlignment="0" applyProtection="0"/>
    <xf numFmtId="0" fontId="86" fillId="64" borderId="90" applyNumberFormat="0" applyFont="0" applyAlignment="0" applyProtection="0"/>
    <xf numFmtId="0" fontId="86" fillId="64" borderId="90" applyNumberFormat="0" applyFont="0" applyAlignment="0" applyProtection="0"/>
    <xf numFmtId="0" fontId="86" fillId="64" borderId="90" applyNumberFormat="0" applyFont="0" applyAlignment="0" applyProtection="0"/>
    <xf numFmtId="0" fontId="86" fillId="64" borderId="90" applyNumberFormat="0" applyFont="0" applyAlignment="0" applyProtection="0"/>
    <xf numFmtId="0" fontId="86" fillId="64" borderId="90" applyNumberFormat="0" applyFont="0" applyAlignment="0" applyProtection="0"/>
    <xf numFmtId="0" fontId="86" fillId="64" borderId="90" applyNumberFormat="0" applyFont="0" applyAlignment="0" applyProtection="0"/>
    <xf numFmtId="0" fontId="86" fillId="64" borderId="90" applyNumberFormat="0" applyFont="0" applyAlignment="0" applyProtection="0"/>
    <xf numFmtId="0" fontId="86" fillId="64" borderId="90" applyNumberFormat="0" applyFont="0" applyAlignment="0" applyProtection="0"/>
    <xf numFmtId="0" fontId="86" fillId="64" borderId="90" applyNumberFormat="0" applyFont="0" applyAlignment="0" applyProtection="0"/>
    <xf numFmtId="0" fontId="86" fillId="64" borderId="90" applyNumberFormat="0" applyFont="0" applyAlignment="0" applyProtection="0"/>
    <xf numFmtId="0" fontId="86" fillId="64" borderId="90" applyNumberFormat="0" applyFont="0" applyAlignment="0" applyProtection="0"/>
    <xf numFmtId="0" fontId="86" fillId="64" borderId="90" applyNumberFormat="0" applyFont="0" applyAlignment="0" applyProtection="0"/>
    <xf numFmtId="0" fontId="86" fillId="64" borderId="90" applyNumberFormat="0" applyFont="0" applyAlignment="0" applyProtection="0"/>
    <xf numFmtId="0" fontId="86" fillId="64" borderId="90" applyNumberFormat="0" applyFont="0" applyAlignment="0" applyProtection="0"/>
    <xf numFmtId="0" fontId="86" fillId="64" borderId="90" applyNumberFormat="0" applyFont="0" applyAlignment="0" applyProtection="0"/>
    <xf numFmtId="0" fontId="86" fillId="64" borderId="90" applyNumberFormat="0" applyFont="0" applyAlignment="0" applyProtection="0"/>
    <xf numFmtId="0" fontId="199" fillId="153" borderId="88" applyNumberFormat="0" applyFont="0" applyAlignment="0" applyProtection="0"/>
    <xf numFmtId="0" fontId="199" fillId="153" borderId="88" applyNumberFormat="0" applyFont="0" applyAlignment="0" applyProtection="0"/>
    <xf numFmtId="0" fontId="199" fillId="153" borderId="88" applyNumberFormat="0" applyFont="0" applyAlignment="0" applyProtection="0"/>
    <xf numFmtId="0" fontId="199" fillId="153" borderId="88" applyNumberFormat="0" applyFont="0" applyAlignment="0" applyProtection="0"/>
    <xf numFmtId="0" fontId="199" fillId="153" borderId="88" applyNumberFormat="0" applyFont="0" applyAlignment="0" applyProtection="0"/>
    <xf numFmtId="0" fontId="199" fillId="153" borderId="88" applyNumberFormat="0" applyFont="0" applyAlignment="0" applyProtection="0"/>
    <xf numFmtId="0" fontId="199" fillId="153" borderId="88" applyNumberFormat="0" applyFont="0" applyAlignment="0" applyProtection="0"/>
    <xf numFmtId="0" fontId="199" fillId="153" borderId="88" applyNumberFormat="0" applyFont="0" applyAlignment="0" applyProtection="0"/>
    <xf numFmtId="0" fontId="199" fillId="153" borderId="88" applyNumberFormat="0" applyFont="0" applyAlignment="0" applyProtection="0"/>
    <xf numFmtId="0" fontId="199" fillId="153" borderId="88" applyNumberFormat="0" applyFont="0" applyAlignment="0" applyProtection="0"/>
    <xf numFmtId="0" fontId="199" fillId="153" borderId="88" applyNumberFormat="0" applyFont="0" applyAlignment="0" applyProtection="0"/>
    <xf numFmtId="0" fontId="86" fillId="64" borderId="90" applyNumberFormat="0" applyFont="0" applyAlignment="0" applyProtection="0"/>
    <xf numFmtId="0" fontId="86" fillId="64" borderId="90" applyNumberFormat="0" applyFont="0" applyAlignment="0" applyProtection="0"/>
    <xf numFmtId="0" fontId="86" fillId="64" borderId="90" applyNumberFormat="0" applyFont="0" applyAlignment="0" applyProtection="0"/>
    <xf numFmtId="0" fontId="86" fillId="64" borderId="90" applyNumberFormat="0" applyFont="0" applyAlignment="0" applyProtection="0"/>
    <xf numFmtId="0" fontId="86" fillId="64" borderId="90" applyNumberFormat="0" applyFont="0" applyAlignment="0" applyProtection="0"/>
    <xf numFmtId="0" fontId="86" fillId="64" borderId="90" applyNumberFormat="0" applyFont="0" applyAlignment="0" applyProtection="0"/>
    <xf numFmtId="0" fontId="86" fillId="64" borderId="90" applyNumberFormat="0" applyFont="0" applyAlignment="0" applyProtection="0"/>
    <xf numFmtId="0" fontId="86" fillId="64" borderId="90" applyNumberFormat="0" applyFont="0" applyAlignment="0" applyProtection="0"/>
    <xf numFmtId="0" fontId="86" fillId="64" borderId="90" applyNumberFormat="0" applyFont="0" applyAlignment="0" applyProtection="0"/>
    <xf numFmtId="0" fontId="86" fillId="64" borderId="90" applyNumberFormat="0" applyFont="0" applyAlignment="0" applyProtection="0"/>
    <xf numFmtId="0" fontId="86" fillId="64" borderId="90" applyNumberFormat="0" applyFont="0" applyAlignment="0" applyProtection="0"/>
    <xf numFmtId="0" fontId="86" fillId="64" borderId="90" applyNumberFormat="0" applyFont="0" applyAlignment="0" applyProtection="0"/>
    <xf numFmtId="0" fontId="86" fillId="64" borderId="90" applyNumberFormat="0" applyFont="0" applyAlignment="0" applyProtection="0"/>
    <xf numFmtId="0" fontId="86" fillId="64" borderId="90" applyNumberFormat="0" applyFont="0" applyAlignment="0" applyProtection="0"/>
    <xf numFmtId="0" fontId="86" fillId="64" borderId="90" applyNumberFormat="0" applyFont="0" applyAlignment="0" applyProtection="0"/>
    <xf numFmtId="0" fontId="86" fillId="64" borderId="90" applyNumberFormat="0" applyFont="0" applyAlignment="0" applyProtection="0"/>
    <xf numFmtId="0" fontId="86" fillId="64" borderId="90" applyNumberFormat="0" applyFont="0" applyAlignment="0" applyProtection="0"/>
    <xf numFmtId="0" fontId="86" fillId="64" borderId="90" applyNumberFormat="0" applyFont="0" applyAlignment="0" applyProtection="0"/>
    <xf numFmtId="0" fontId="86" fillId="64" borderId="90" applyNumberFormat="0" applyFont="0" applyAlignment="0" applyProtection="0"/>
    <xf numFmtId="0" fontId="86" fillId="64" borderId="90" applyNumberFormat="0" applyFont="0" applyAlignment="0" applyProtection="0"/>
    <xf numFmtId="0" fontId="86" fillId="64" borderId="90" applyNumberFormat="0" applyFont="0" applyAlignment="0" applyProtection="0"/>
    <xf numFmtId="0" fontId="86" fillId="64" borderId="90" applyNumberFormat="0" applyFont="0" applyAlignment="0" applyProtection="0"/>
    <xf numFmtId="0" fontId="86" fillId="64" borderId="90" applyNumberFormat="0" applyFont="0" applyAlignment="0" applyProtection="0"/>
    <xf numFmtId="0" fontId="86" fillId="64" borderId="90" applyNumberFormat="0" applyFont="0" applyAlignment="0" applyProtection="0"/>
    <xf numFmtId="0" fontId="86" fillId="64" borderId="90" applyNumberFormat="0" applyFont="0" applyAlignment="0" applyProtection="0"/>
    <xf numFmtId="0" fontId="86" fillId="64" borderId="90" applyNumberFormat="0" applyFont="0" applyAlignment="0" applyProtection="0"/>
    <xf numFmtId="0" fontId="86" fillId="64" borderId="90" applyNumberFormat="0" applyFont="0" applyAlignment="0" applyProtection="0"/>
    <xf numFmtId="0" fontId="86" fillId="64" borderId="90" applyNumberFormat="0" applyFont="0" applyAlignment="0" applyProtection="0"/>
    <xf numFmtId="0" fontId="86" fillId="64" borderId="90" applyNumberFormat="0" applyFont="0" applyAlignment="0" applyProtection="0"/>
    <xf numFmtId="0" fontId="86" fillId="64" borderId="90" applyNumberFormat="0" applyFont="0" applyAlignment="0" applyProtection="0"/>
    <xf numFmtId="0" fontId="86" fillId="64" borderId="90" applyNumberFormat="0" applyFont="0" applyAlignment="0" applyProtection="0"/>
    <xf numFmtId="0" fontId="86" fillId="64" borderId="90" applyNumberFormat="0" applyFont="0" applyAlignment="0" applyProtection="0"/>
    <xf numFmtId="0" fontId="86" fillId="64" borderId="90" applyNumberFormat="0" applyFont="0" applyAlignment="0" applyProtection="0"/>
    <xf numFmtId="0" fontId="86" fillId="64" borderId="90" applyNumberFormat="0" applyFont="0" applyAlignment="0" applyProtection="0"/>
    <xf numFmtId="0" fontId="86" fillId="64" borderId="90" applyNumberFormat="0" applyFont="0" applyAlignment="0" applyProtection="0"/>
    <xf numFmtId="0" fontId="86" fillId="64" borderId="90" applyNumberFormat="0" applyFont="0" applyAlignment="0" applyProtection="0"/>
    <xf numFmtId="0" fontId="86" fillId="64" borderId="90" applyNumberFormat="0" applyFont="0" applyAlignment="0" applyProtection="0"/>
    <xf numFmtId="0" fontId="86" fillId="64" borderId="90" applyNumberFormat="0" applyFont="0" applyAlignment="0" applyProtection="0"/>
    <xf numFmtId="0" fontId="86" fillId="64" borderId="90" applyNumberFormat="0" applyFont="0" applyAlignment="0" applyProtection="0"/>
    <xf numFmtId="0" fontId="59" fillId="64" borderId="115" applyNumberFormat="0" applyFont="0" applyAlignment="0" applyProtection="0"/>
    <xf numFmtId="0" fontId="59" fillId="64" borderId="115" applyNumberFormat="0" applyFont="0" applyAlignment="0" applyProtection="0"/>
    <xf numFmtId="0" fontId="59" fillId="64" borderId="115" applyNumberFormat="0" applyFont="0" applyAlignment="0" applyProtection="0"/>
    <xf numFmtId="0" fontId="59" fillId="64" borderId="115" applyNumberFormat="0" applyFont="0" applyAlignment="0" applyProtection="0"/>
    <xf numFmtId="0" fontId="59" fillId="64" borderId="115" applyNumberFormat="0" applyFont="0" applyAlignment="0" applyProtection="0"/>
    <xf numFmtId="0" fontId="59" fillId="64" borderId="115" applyNumberFormat="0" applyFont="0" applyAlignment="0" applyProtection="0"/>
    <xf numFmtId="0" fontId="59" fillId="64" borderId="115" applyNumberFormat="0" applyFont="0" applyAlignment="0" applyProtection="0"/>
    <xf numFmtId="0" fontId="59" fillId="64" borderId="115" applyNumberFormat="0" applyFont="0" applyAlignment="0" applyProtection="0"/>
    <xf numFmtId="0" fontId="59" fillId="64" borderId="115" applyNumberFormat="0" applyFont="0" applyAlignment="0" applyProtection="0"/>
    <xf numFmtId="0" fontId="59" fillId="64" borderId="115" applyNumberFormat="0" applyFont="0" applyAlignment="0" applyProtection="0"/>
    <xf numFmtId="0" fontId="59" fillId="64" borderId="115" applyNumberFormat="0" applyFont="0" applyAlignment="0" applyProtection="0"/>
    <xf numFmtId="0" fontId="59" fillId="64" borderId="115" applyNumberFormat="0" applyFont="0" applyAlignment="0" applyProtection="0"/>
    <xf numFmtId="0" fontId="59" fillId="64" borderId="115" applyNumberFormat="0" applyFont="0" applyAlignment="0" applyProtection="0"/>
    <xf numFmtId="0" fontId="59" fillId="64" borderId="115" applyNumberFormat="0" applyFont="0" applyAlignment="0" applyProtection="0"/>
    <xf numFmtId="0" fontId="59" fillId="64" borderId="115" applyNumberFormat="0" applyFont="0" applyAlignment="0" applyProtection="0"/>
    <xf numFmtId="0" fontId="59" fillId="64" borderId="115" applyNumberFormat="0" applyFont="0" applyAlignment="0" applyProtection="0"/>
    <xf numFmtId="0" fontId="59" fillId="64" borderId="115" applyNumberFormat="0" applyFont="0" applyAlignment="0" applyProtection="0"/>
    <xf numFmtId="0" fontId="59" fillId="64" borderId="115" applyNumberFormat="0" applyFont="0" applyAlignment="0" applyProtection="0"/>
    <xf numFmtId="0" fontId="59" fillId="64" borderId="115" applyNumberFormat="0" applyFont="0" applyAlignment="0" applyProtection="0"/>
    <xf numFmtId="0" fontId="59" fillId="64" borderId="115" applyNumberFormat="0" applyFont="0" applyAlignment="0" applyProtection="0"/>
    <xf numFmtId="0" fontId="59" fillId="64" borderId="115" applyNumberFormat="0" applyFont="0" applyAlignment="0" applyProtection="0"/>
    <xf numFmtId="0" fontId="59" fillId="64" borderId="115" applyNumberFormat="0" applyFont="0" applyAlignment="0" applyProtection="0"/>
    <xf numFmtId="0" fontId="59" fillId="64" borderId="115" applyNumberFormat="0" applyFont="0" applyAlignment="0" applyProtection="0"/>
    <xf numFmtId="0" fontId="59" fillId="64" borderId="115" applyNumberFormat="0" applyFont="0" applyAlignment="0" applyProtection="0"/>
    <xf numFmtId="0" fontId="59" fillId="64" borderId="115" applyNumberFormat="0" applyFont="0" applyAlignment="0" applyProtection="0"/>
    <xf numFmtId="0" fontId="59" fillId="64" borderId="115" applyNumberFormat="0" applyFont="0" applyAlignment="0" applyProtection="0"/>
    <xf numFmtId="0" fontId="59" fillId="64" borderId="115" applyNumberFormat="0" applyFont="0" applyAlignment="0" applyProtection="0"/>
    <xf numFmtId="0" fontId="59" fillId="64" borderId="115" applyNumberFormat="0" applyFont="0" applyAlignment="0" applyProtection="0"/>
    <xf numFmtId="0" fontId="59" fillId="64" borderId="115" applyNumberFormat="0" applyFont="0" applyAlignment="0" applyProtection="0"/>
    <xf numFmtId="0" fontId="59" fillId="64" borderId="115" applyNumberFormat="0" applyFont="0" applyAlignment="0" applyProtection="0"/>
    <xf numFmtId="0" fontId="59" fillId="64" borderId="115" applyNumberFormat="0" applyFont="0" applyAlignment="0" applyProtection="0"/>
    <xf numFmtId="0" fontId="59" fillId="64" borderId="115" applyNumberFormat="0" applyFont="0" applyAlignment="0" applyProtection="0"/>
    <xf numFmtId="0" fontId="59" fillId="64" borderId="115" applyNumberFormat="0" applyFont="0" applyAlignment="0" applyProtection="0"/>
    <xf numFmtId="0" fontId="59" fillId="64" borderId="115" applyNumberFormat="0" applyFont="0" applyAlignment="0" applyProtection="0"/>
    <xf numFmtId="0" fontId="59" fillId="64" borderId="115" applyNumberFormat="0" applyFont="0" applyAlignment="0" applyProtection="0"/>
    <xf numFmtId="0" fontId="59" fillId="64" borderId="115" applyNumberFormat="0" applyFont="0" applyAlignment="0" applyProtection="0"/>
    <xf numFmtId="0" fontId="59" fillId="64" borderId="115" applyNumberFormat="0" applyFont="0" applyAlignment="0" applyProtection="0"/>
    <xf numFmtId="0" fontId="59" fillId="64" borderId="115" applyNumberFormat="0" applyFont="0" applyAlignment="0" applyProtection="0"/>
    <xf numFmtId="0" fontId="59" fillId="64" borderId="115" applyNumberFormat="0" applyFont="0" applyAlignment="0" applyProtection="0"/>
    <xf numFmtId="0" fontId="86" fillId="64" borderId="90" applyNumberFormat="0" applyFont="0" applyAlignment="0" applyProtection="0"/>
    <xf numFmtId="0" fontId="86" fillId="64" borderId="90" applyNumberFormat="0" applyFont="0" applyAlignment="0" applyProtection="0"/>
    <xf numFmtId="0" fontId="86" fillId="64" borderId="90" applyNumberFormat="0" applyFont="0" applyAlignment="0" applyProtection="0"/>
    <xf numFmtId="0" fontId="86" fillId="64" borderId="90" applyNumberFormat="0" applyFont="0" applyAlignment="0" applyProtection="0"/>
    <xf numFmtId="0" fontId="86" fillId="64" borderId="90" applyNumberFormat="0" applyFont="0" applyAlignment="0" applyProtection="0"/>
    <xf numFmtId="0" fontId="86" fillId="64" borderId="90" applyNumberFormat="0" applyFont="0" applyAlignment="0" applyProtection="0"/>
    <xf numFmtId="0" fontId="86" fillId="64" borderId="90" applyNumberFormat="0" applyFont="0" applyAlignment="0" applyProtection="0"/>
    <xf numFmtId="0" fontId="86" fillId="64" borderId="90" applyNumberFormat="0" applyFont="0" applyAlignment="0" applyProtection="0"/>
    <xf numFmtId="0" fontId="86" fillId="64" borderId="90" applyNumberFormat="0" applyFont="0" applyAlignment="0" applyProtection="0"/>
    <xf numFmtId="0" fontId="86" fillId="64" borderId="90" applyNumberFormat="0" applyFont="0" applyAlignment="0" applyProtection="0"/>
    <xf numFmtId="0" fontId="86" fillId="64" borderId="90" applyNumberFormat="0" applyFont="0" applyAlignment="0" applyProtection="0"/>
    <xf numFmtId="0" fontId="86" fillId="64" borderId="90" applyNumberFormat="0" applyFont="0" applyAlignment="0" applyProtection="0"/>
    <xf numFmtId="0" fontId="86" fillId="64" borderId="90" applyNumberFormat="0" applyFont="0" applyAlignment="0" applyProtection="0"/>
    <xf numFmtId="0" fontId="86" fillId="64" borderId="90" applyNumberFormat="0" applyFont="0" applyAlignment="0" applyProtection="0"/>
    <xf numFmtId="0" fontId="86" fillId="64" borderId="90" applyNumberFormat="0" applyFont="0" applyAlignment="0" applyProtection="0"/>
    <xf numFmtId="0" fontId="86" fillId="64" borderId="90" applyNumberFormat="0" applyFont="0" applyAlignment="0" applyProtection="0"/>
    <xf numFmtId="0" fontId="86" fillId="64" borderId="90" applyNumberFormat="0" applyFont="0" applyAlignment="0" applyProtection="0"/>
    <xf numFmtId="0" fontId="86" fillId="64" borderId="90" applyNumberFormat="0" applyFont="0" applyAlignment="0" applyProtection="0"/>
    <xf numFmtId="0" fontId="86" fillId="64" borderId="90" applyNumberFormat="0" applyFont="0" applyAlignment="0" applyProtection="0"/>
    <xf numFmtId="0" fontId="86" fillId="64" borderId="90" applyNumberFormat="0" applyFont="0" applyAlignment="0" applyProtection="0"/>
    <xf numFmtId="0" fontId="86" fillId="64" borderId="90" applyNumberFormat="0" applyFont="0" applyAlignment="0" applyProtection="0"/>
    <xf numFmtId="0" fontId="86" fillId="64" borderId="90" applyNumberFormat="0" applyFont="0" applyAlignment="0" applyProtection="0"/>
    <xf numFmtId="0" fontId="86" fillId="64" borderId="90" applyNumberFormat="0" applyFont="0" applyAlignment="0" applyProtection="0"/>
    <xf numFmtId="0" fontId="86" fillId="64" borderId="90" applyNumberFormat="0" applyFont="0" applyAlignment="0" applyProtection="0"/>
    <xf numFmtId="0" fontId="86" fillId="64" borderId="90" applyNumberFormat="0" applyFont="0" applyAlignment="0" applyProtection="0"/>
    <xf numFmtId="0" fontId="86" fillId="64" borderId="90" applyNumberFormat="0" applyFont="0" applyAlignment="0" applyProtection="0"/>
    <xf numFmtId="0" fontId="86" fillId="64" borderId="90" applyNumberFormat="0" applyFont="0" applyAlignment="0" applyProtection="0"/>
    <xf numFmtId="0" fontId="86" fillId="64" borderId="90" applyNumberFormat="0" applyFont="0" applyAlignment="0" applyProtection="0"/>
    <xf numFmtId="0" fontId="86" fillId="64" borderId="90" applyNumberFormat="0" applyFont="0" applyAlignment="0" applyProtection="0"/>
    <xf numFmtId="0" fontId="86" fillId="64" borderId="90" applyNumberFormat="0" applyFont="0" applyAlignment="0" applyProtection="0"/>
    <xf numFmtId="0" fontId="86" fillId="64" borderId="90" applyNumberFormat="0" applyFont="0" applyAlignment="0" applyProtection="0"/>
    <xf numFmtId="0" fontId="86" fillId="64" borderId="90" applyNumberFormat="0" applyFont="0" applyAlignment="0" applyProtection="0"/>
    <xf numFmtId="0" fontId="86" fillId="64" borderId="90" applyNumberFormat="0" applyFont="0" applyAlignment="0" applyProtection="0"/>
    <xf numFmtId="0" fontId="86" fillId="64" borderId="90" applyNumberFormat="0" applyFont="0" applyAlignment="0" applyProtection="0"/>
    <xf numFmtId="0" fontId="86" fillId="64" borderId="90" applyNumberFormat="0" applyFont="0" applyAlignment="0" applyProtection="0"/>
    <xf numFmtId="0" fontId="86" fillId="64" borderId="90" applyNumberFormat="0" applyFont="0" applyAlignment="0" applyProtection="0"/>
    <xf numFmtId="0" fontId="86" fillId="64" borderId="90" applyNumberFormat="0" applyFont="0" applyAlignment="0" applyProtection="0"/>
    <xf numFmtId="0" fontId="86" fillId="64" borderId="90" applyNumberFormat="0" applyFont="0" applyAlignment="0" applyProtection="0"/>
    <xf numFmtId="0" fontId="86" fillId="64" borderId="90" applyNumberFormat="0" applyFont="0" applyAlignment="0" applyProtection="0"/>
    <xf numFmtId="0" fontId="86" fillId="64" borderId="90" applyNumberFormat="0" applyFont="0" applyAlignment="0" applyProtection="0"/>
    <xf numFmtId="0" fontId="86" fillId="64" borderId="90" applyNumberFormat="0" applyFont="0" applyAlignment="0" applyProtection="0"/>
    <xf numFmtId="0" fontId="86" fillId="64" borderId="90" applyNumberFormat="0" applyFont="0" applyAlignment="0" applyProtection="0"/>
    <xf numFmtId="0" fontId="86" fillId="64" borderId="90" applyNumberFormat="0" applyFont="0" applyAlignment="0" applyProtection="0"/>
    <xf numFmtId="0" fontId="86" fillId="64" borderId="90" applyNumberFormat="0" applyFont="0" applyAlignment="0" applyProtection="0"/>
    <xf numFmtId="0" fontId="86" fillId="64" borderId="90" applyNumberFormat="0" applyFont="0" applyAlignment="0" applyProtection="0"/>
    <xf numFmtId="0" fontId="86" fillId="64" borderId="90" applyNumberFormat="0" applyFont="0" applyAlignment="0" applyProtection="0"/>
    <xf numFmtId="0" fontId="86" fillId="64" borderId="90" applyNumberFormat="0" applyFont="0" applyAlignment="0" applyProtection="0"/>
    <xf numFmtId="0" fontId="86" fillId="64" borderId="90" applyNumberFormat="0" applyFont="0" applyAlignment="0" applyProtection="0"/>
    <xf numFmtId="0" fontId="86" fillId="64" borderId="90" applyNumberFormat="0" applyFont="0" applyAlignment="0" applyProtection="0"/>
    <xf numFmtId="0" fontId="86" fillId="64" borderId="90" applyNumberFormat="0" applyFont="0" applyAlignment="0" applyProtection="0"/>
    <xf numFmtId="0" fontId="86" fillId="64" borderId="90" applyNumberFormat="0" applyFont="0" applyAlignment="0" applyProtection="0"/>
    <xf numFmtId="0" fontId="86" fillId="64" borderId="90" applyNumberFormat="0" applyFont="0" applyAlignment="0" applyProtection="0"/>
    <xf numFmtId="0" fontId="86" fillId="64" borderId="90" applyNumberFormat="0" applyFont="0" applyAlignment="0" applyProtection="0"/>
    <xf numFmtId="0" fontId="86" fillId="64" borderId="90" applyNumberFormat="0" applyFont="0" applyAlignment="0" applyProtection="0"/>
    <xf numFmtId="0" fontId="86" fillId="64" borderId="90" applyNumberFormat="0" applyFont="0" applyAlignment="0" applyProtection="0"/>
    <xf numFmtId="0" fontId="86" fillId="64" borderId="90" applyNumberFormat="0" applyFont="0" applyAlignment="0" applyProtection="0"/>
    <xf numFmtId="0" fontId="86" fillId="64" borderId="90" applyNumberFormat="0" applyFont="0" applyAlignment="0" applyProtection="0"/>
    <xf numFmtId="0" fontId="86" fillId="64" borderId="90" applyNumberFormat="0" applyFont="0" applyAlignment="0" applyProtection="0"/>
    <xf numFmtId="0" fontId="86" fillId="64" borderId="90" applyNumberFormat="0" applyFont="0" applyAlignment="0" applyProtection="0"/>
    <xf numFmtId="0" fontId="86" fillId="64" borderId="90" applyNumberFormat="0" applyFont="0" applyAlignment="0" applyProtection="0"/>
    <xf numFmtId="0" fontId="86" fillId="64" borderId="90" applyNumberFormat="0" applyFont="0" applyAlignment="0" applyProtection="0"/>
    <xf numFmtId="0" fontId="86" fillId="64" borderId="90" applyNumberFormat="0" applyFont="0" applyAlignment="0" applyProtection="0"/>
    <xf numFmtId="0" fontId="86" fillId="64" borderId="90" applyNumberFormat="0" applyFont="0" applyAlignment="0" applyProtection="0"/>
    <xf numFmtId="0" fontId="86" fillId="64" borderId="90" applyNumberFormat="0" applyFont="0" applyAlignment="0" applyProtection="0"/>
    <xf numFmtId="0" fontId="86" fillId="64" borderId="90" applyNumberFormat="0" applyFont="0" applyAlignment="0" applyProtection="0"/>
    <xf numFmtId="0" fontId="86" fillId="64" borderId="90" applyNumberFormat="0" applyFont="0" applyAlignment="0" applyProtection="0"/>
    <xf numFmtId="0" fontId="86" fillId="64" borderId="90" applyNumberFormat="0" applyFont="0" applyAlignment="0" applyProtection="0"/>
    <xf numFmtId="0" fontId="86" fillId="64" borderId="90" applyNumberFormat="0" applyFont="0" applyAlignment="0" applyProtection="0"/>
    <xf numFmtId="0" fontId="86" fillId="64" borderId="90" applyNumberFormat="0" applyFont="0" applyAlignment="0" applyProtection="0"/>
    <xf numFmtId="0" fontId="86" fillId="64" borderId="90" applyNumberFormat="0" applyFont="0" applyAlignment="0" applyProtection="0"/>
    <xf numFmtId="0" fontId="86" fillId="64" borderId="90" applyNumberFormat="0" applyFont="0" applyAlignment="0" applyProtection="0"/>
    <xf numFmtId="0" fontId="86" fillId="64" borderId="90" applyNumberFormat="0" applyFont="0" applyAlignment="0" applyProtection="0"/>
    <xf numFmtId="0" fontId="86" fillId="64" borderId="90" applyNumberFormat="0" applyFont="0" applyAlignment="0" applyProtection="0"/>
    <xf numFmtId="0" fontId="86" fillId="64" borderId="90" applyNumberFormat="0" applyFont="0" applyAlignment="0" applyProtection="0"/>
    <xf numFmtId="0" fontId="86" fillId="64" borderId="90" applyNumberFormat="0" applyFont="0" applyAlignment="0" applyProtection="0"/>
    <xf numFmtId="0" fontId="86" fillId="64" borderId="90" applyNumberFormat="0" applyFont="0" applyAlignment="0" applyProtection="0"/>
    <xf numFmtId="0" fontId="86" fillId="64" borderId="90" applyNumberFormat="0" applyFont="0" applyAlignment="0" applyProtection="0"/>
    <xf numFmtId="0" fontId="86" fillId="64" borderId="90" applyNumberFormat="0" applyFont="0" applyAlignment="0" applyProtection="0"/>
    <xf numFmtId="0" fontId="86" fillId="64" borderId="90" applyNumberFormat="0" applyFont="0" applyAlignment="0" applyProtection="0"/>
    <xf numFmtId="0" fontId="86" fillId="64" borderId="90" applyNumberFormat="0" applyFont="0" applyAlignment="0" applyProtection="0"/>
    <xf numFmtId="0" fontId="86" fillId="64" borderId="90" applyNumberFormat="0" applyFont="0" applyAlignment="0" applyProtection="0"/>
    <xf numFmtId="0" fontId="86" fillId="64" borderId="90" applyNumberFormat="0" applyFont="0" applyAlignment="0" applyProtection="0"/>
    <xf numFmtId="0" fontId="86" fillId="64" borderId="90" applyNumberFormat="0" applyFont="0" applyAlignment="0" applyProtection="0"/>
    <xf numFmtId="0" fontId="86" fillId="64" borderId="90" applyNumberFormat="0" applyFont="0" applyAlignment="0" applyProtection="0"/>
    <xf numFmtId="0" fontId="86" fillId="64" borderId="90" applyNumberFormat="0" applyFont="0" applyAlignment="0" applyProtection="0"/>
    <xf numFmtId="0" fontId="86" fillId="64" borderId="90" applyNumberFormat="0" applyFont="0" applyAlignment="0" applyProtection="0"/>
    <xf numFmtId="0" fontId="86" fillId="64" borderId="90" applyNumberFormat="0" applyFont="0" applyAlignment="0" applyProtection="0"/>
    <xf numFmtId="0" fontId="86" fillId="64" borderId="90" applyNumberFormat="0" applyFont="0" applyAlignment="0" applyProtection="0"/>
    <xf numFmtId="0" fontId="86" fillId="64" borderId="90" applyNumberFormat="0" applyFont="0" applyAlignment="0" applyProtection="0"/>
    <xf numFmtId="0" fontId="86" fillId="64" borderId="90" applyNumberFormat="0" applyFont="0" applyAlignment="0" applyProtection="0"/>
    <xf numFmtId="0" fontId="86" fillId="64" borderId="90" applyNumberFormat="0" applyFont="0" applyAlignment="0" applyProtection="0"/>
    <xf numFmtId="0" fontId="86" fillId="64" borderId="90" applyNumberFormat="0" applyFont="0" applyAlignment="0" applyProtection="0"/>
    <xf numFmtId="0" fontId="86" fillId="64" borderId="90" applyNumberFormat="0" applyFont="0" applyAlignment="0" applyProtection="0"/>
    <xf numFmtId="0" fontId="86" fillId="64" borderId="90" applyNumberFormat="0" applyFont="0" applyAlignment="0" applyProtection="0"/>
    <xf numFmtId="0" fontId="86" fillId="64" borderId="90" applyNumberFormat="0" applyFont="0" applyAlignment="0" applyProtection="0"/>
    <xf numFmtId="0" fontId="86" fillId="64" borderId="90" applyNumberFormat="0" applyFont="0" applyAlignment="0" applyProtection="0"/>
    <xf numFmtId="0" fontId="86" fillId="64" borderId="90" applyNumberFormat="0" applyFont="0" applyAlignment="0" applyProtection="0"/>
    <xf numFmtId="0" fontId="86" fillId="64" borderId="90" applyNumberFormat="0" applyFont="0" applyAlignment="0" applyProtection="0"/>
    <xf numFmtId="0" fontId="86" fillId="64" borderId="90" applyNumberFormat="0" applyFont="0" applyAlignment="0" applyProtection="0"/>
    <xf numFmtId="0" fontId="86" fillId="64" borderId="90" applyNumberFormat="0" applyFont="0" applyAlignment="0" applyProtection="0"/>
    <xf numFmtId="0" fontId="86" fillId="64" borderId="90" applyNumberFormat="0" applyFont="0" applyAlignment="0" applyProtection="0"/>
    <xf numFmtId="0" fontId="86" fillId="64" borderId="90" applyNumberFormat="0" applyFont="0" applyAlignment="0" applyProtection="0"/>
    <xf numFmtId="0" fontId="86" fillId="64" borderId="90" applyNumberFormat="0" applyFont="0" applyAlignment="0" applyProtection="0"/>
    <xf numFmtId="0" fontId="86" fillId="64" borderId="90" applyNumberFormat="0" applyFont="0" applyAlignment="0" applyProtection="0"/>
    <xf numFmtId="0" fontId="86" fillId="64" borderId="90" applyNumberFormat="0" applyFont="0" applyAlignment="0" applyProtection="0"/>
    <xf numFmtId="0" fontId="86" fillId="64" borderId="90" applyNumberFormat="0" applyFont="0" applyAlignment="0" applyProtection="0"/>
    <xf numFmtId="0" fontId="86" fillId="64" borderId="90" applyNumberFormat="0" applyFont="0" applyAlignment="0" applyProtection="0"/>
    <xf numFmtId="0" fontId="86" fillId="64" borderId="90" applyNumberFormat="0" applyFont="0" applyAlignment="0" applyProtection="0"/>
    <xf numFmtId="0" fontId="86" fillId="64" borderId="90" applyNumberFormat="0" applyFont="0" applyAlignment="0" applyProtection="0"/>
    <xf numFmtId="0" fontId="86" fillId="64" borderId="90" applyNumberFormat="0" applyFont="0" applyAlignment="0" applyProtection="0"/>
    <xf numFmtId="0" fontId="86" fillId="64" borderId="90" applyNumberFormat="0" applyFont="0" applyAlignment="0" applyProtection="0"/>
    <xf numFmtId="0" fontId="86" fillId="64" borderId="90" applyNumberFormat="0" applyFont="0" applyAlignment="0" applyProtection="0"/>
    <xf numFmtId="0" fontId="86" fillId="64" borderId="90" applyNumberFormat="0" applyFont="0" applyAlignment="0" applyProtection="0"/>
    <xf numFmtId="0" fontId="86" fillId="64" borderId="90" applyNumberFormat="0" applyFont="0" applyAlignment="0" applyProtection="0"/>
    <xf numFmtId="0" fontId="86" fillId="64" borderId="90" applyNumberFormat="0" applyFont="0" applyAlignment="0" applyProtection="0"/>
    <xf numFmtId="0" fontId="86" fillId="64" borderId="90" applyNumberFormat="0" applyFont="0" applyAlignment="0" applyProtection="0"/>
    <xf numFmtId="0" fontId="86" fillId="64" borderId="90" applyNumberFormat="0" applyFont="0" applyAlignment="0" applyProtection="0"/>
    <xf numFmtId="0" fontId="86" fillId="64" borderId="90" applyNumberFormat="0" applyFont="0" applyAlignment="0" applyProtection="0"/>
    <xf numFmtId="0" fontId="86" fillId="64" borderId="90" applyNumberFormat="0" applyFont="0" applyAlignment="0" applyProtection="0"/>
    <xf numFmtId="0" fontId="86" fillId="64" borderId="90" applyNumberFormat="0" applyFont="0" applyAlignment="0" applyProtection="0"/>
    <xf numFmtId="0" fontId="86" fillId="64" borderId="90" applyNumberFormat="0" applyFont="0" applyAlignment="0" applyProtection="0"/>
    <xf numFmtId="0" fontId="86" fillId="64" borderId="90" applyNumberFormat="0" applyFont="0" applyAlignment="0" applyProtection="0"/>
    <xf numFmtId="0" fontId="86" fillId="64" borderId="90" applyNumberFormat="0" applyFont="0" applyAlignment="0" applyProtection="0"/>
    <xf numFmtId="0" fontId="86" fillId="64" borderId="90" applyNumberFormat="0" applyFont="0" applyAlignment="0" applyProtection="0"/>
    <xf numFmtId="0" fontId="86" fillId="64" borderId="90" applyNumberFormat="0" applyFont="0" applyAlignment="0" applyProtection="0"/>
    <xf numFmtId="0" fontId="86" fillId="64" borderId="90" applyNumberFormat="0" applyFont="0" applyAlignment="0" applyProtection="0"/>
    <xf numFmtId="0" fontId="86" fillId="64" borderId="90" applyNumberFormat="0" applyFont="0" applyAlignment="0" applyProtection="0"/>
    <xf numFmtId="0" fontId="86" fillId="64" borderId="90" applyNumberFormat="0" applyFont="0" applyAlignment="0" applyProtection="0"/>
    <xf numFmtId="0" fontId="86" fillId="64" borderId="90" applyNumberFormat="0" applyFont="0" applyAlignment="0" applyProtection="0"/>
    <xf numFmtId="0" fontId="86" fillId="64" borderId="90" applyNumberFormat="0" applyFont="0" applyAlignment="0" applyProtection="0"/>
    <xf numFmtId="0" fontId="86" fillId="64" borderId="90" applyNumberFormat="0" applyFont="0" applyAlignment="0" applyProtection="0"/>
    <xf numFmtId="0" fontId="86" fillId="64" borderId="90" applyNumberFormat="0" applyFont="0" applyAlignment="0" applyProtection="0"/>
    <xf numFmtId="0" fontId="86" fillId="64" borderId="90" applyNumberFormat="0" applyFont="0" applyAlignment="0" applyProtection="0"/>
    <xf numFmtId="0" fontId="86" fillId="64" borderId="90" applyNumberFormat="0" applyFont="0" applyAlignment="0" applyProtection="0"/>
    <xf numFmtId="0" fontId="86" fillId="64" borderId="90" applyNumberFormat="0" applyFont="0" applyAlignment="0" applyProtection="0"/>
    <xf numFmtId="0" fontId="86" fillId="64" borderId="90" applyNumberFormat="0" applyFont="0" applyAlignment="0" applyProtection="0"/>
    <xf numFmtId="0" fontId="86" fillId="64" borderId="90" applyNumberFormat="0" applyFont="0" applyAlignment="0" applyProtection="0"/>
    <xf numFmtId="0" fontId="86" fillId="64" borderId="90" applyNumberFormat="0" applyFont="0" applyAlignment="0" applyProtection="0"/>
    <xf numFmtId="0" fontId="86" fillId="64" borderId="90" applyNumberFormat="0" applyFont="0" applyAlignment="0" applyProtection="0"/>
    <xf numFmtId="0" fontId="86" fillId="64" borderId="90" applyNumberFormat="0" applyFont="0" applyAlignment="0" applyProtection="0"/>
    <xf numFmtId="0" fontId="86" fillId="64" borderId="90" applyNumberFormat="0" applyFont="0" applyAlignment="0" applyProtection="0"/>
    <xf numFmtId="0" fontId="86" fillId="64" borderId="90" applyNumberFormat="0" applyFont="0" applyAlignment="0" applyProtection="0"/>
    <xf numFmtId="0" fontId="86" fillId="64" borderId="90" applyNumberFormat="0" applyFont="0" applyAlignment="0" applyProtection="0"/>
    <xf numFmtId="0" fontId="86" fillId="64" borderId="90" applyNumberFormat="0" applyFont="0" applyAlignment="0" applyProtection="0"/>
    <xf numFmtId="0" fontId="86" fillId="64" borderId="90" applyNumberFormat="0" applyFont="0" applyAlignment="0" applyProtection="0"/>
    <xf numFmtId="0" fontId="86" fillId="64" borderId="90" applyNumberFormat="0" applyFont="0" applyAlignment="0" applyProtection="0"/>
    <xf numFmtId="0" fontId="86" fillId="64" borderId="90" applyNumberFormat="0" applyFont="0" applyAlignment="0" applyProtection="0"/>
    <xf numFmtId="0" fontId="86" fillId="64" borderId="90" applyNumberFormat="0" applyFont="0" applyAlignment="0" applyProtection="0"/>
    <xf numFmtId="0" fontId="86" fillId="64" borderId="90" applyNumberFormat="0" applyFont="0" applyAlignment="0" applyProtection="0"/>
    <xf numFmtId="0" fontId="86" fillId="64" borderId="90" applyNumberFormat="0" applyFont="0" applyAlignment="0" applyProtection="0"/>
    <xf numFmtId="0" fontId="86" fillId="64" borderId="90" applyNumberFormat="0" applyFont="0" applyAlignment="0" applyProtection="0"/>
    <xf numFmtId="0" fontId="86" fillId="64" borderId="90" applyNumberFormat="0" applyFont="0" applyAlignment="0" applyProtection="0"/>
    <xf numFmtId="0" fontId="86" fillId="64" borderId="90" applyNumberFormat="0" applyFont="0" applyAlignment="0" applyProtection="0"/>
    <xf numFmtId="0" fontId="86" fillId="64" borderId="90" applyNumberFormat="0" applyFont="0" applyAlignment="0" applyProtection="0"/>
    <xf numFmtId="0" fontId="86" fillId="64" borderId="90" applyNumberFormat="0" applyFont="0" applyAlignment="0" applyProtection="0"/>
    <xf numFmtId="0" fontId="199" fillId="153" borderId="88" applyNumberFormat="0" applyFont="0" applyAlignment="0" applyProtection="0"/>
    <xf numFmtId="0" fontId="199" fillId="153" borderId="88" applyNumberFormat="0" applyFont="0" applyAlignment="0" applyProtection="0"/>
    <xf numFmtId="0" fontId="199" fillId="153" borderId="88" applyNumberFormat="0" applyFont="0" applyAlignment="0" applyProtection="0"/>
    <xf numFmtId="0" fontId="199" fillId="153" borderId="88" applyNumberFormat="0" applyFont="0" applyAlignment="0" applyProtection="0"/>
    <xf numFmtId="0" fontId="199" fillId="153" borderId="88" applyNumberFormat="0" applyFont="0" applyAlignment="0" applyProtection="0"/>
    <xf numFmtId="0" fontId="199" fillId="153" borderId="88" applyNumberFormat="0" applyFont="0" applyAlignment="0" applyProtection="0"/>
    <xf numFmtId="0" fontId="199" fillId="153" borderId="88" applyNumberFormat="0" applyFont="0" applyAlignment="0" applyProtection="0"/>
    <xf numFmtId="0" fontId="199" fillId="153" borderId="88" applyNumberFormat="0" applyFont="0" applyAlignment="0" applyProtection="0"/>
    <xf numFmtId="0" fontId="199" fillId="153" borderId="88" applyNumberFormat="0" applyFont="0" applyAlignment="0" applyProtection="0"/>
    <xf numFmtId="0" fontId="199" fillId="153" borderId="88" applyNumberFormat="0" applyFont="0" applyAlignment="0" applyProtection="0"/>
    <xf numFmtId="0" fontId="199" fillId="153" borderId="88" applyNumberFormat="0" applyFont="0" applyAlignment="0" applyProtection="0"/>
    <xf numFmtId="0" fontId="199" fillId="153" borderId="88" applyNumberFormat="0" applyFont="0" applyAlignment="0" applyProtection="0"/>
    <xf numFmtId="0" fontId="199" fillId="153" borderId="88" applyNumberFormat="0" applyFont="0" applyAlignment="0" applyProtection="0"/>
    <xf numFmtId="0" fontId="199" fillId="153" borderId="88" applyNumberFormat="0" applyFont="0" applyAlignment="0" applyProtection="0"/>
    <xf numFmtId="0" fontId="199" fillId="153" borderId="88" applyNumberFormat="0" applyFont="0" applyAlignment="0" applyProtection="0"/>
    <xf numFmtId="0" fontId="199" fillId="153" borderId="88" applyNumberFormat="0" applyFont="0" applyAlignment="0" applyProtection="0"/>
    <xf numFmtId="0" fontId="199" fillId="153" borderId="88" applyNumberFormat="0" applyFont="0" applyAlignment="0" applyProtection="0"/>
    <xf numFmtId="0" fontId="199" fillId="153" borderId="88" applyNumberFormat="0" applyFont="0" applyAlignment="0" applyProtection="0"/>
    <xf numFmtId="0" fontId="199" fillId="153" borderId="88" applyNumberFormat="0" applyFont="0" applyAlignment="0" applyProtection="0"/>
    <xf numFmtId="0" fontId="199" fillId="153" borderId="88" applyNumberFormat="0" applyFont="0" applyAlignment="0" applyProtection="0"/>
    <xf numFmtId="0" fontId="199" fillId="153" borderId="88" applyNumberFormat="0" applyFont="0" applyAlignment="0" applyProtection="0"/>
    <xf numFmtId="0" fontId="199" fillId="153" borderId="88" applyNumberFormat="0" applyFont="0" applyAlignment="0" applyProtection="0"/>
    <xf numFmtId="0" fontId="199" fillId="153" borderId="88" applyNumberFormat="0" applyFont="0" applyAlignment="0" applyProtection="0"/>
    <xf numFmtId="0" fontId="199" fillId="153" borderId="88" applyNumberFormat="0" applyFont="0" applyAlignment="0" applyProtection="0"/>
    <xf numFmtId="0" fontId="199" fillId="153" borderId="88" applyNumberFormat="0" applyFont="0" applyAlignment="0" applyProtection="0"/>
    <xf numFmtId="0" fontId="199" fillId="153" borderId="88" applyNumberFormat="0" applyFont="0" applyAlignment="0" applyProtection="0"/>
    <xf numFmtId="0" fontId="199" fillId="153" borderId="88" applyNumberFormat="0" applyFont="0" applyAlignment="0" applyProtection="0"/>
    <xf numFmtId="0" fontId="199" fillId="153" borderId="88" applyNumberFormat="0" applyFont="0" applyAlignment="0" applyProtection="0"/>
    <xf numFmtId="0" fontId="199" fillId="153" borderId="88" applyNumberFormat="0" applyFont="0" applyAlignment="0" applyProtection="0"/>
    <xf numFmtId="0" fontId="199" fillId="153" borderId="88" applyNumberFormat="0" applyFont="0" applyAlignment="0" applyProtection="0"/>
    <xf numFmtId="0" fontId="199" fillId="153" borderId="88" applyNumberFormat="0" applyFont="0" applyAlignment="0" applyProtection="0"/>
    <xf numFmtId="0" fontId="199" fillId="153" borderId="88" applyNumberFormat="0" applyFont="0" applyAlignment="0" applyProtection="0"/>
    <xf numFmtId="0" fontId="199" fillId="153" borderId="88" applyNumberFormat="0" applyFont="0" applyAlignment="0" applyProtection="0"/>
    <xf numFmtId="0" fontId="199" fillId="153" borderId="88" applyNumberFormat="0" applyFont="0" applyAlignment="0" applyProtection="0"/>
    <xf numFmtId="0" fontId="199" fillId="153" borderId="88" applyNumberFormat="0" applyFont="0" applyAlignment="0" applyProtection="0"/>
    <xf numFmtId="0" fontId="199" fillId="153" borderId="88" applyNumberFormat="0" applyFont="0" applyAlignment="0" applyProtection="0"/>
    <xf numFmtId="0" fontId="199" fillId="153" borderId="88" applyNumberFormat="0" applyFont="0" applyAlignment="0" applyProtection="0"/>
    <xf numFmtId="0" fontId="199" fillId="153" borderId="88" applyNumberFormat="0" applyFont="0" applyAlignment="0" applyProtection="0"/>
    <xf numFmtId="0" fontId="199" fillId="153" borderId="88" applyNumberFormat="0" applyFont="0" applyAlignment="0" applyProtection="0"/>
    <xf numFmtId="0" fontId="199" fillId="153" borderId="88" applyNumberFormat="0" applyFont="0" applyAlignment="0" applyProtection="0"/>
    <xf numFmtId="0" fontId="199" fillId="153" borderId="88" applyNumberFormat="0" applyFont="0" applyAlignment="0" applyProtection="0"/>
    <xf numFmtId="0" fontId="199" fillId="153" borderId="88" applyNumberFormat="0" applyFont="0" applyAlignment="0" applyProtection="0"/>
    <xf numFmtId="0" fontId="199" fillId="153" borderId="88" applyNumberFormat="0" applyFont="0" applyAlignment="0" applyProtection="0"/>
    <xf numFmtId="0" fontId="199" fillId="153" borderId="88" applyNumberFormat="0" applyFont="0" applyAlignment="0" applyProtection="0"/>
    <xf numFmtId="0" fontId="199" fillId="153" borderId="88" applyNumberFormat="0" applyFont="0" applyAlignment="0" applyProtection="0"/>
    <xf numFmtId="0" fontId="199" fillId="153" borderId="88" applyNumberFormat="0" applyFont="0" applyAlignment="0" applyProtection="0"/>
    <xf numFmtId="0" fontId="199" fillId="153" borderId="88" applyNumberFormat="0" applyFont="0" applyAlignment="0" applyProtection="0"/>
    <xf numFmtId="0" fontId="199" fillId="153" borderId="88" applyNumberFormat="0" applyFont="0" applyAlignment="0" applyProtection="0"/>
    <xf numFmtId="0" fontId="199" fillId="153" borderId="88" applyNumberFormat="0" applyFont="0" applyAlignment="0" applyProtection="0"/>
    <xf numFmtId="0" fontId="199" fillId="153" borderId="88" applyNumberFormat="0" applyFont="0" applyAlignment="0" applyProtection="0"/>
    <xf numFmtId="0" fontId="199" fillId="153" borderId="88" applyNumberFormat="0" applyFont="0" applyAlignment="0" applyProtection="0"/>
    <xf numFmtId="0" fontId="199" fillId="153" borderId="88" applyNumberFormat="0" applyFont="0" applyAlignment="0" applyProtection="0"/>
    <xf numFmtId="0" fontId="199" fillId="153" borderId="88" applyNumberFormat="0" applyFont="0" applyAlignment="0" applyProtection="0"/>
    <xf numFmtId="0" fontId="199" fillId="153" borderId="88" applyNumberFormat="0" applyFont="0" applyAlignment="0" applyProtection="0"/>
    <xf numFmtId="0" fontId="199" fillId="153" borderId="88" applyNumberFormat="0" applyFont="0" applyAlignment="0" applyProtection="0"/>
    <xf numFmtId="0" fontId="199" fillId="153" borderId="88" applyNumberFormat="0" applyFont="0" applyAlignment="0" applyProtection="0"/>
    <xf numFmtId="0" fontId="199" fillId="153" borderId="88" applyNumberFormat="0" applyFont="0" applyAlignment="0" applyProtection="0"/>
    <xf numFmtId="0" fontId="199" fillId="153" borderId="88" applyNumberFormat="0" applyFont="0" applyAlignment="0" applyProtection="0"/>
    <xf numFmtId="0" fontId="199" fillId="153" borderId="88" applyNumberFormat="0" applyFont="0" applyAlignment="0" applyProtection="0"/>
    <xf numFmtId="0" fontId="199" fillId="153" borderId="88" applyNumberFormat="0" applyFont="0" applyAlignment="0" applyProtection="0"/>
    <xf numFmtId="0" fontId="199" fillId="153" borderId="88" applyNumberFormat="0" applyFont="0" applyAlignment="0" applyProtection="0"/>
    <xf numFmtId="0" fontId="199" fillId="153" borderId="88" applyNumberFormat="0" applyFont="0" applyAlignment="0" applyProtection="0"/>
    <xf numFmtId="0" fontId="199" fillId="153" borderId="88" applyNumberFormat="0" applyFont="0" applyAlignment="0" applyProtection="0"/>
    <xf numFmtId="0" fontId="199" fillId="153" borderId="88" applyNumberFormat="0" applyFont="0" applyAlignment="0" applyProtection="0"/>
    <xf numFmtId="0" fontId="199" fillId="153" borderId="88" applyNumberFormat="0" applyFont="0" applyAlignment="0" applyProtection="0"/>
    <xf numFmtId="0" fontId="199" fillId="153" borderId="88" applyNumberFormat="0" applyFont="0" applyAlignment="0" applyProtection="0"/>
    <xf numFmtId="0" fontId="199" fillId="153" borderId="88" applyNumberFormat="0" applyFont="0" applyAlignment="0" applyProtection="0"/>
    <xf numFmtId="0" fontId="199" fillId="153" borderId="88" applyNumberFormat="0" applyFont="0" applyAlignment="0" applyProtection="0"/>
    <xf numFmtId="0" fontId="199" fillId="153" borderId="88" applyNumberFormat="0" applyFont="0" applyAlignment="0" applyProtection="0"/>
    <xf numFmtId="0" fontId="199" fillId="153" borderId="88" applyNumberFormat="0" applyFont="0" applyAlignment="0" applyProtection="0"/>
    <xf numFmtId="0" fontId="199" fillId="153" borderId="88" applyNumberFormat="0" applyFont="0" applyAlignment="0" applyProtection="0"/>
    <xf numFmtId="0" fontId="199" fillId="153" borderId="88" applyNumberFormat="0" applyFont="0" applyAlignment="0" applyProtection="0"/>
    <xf numFmtId="0" fontId="199" fillId="153" borderId="88" applyNumberFormat="0" applyFont="0" applyAlignment="0" applyProtection="0"/>
    <xf numFmtId="0" fontId="199" fillId="153" borderId="88" applyNumberFormat="0" applyFont="0" applyAlignment="0" applyProtection="0"/>
    <xf numFmtId="0" fontId="199" fillId="153" borderId="88" applyNumberFormat="0" applyFont="0" applyAlignment="0" applyProtection="0"/>
    <xf numFmtId="0" fontId="199" fillId="153" borderId="88" applyNumberFormat="0" applyFont="0" applyAlignment="0" applyProtection="0"/>
    <xf numFmtId="0" fontId="199" fillId="153" borderId="88" applyNumberFormat="0" applyFont="0" applyAlignment="0" applyProtection="0"/>
    <xf numFmtId="0" fontId="199" fillId="153" borderId="88" applyNumberFormat="0" applyFont="0" applyAlignment="0" applyProtection="0"/>
    <xf numFmtId="0" fontId="199" fillId="153" borderId="88" applyNumberFormat="0" applyFont="0" applyAlignment="0" applyProtection="0"/>
    <xf numFmtId="0" fontId="199" fillId="153" borderId="88" applyNumberFormat="0" applyFont="0" applyAlignment="0" applyProtection="0"/>
    <xf numFmtId="0" fontId="199" fillId="153" borderId="88" applyNumberFormat="0" applyFont="0" applyAlignment="0" applyProtection="0"/>
    <xf numFmtId="0" fontId="199" fillId="153" borderId="88" applyNumberFormat="0" applyFont="0" applyAlignment="0" applyProtection="0"/>
    <xf numFmtId="0" fontId="199" fillId="153" borderId="88" applyNumberFormat="0" applyFont="0" applyAlignment="0" applyProtection="0"/>
    <xf numFmtId="0" fontId="199" fillId="153" borderId="88" applyNumberFormat="0" applyFont="0" applyAlignment="0" applyProtection="0"/>
    <xf numFmtId="0" fontId="199" fillId="153" borderId="88" applyNumberFormat="0" applyFont="0" applyAlignment="0" applyProtection="0"/>
    <xf numFmtId="0" fontId="199" fillId="153" borderId="88" applyNumberFormat="0" applyFont="0" applyAlignment="0" applyProtection="0"/>
    <xf numFmtId="0" fontId="199" fillId="153" borderId="88" applyNumberFormat="0" applyFont="0" applyAlignment="0" applyProtection="0"/>
    <xf numFmtId="0" fontId="199" fillId="153" borderId="88" applyNumberFormat="0" applyFont="0" applyAlignment="0" applyProtection="0"/>
    <xf numFmtId="0" fontId="199" fillId="153" borderId="88" applyNumberFormat="0" applyFont="0" applyAlignment="0" applyProtection="0"/>
    <xf numFmtId="0" fontId="199" fillId="153" borderId="88" applyNumberFormat="0" applyFont="0" applyAlignment="0" applyProtection="0"/>
    <xf numFmtId="0" fontId="199" fillId="153" borderId="88" applyNumberFormat="0" applyFont="0" applyAlignment="0" applyProtection="0"/>
    <xf numFmtId="0" fontId="199" fillId="153" borderId="88" applyNumberFormat="0" applyFont="0" applyAlignment="0" applyProtection="0"/>
    <xf numFmtId="0" fontId="199" fillId="153" borderId="88" applyNumberFormat="0" applyFont="0" applyAlignment="0" applyProtection="0"/>
    <xf numFmtId="0" fontId="199" fillId="153" borderId="88" applyNumberFormat="0" applyFont="0" applyAlignment="0" applyProtection="0"/>
    <xf numFmtId="0" fontId="199" fillId="153" borderId="88" applyNumberFormat="0" applyFont="0" applyAlignment="0" applyProtection="0"/>
    <xf numFmtId="0" fontId="199" fillId="153" borderId="88" applyNumberFormat="0" applyFont="0" applyAlignment="0" applyProtection="0"/>
    <xf numFmtId="0" fontId="199" fillId="153" borderId="88" applyNumberFormat="0" applyFont="0" applyAlignment="0" applyProtection="0"/>
    <xf numFmtId="0" fontId="199" fillId="153" borderId="88" applyNumberFormat="0" applyFont="0" applyAlignment="0" applyProtection="0"/>
    <xf numFmtId="0" fontId="199" fillId="153" borderId="88" applyNumberFormat="0" applyFont="0" applyAlignment="0" applyProtection="0"/>
    <xf numFmtId="0" fontId="199" fillId="153" borderId="88" applyNumberFormat="0" applyFont="0" applyAlignment="0" applyProtection="0"/>
    <xf numFmtId="0" fontId="199" fillId="153" borderId="88" applyNumberFormat="0" applyFont="0" applyAlignment="0" applyProtection="0"/>
    <xf numFmtId="0" fontId="199" fillId="153" borderId="88" applyNumberFormat="0" applyFont="0" applyAlignment="0" applyProtection="0"/>
    <xf numFmtId="0" fontId="199" fillId="153" borderId="88" applyNumberFormat="0" applyFont="0" applyAlignment="0" applyProtection="0"/>
    <xf numFmtId="0" fontId="199" fillId="153" borderId="88" applyNumberFormat="0" applyFont="0" applyAlignment="0" applyProtection="0"/>
    <xf numFmtId="0" fontId="199" fillId="153" borderId="88" applyNumberFormat="0" applyFont="0" applyAlignment="0" applyProtection="0"/>
    <xf numFmtId="0" fontId="199" fillId="153" borderId="88" applyNumberFormat="0" applyFont="0" applyAlignment="0" applyProtection="0"/>
    <xf numFmtId="0" fontId="199" fillId="153" borderId="88" applyNumberFormat="0" applyFont="0" applyAlignment="0" applyProtection="0"/>
    <xf numFmtId="0" fontId="199" fillId="153" borderId="88" applyNumberFormat="0" applyFont="0" applyAlignment="0" applyProtection="0"/>
    <xf numFmtId="0" fontId="199" fillId="153" borderId="88" applyNumberFormat="0" applyFont="0" applyAlignment="0" applyProtection="0"/>
    <xf numFmtId="0" fontId="199" fillId="153" borderId="88" applyNumberFormat="0" applyFont="0" applyAlignment="0" applyProtection="0"/>
    <xf numFmtId="0" fontId="199" fillId="153" borderId="88" applyNumberFormat="0" applyFont="0" applyAlignment="0" applyProtection="0"/>
    <xf numFmtId="0" fontId="199" fillId="153" borderId="88" applyNumberFormat="0" applyFont="0" applyAlignment="0" applyProtection="0"/>
    <xf numFmtId="0" fontId="199" fillId="153" borderId="88" applyNumberFormat="0" applyFont="0" applyAlignment="0" applyProtection="0"/>
    <xf numFmtId="0" fontId="199" fillId="153" borderId="88" applyNumberFormat="0" applyFont="0" applyAlignment="0" applyProtection="0"/>
    <xf numFmtId="0" fontId="199" fillId="153" borderId="88" applyNumberFormat="0" applyFont="0" applyAlignment="0" applyProtection="0"/>
    <xf numFmtId="0" fontId="199" fillId="153" borderId="88" applyNumberFormat="0" applyFont="0" applyAlignment="0" applyProtection="0"/>
    <xf numFmtId="0" fontId="199" fillId="153" borderId="88" applyNumberFormat="0" applyFont="0" applyAlignment="0" applyProtection="0"/>
    <xf numFmtId="0" fontId="199" fillId="153" borderId="88" applyNumberFormat="0" applyFont="0" applyAlignment="0" applyProtection="0"/>
    <xf numFmtId="0" fontId="199" fillId="153" borderId="88" applyNumberFormat="0" applyFont="0" applyAlignment="0" applyProtection="0"/>
    <xf numFmtId="0" fontId="199" fillId="153" borderId="88" applyNumberFormat="0" applyFont="0" applyAlignment="0" applyProtection="0"/>
    <xf numFmtId="0" fontId="199" fillId="153" borderId="88" applyNumberFormat="0" applyFont="0" applyAlignment="0" applyProtection="0"/>
    <xf numFmtId="0" fontId="199" fillId="153" borderId="88" applyNumberFormat="0" applyFont="0" applyAlignment="0" applyProtection="0"/>
    <xf numFmtId="0" fontId="199" fillId="153" borderId="88" applyNumberFormat="0" applyFont="0" applyAlignment="0" applyProtection="0"/>
    <xf numFmtId="0" fontId="199" fillId="153" borderId="88" applyNumberFormat="0" applyFont="0" applyAlignment="0" applyProtection="0"/>
    <xf numFmtId="0" fontId="199" fillId="153" borderId="88" applyNumberFormat="0" applyFont="0" applyAlignment="0" applyProtection="0"/>
    <xf numFmtId="0" fontId="199" fillId="153" borderId="88" applyNumberFormat="0" applyFont="0" applyAlignment="0" applyProtection="0"/>
    <xf numFmtId="0" fontId="199" fillId="153" borderId="88" applyNumberFormat="0" applyFont="0" applyAlignment="0" applyProtection="0"/>
    <xf numFmtId="0" fontId="199" fillId="153" borderId="88" applyNumberFormat="0" applyFont="0" applyAlignment="0" applyProtection="0"/>
    <xf numFmtId="0" fontId="199" fillId="153" borderId="88" applyNumberFormat="0" applyFont="0" applyAlignment="0" applyProtection="0"/>
    <xf numFmtId="0" fontId="199" fillId="153" borderId="88" applyNumberFormat="0" applyFont="0" applyAlignment="0" applyProtection="0"/>
    <xf numFmtId="0" fontId="199" fillId="153" borderId="88" applyNumberFormat="0" applyFont="0" applyAlignment="0" applyProtection="0"/>
    <xf numFmtId="0" fontId="199" fillId="153" borderId="88" applyNumberFormat="0" applyFont="0" applyAlignment="0" applyProtection="0"/>
    <xf numFmtId="0" fontId="227" fillId="65" borderId="0" applyNumberFormat="0" applyBorder="0" applyAlignment="0" applyProtection="0"/>
    <xf numFmtId="0" fontId="227" fillId="65" borderId="0" applyNumberFormat="0" applyBorder="0" applyAlignment="0" applyProtection="0"/>
    <xf numFmtId="0" fontId="227" fillId="65" borderId="0" applyNumberFormat="0" applyBorder="0" applyAlignment="0" applyProtection="0"/>
    <xf numFmtId="0" fontId="227" fillId="65" borderId="0" applyNumberFormat="0" applyBorder="0" applyAlignment="0" applyProtection="0"/>
    <xf numFmtId="0" fontId="227" fillId="65" borderId="0" applyNumberFormat="0" applyBorder="0" applyAlignment="0" applyProtection="0"/>
    <xf numFmtId="0" fontId="227" fillId="65" borderId="0" applyNumberFormat="0" applyBorder="0" applyAlignment="0" applyProtection="0"/>
    <xf numFmtId="0" fontId="227" fillId="65" borderId="0" applyNumberFormat="0" applyBorder="0" applyAlignment="0" applyProtection="0"/>
    <xf numFmtId="0" fontId="227" fillId="65" borderId="0" applyNumberFormat="0" applyBorder="0" applyAlignment="0" applyProtection="0"/>
    <xf numFmtId="0" fontId="227" fillId="65" borderId="0" applyNumberFormat="0" applyBorder="0" applyAlignment="0" applyProtection="0"/>
    <xf numFmtId="0" fontId="227" fillId="65" borderId="0" applyNumberFormat="0" applyBorder="0" applyAlignment="0" applyProtection="0"/>
    <xf numFmtId="0" fontId="227" fillId="65" borderId="0" applyNumberFormat="0" applyBorder="0" applyAlignment="0" applyProtection="0"/>
    <xf numFmtId="3" fontId="86" fillId="8" borderId="117" applyFont="0">
      <alignment horizontal="right" vertical="center"/>
      <protection locked="0"/>
    </xf>
    <xf numFmtId="3" fontId="86" fillId="8" borderId="117" applyFont="0">
      <alignment horizontal="right" vertical="center"/>
      <protection locked="0"/>
    </xf>
    <xf numFmtId="3" fontId="86" fillId="8" borderId="117" applyFont="0">
      <alignment horizontal="right" vertical="center"/>
      <protection locked="0"/>
    </xf>
    <xf numFmtId="3" fontId="86" fillId="8" borderId="117" applyFont="0">
      <alignment horizontal="right" vertical="center"/>
      <protection locked="0"/>
    </xf>
    <xf numFmtId="3" fontId="86" fillId="8" borderId="117" applyFont="0">
      <alignment horizontal="right" vertical="center"/>
      <protection locked="0"/>
    </xf>
    <xf numFmtId="3" fontId="86" fillId="8" borderId="117" applyFont="0">
      <alignment horizontal="right" vertical="center"/>
      <protection locked="0"/>
    </xf>
    <xf numFmtId="3" fontId="86" fillId="8" borderId="117" applyFont="0">
      <alignment horizontal="right" vertical="center"/>
      <protection locked="0"/>
    </xf>
    <xf numFmtId="3" fontId="86" fillId="8" borderId="117" applyFont="0">
      <alignment horizontal="right" vertical="center"/>
      <protection locked="0"/>
    </xf>
    <xf numFmtId="3" fontId="86" fillId="8" borderId="117" applyFont="0">
      <alignment horizontal="right" vertical="center"/>
      <protection locked="0"/>
    </xf>
    <xf numFmtId="3" fontId="86" fillId="8" borderId="117" applyFont="0">
      <alignment horizontal="right" vertical="center"/>
      <protection locked="0"/>
    </xf>
    <xf numFmtId="3" fontId="86" fillId="8" borderId="117" applyFont="0">
      <alignment horizontal="right" vertical="center"/>
      <protection locked="0"/>
    </xf>
    <xf numFmtId="3" fontId="86" fillId="8" borderId="117" applyFont="0">
      <alignment horizontal="right" vertical="center"/>
      <protection locked="0"/>
    </xf>
    <xf numFmtId="3" fontId="86" fillId="8" borderId="117" applyFont="0">
      <alignment horizontal="right" vertical="center"/>
      <protection locked="0"/>
    </xf>
    <xf numFmtId="3" fontId="86" fillId="8" borderId="117" applyFont="0">
      <alignment horizontal="right" vertical="center"/>
      <protection locked="0"/>
    </xf>
    <xf numFmtId="3" fontId="86" fillId="8" borderId="117" applyFont="0">
      <alignment horizontal="right" vertical="center"/>
      <protection locked="0"/>
    </xf>
    <xf numFmtId="3" fontId="86" fillId="8" borderId="117" applyFont="0">
      <alignment horizontal="right" vertical="center"/>
      <protection locked="0"/>
    </xf>
    <xf numFmtId="3" fontId="86" fillId="8" borderId="117" applyFont="0">
      <alignment horizontal="right" vertical="center"/>
      <protection locked="0"/>
    </xf>
    <xf numFmtId="3" fontId="86" fillId="8" borderId="117" applyFont="0">
      <alignment horizontal="right" vertical="center"/>
      <protection locked="0"/>
    </xf>
    <xf numFmtId="3" fontId="86" fillId="8" borderId="117" applyFont="0">
      <alignment horizontal="right" vertical="center"/>
      <protection locked="0"/>
    </xf>
    <xf numFmtId="3" fontId="86" fillId="8" borderId="117" applyFont="0">
      <alignment horizontal="right" vertical="center"/>
      <protection locked="0"/>
    </xf>
    <xf numFmtId="3" fontId="86" fillId="8" borderId="117" applyFont="0">
      <alignment horizontal="right" vertical="center"/>
      <protection locked="0"/>
    </xf>
    <xf numFmtId="3" fontId="86" fillId="8" borderId="117" applyFont="0">
      <alignment horizontal="right" vertical="center"/>
      <protection locked="0"/>
    </xf>
    <xf numFmtId="3" fontId="86" fillId="8" borderId="117" applyFont="0">
      <alignment horizontal="right" vertical="center"/>
      <protection locked="0"/>
    </xf>
    <xf numFmtId="3" fontId="86" fillId="8" borderId="117" applyFont="0">
      <alignment horizontal="right" vertical="center"/>
      <protection locked="0"/>
    </xf>
    <xf numFmtId="3" fontId="86" fillId="8" borderId="117" applyFont="0">
      <alignment horizontal="right" vertical="center"/>
      <protection locked="0"/>
    </xf>
    <xf numFmtId="3" fontId="86" fillId="8" borderId="117" applyFont="0">
      <alignment horizontal="right" vertical="center"/>
      <protection locked="0"/>
    </xf>
    <xf numFmtId="3" fontId="86" fillId="8" borderId="117" applyFont="0">
      <alignment horizontal="right" vertical="center"/>
      <protection locked="0"/>
    </xf>
    <xf numFmtId="3" fontId="86" fillId="8" borderId="117" applyFont="0">
      <alignment horizontal="right" vertical="center"/>
      <protection locked="0"/>
    </xf>
    <xf numFmtId="3" fontId="86" fillId="8" borderId="117" applyFont="0">
      <alignment horizontal="right" vertical="center"/>
      <protection locked="0"/>
    </xf>
    <xf numFmtId="3" fontId="86" fillId="8" borderId="117" applyFont="0">
      <alignment horizontal="right" vertical="center"/>
      <protection locked="0"/>
    </xf>
    <xf numFmtId="3" fontId="86" fillId="8" borderId="117" applyFont="0">
      <alignment horizontal="right" vertical="center"/>
      <protection locked="0"/>
    </xf>
    <xf numFmtId="166" fontId="86" fillId="8" borderId="117" applyFont="0">
      <alignment horizontal="right" vertical="center"/>
      <protection locked="0"/>
    </xf>
    <xf numFmtId="166" fontId="86" fillId="8" borderId="117" applyFont="0">
      <alignment horizontal="right" vertical="center"/>
      <protection locked="0"/>
    </xf>
    <xf numFmtId="166" fontId="86" fillId="8" borderId="117" applyFont="0">
      <alignment horizontal="right" vertical="center"/>
      <protection locked="0"/>
    </xf>
    <xf numFmtId="166" fontId="86" fillId="8" borderId="117" applyFont="0">
      <alignment horizontal="right" vertical="center"/>
      <protection locked="0"/>
    </xf>
    <xf numFmtId="166" fontId="86" fillId="8" borderId="117" applyFont="0">
      <alignment horizontal="right" vertical="center"/>
      <protection locked="0"/>
    </xf>
    <xf numFmtId="166" fontId="86" fillId="8" borderId="117" applyFont="0">
      <alignment horizontal="right" vertical="center"/>
      <protection locked="0"/>
    </xf>
    <xf numFmtId="166" fontId="86" fillId="8" borderId="117" applyFont="0">
      <alignment horizontal="right" vertical="center"/>
      <protection locked="0"/>
    </xf>
    <xf numFmtId="166" fontId="86" fillId="8" borderId="117" applyFont="0">
      <alignment horizontal="right" vertical="center"/>
      <protection locked="0"/>
    </xf>
    <xf numFmtId="166" fontId="86" fillId="8" borderId="117" applyFont="0">
      <alignment horizontal="right" vertical="center"/>
      <protection locked="0"/>
    </xf>
    <xf numFmtId="166" fontId="86" fillId="8" borderId="117" applyFont="0">
      <alignment horizontal="right" vertical="center"/>
      <protection locked="0"/>
    </xf>
    <xf numFmtId="166" fontId="86" fillId="8" borderId="117" applyFont="0">
      <alignment horizontal="right" vertical="center"/>
      <protection locked="0"/>
    </xf>
    <xf numFmtId="166" fontId="86" fillId="8" borderId="117" applyFont="0">
      <alignment horizontal="right" vertical="center"/>
      <protection locked="0"/>
    </xf>
    <xf numFmtId="166" fontId="86" fillId="8" borderId="117" applyFont="0">
      <alignment horizontal="right" vertical="center"/>
      <protection locked="0"/>
    </xf>
    <xf numFmtId="166" fontId="86" fillId="8" borderId="117" applyFont="0">
      <alignment horizontal="right" vertical="center"/>
      <protection locked="0"/>
    </xf>
    <xf numFmtId="166" fontId="86" fillId="8" borderId="117" applyFont="0">
      <alignment horizontal="right" vertical="center"/>
      <protection locked="0"/>
    </xf>
    <xf numFmtId="166" fontId="86" fillId="8" borderId="117" applyFont="0">
      <alignment horizontal="right" vertical="center"/>
      <protection locked="0"/>
    </xf>
    <xf numFmtId="166" fontId="86" fillId="8" borderId="117" applyFont="0">
      <alignment horizontal="right" vertical="center"/>
      <protection locked="0"/>
    </xf>
    <xf numFmtId="166" fontId="86" fillId="8" borderId="117" applyFont="0">
      <alignment horizontal="right" vertical="center"/>
      <protection locked="0"/>
    </xf>
    <xf numFmtId="166" fontId="86" fillId="8" borderId="117" applyFont="0">
      <alignment horizontal="right" vertical="center"/>
      <protection locked="0"/>
    </xf>
    <xf numFmtId="166" fontId="86" fillId="8" borderId="117" applyFont="0">
      <alignment horizontal="right" vertical="center"/>
      <protection locked="0"/>
    </xf>
    <xf numFmtId="166" fontId="86" fillId="8" borderId="117" applyFont="0">
      <alignment horizontal="right" vertical="center"/>
      <protection locked="0"/>
    </xf>
    <xf numFmtId="166" fontId="86" fillId="8" borderId="117" applyFont="0">
      <alignment horizontal="right" vertical="center"/>
      <protection locked="0"/>
    </xf>
    <xf numFmtId="166" fontId="86" fillId="8" borderId="117" applyFont="0">
      <alignment horizontal="right" vertical="center"/>
      <protection locked="0"/>
    </xf>
    <xf numFmtId="166" fontId="86" fillId="8" borderId="117" applyFont="0">
      <alignment horizontal="right" vertical="center"/>
      <protection locked="0"/>
    </xf>
    <xf numFmtId="166" fontId="86" fillId="8" borderId="117" applyFont="0">
      <alignment horizontal="right" vertical="center"/>
      <protection locked="0"/>
    </xf>
    <xf numFmtId="166" fontId="86" fillId="8" borderId="117" applyFont="0">
      <alignment horizontal="right" vertical="center"/>
      <protection locked="0"/>
    </xf>
    <xf numFmtId="166" fontId="86" fillId="8" borderId="117" applyFont="0">
      <alignment horizontal="right" vertical="center"/>
      <protection locked="0"/>
    </xf>
    <xf numFmtId="166" fontId="86" fillId="8" borderId="117" applyFont="0">
      <alignment horizontal="right" vertical="center"/>
      <protection locked="0"/>
    </xf>
    <xf numFmtId="166" fontId="86" fillId="8" borderId="117" applyFont="0">
      <alignment horizontal="right" vertical="center"/>
      <protection locked="0"/>
    </xf>
    <xf numFmtId="166" fontId="86" fillId="8" borderId="117" applyFont="0">
      <alignment horizontal="right" vertical="center"/>
      <protection locked="0"/>
    </xf>
    <xf numFmtId="166" fontId="86" fillId="8" borderId="117" applyFont="0">
      <alignment horizontal="right" vertical="center"/>
      <protection locked="0"/>
    </xf>
    <xf numFmtId="166" fontId="86" fillId="8" borderId="117" applyFont="0">
      <alignment horizontal="right" vertical="center"/>
      <protection locked="0"/>
    </xf>
    <xf numFmtId="10" fontId="86" fillId="8" borderId="117" applyFont="0">
      <alignment horizontal="right" vertical="center"/>
      <protection locked="0"/>
    </xf>
    <xf numFmtId="10" fontId="86" fillId="8" borderId="117" applyFont="0">
      <alignment horizontal="right" vertical="center"/>
      <protection locked="0"/>
    </xf>
    <xf numFmtId="10" fontId="86" fillId="8" borderId="117" applyFont="0">
      <alignment horizontal="right" vertical="center"/>
      <protection locked="0"/>
    </xf>
    <xf numFmtId="10" fontId="86" fillId="8" borderId="117" applyFont="0">
      <alignment horizontal="right" vertical="center"/>
      <protection locked="0"/>
    </xf>
    <xf numFmtId="10" fontId="86" fillId="8" borderId="117" applyFont="0">
      <alignment horizontal="right" vertical="center"/>
      <protection locked="0"/>
    </xf>
    <xf numFmtId="10" fontId="86" fillId="8" borderId="117" applyFont="0">
      <alignment horizontal="right" vertical="center"/>
      <protection locked="0"/>
    </xf>
    <xf numFmtId="10" fontId="86" fillId="8" borderId="117" applyFont="0">
      <alignment horizontal="right" vertical="center"/>
      <protection locked="0"/>
    </xf>
    <xf numFmtId="10" fontId="86" fillId="8" borderId="117" applyFont="0">
      <alignment horizontal="right" vertical="center"/>
      <protection locked="0"/>
    </xf>
    <xf numFmtId="10" fontId="86" fillId="8" borderId="117" applyFont="0">
      <alignment horizontal="right" vertical="center"/>
      <protection locked="0"/>
    </xf>
    <xf numFmtId="10" fontId="86" fillId="8" borderId="117" applyFont="0">
      <alignment horizontal="right" vertical="center"/>
      <protection locked="0"/>
    </xf>
    <xf numFmtId="10" fontId="86" fillId="8" borderId="117" applyFont="0">
      <alignment horizontal="right" vertical="center"/>
      <protection locked="0"/>
    </xf>
    <xf numFmtId="10" fontId="86" fillId="8" borderId="117" applyFont="0">
      <alignment horizontal="right" vertical="center"/>
      <protection locked="0"/>
    </xf>
    <xf numFmtId="10" fontId="86" fillId="8" borderId="117" applyFont="0">
      <alignment horizontal="right" vertical="center"/>
      <protection locked="0"/>
    </xf>
    <xf numFmtId="10" fontId="86" fillId="8" borderId="117" applyFont="0">
      <alignment horizontal="right" vertical="center"/>
      <protection locked="0"/>
    </xf>
    <xf numFmtId="10" fontId="86" fillId="8" borderId="117" applyFont="0">
      <alignment horizontal="right" vertical="center"/>
      <protection locked="0"/>
    </xf>
    <xf numFmtId="10" fontId="86" fillId="8" borderId="117" applyFont="0">
      <alignment horizontal="right" vertical="center"/>
      <protection locked="0"/>
    </xf>
    <xf numFmtId="10" fontId="86" fillId="8" borderId="117" applyFont="0">
      <alignment horizontal="right" vertical="center"/>
      <protection locked="0"/>
    </xf>
    <xf numFmtId="10" fontId="86" fillId="8" borderId="117" applyFont="0">
      <alignment horizontal="right" vertical="center"/>
      <protection locked="0"/>
    </xf>
    <xf numFmtId="10" fontId="86" fillId="8" borderId="117" applyFont="0">
      <alignment horizontal="right" vertical="center"/>
      <protection locked="0"/>
    </xf>
    <xf numFmtId="10" fontId="86" fillId="8" borderId="117" applyFont="0">
      <alignment horizontal="right" vertical="center"/>
      <protection locked="0"/>
    </xf>
    <xf numFmtId="10" fontId="86" fillId="8" borderId="117" applyFont="0">
      <alignment horizontal="right" vertical="center"/>
      <protection locked="0"/>
    </xf>
    <xf numFmtId="10" fontId="86" fillId="8" borderId="117" applyFont="0">
      <alignment horizontal="right" vertical="center"/>
      <protection locked="0"/>
    </xf>
    <xf numFmtId="10" fontId="86" fillId="8" borderId="117" applyFont="0">
      <alignment horizontal="right" vertical="center"/>
      <protection locked="0"/>
    </xf>
    <xf numFmtId="10" fontId="86" fillId="8" borderId="117" applyFont="0">
      <alignment horizontal="right" vertical="center"/>
      <protection locked="0"/>
    </xf>
    <xf numFmtId="10" fontId="86" fillId="8" borderId="117" applyFont="0">
      <alignment horizontal="right" vertical="center"/>
      <protection locked="0"/>
    </xf>
    <xf numFmtId="10" fontId="86" fillId="8" borderId="117" applyFont="0">
      <alignment horizontal="right" vertical="center"/>
      <protection locked="0"/>
    </xf>
    <xf numFmtId="10" fontId="86" fillId="8" borderId="117" applyFont="0">
      <alignment horizontal="right" vertical="center"/>
      <protection locked="0"/>
    </xf>
    <xf numFmtId="10" fontId="86" fillId="8" borderId="117" applyFont="0">
      <alignment horizontal="right" vertical="center"/>
      <protection locked="0"/>
    </xf>
    <xf numFmtId="10" fontId="86" fillId="8" borderId="117" applyFont="0">
      <alignment horizontal="right" vertical="center"/>
      <protection locked="0"/>
    </xf>
    <xf numFmtId="10" fontId="86" fillId="8" borderId="117" applyFont="0">
      <alignment horizontal="right" vertical="center"/>
      <protection locked="0"/>
    </xf>
    <xf numFmtId="10" fontId="86" fillId="8" borderId="117" applyFont="0">
      <alignment horizontal="right" vertical="center"/>
      <protection locked="0"/>
    </xf>
    <xf numFmtId="10" fontId="86" fillId="8" borderId="117" applyFont="0">
      <alignment horizontal="right" vertical="center"/>
      <protection locked="0"/>
    </xf>
    <xf numFmtId="9" fontId="86" fillId="8" borderId="117" applyFont="0">
      <alignment horizontal="right" vertical="center"/>
      <protection locked="0"/>
    </xf>
    <xf numFmtId="9" fontId="86" fillId="8" borderId="117" applyFont="0">
      <alignment horizontal="right" vertical="center"/>
      <protection locked="0"/>
    </xf>
    <xf numFmtId="9" fontId="86" fillId="8" borderId="117" applyFont="0">
      <alignment horizontal="right" vertical="center"/>
      <protection locked="0"/>
    </xf>
    <xf numFmtId="9" fontId="86" fillId="8" borderId="117" applyFont="0">
      <alignment horizontal="right" vertical="center"/>
      <protection locked="0"/>
    </xf>
    <xf numFmtId="9" fontId="86" fillId="8" borderId="117" applyFont="0">
      <alignment horizontal="right" vertical="center"/>
      <protection locked="0"/>
    </xf>
    <xf numFmtId="9" fontId="86" fillId="8" borderId="117" applyFont="0">
      <alignment horizontal="right" vertical="center"/>
      <protection locked="0"/>
    </xf>
    <xf numFmtId="9" fontId="86" fillId="8" borderId="117" applyFont="0">
      <alignment horizontal="right" vertical="center"/>
      <protection locked="0"/>
    </xf>
    <xf numFmtId="9" fontId="86" fillId="8" borderId="117" applyFont="0">
      <alignment horizontal="right" vertical="center"/>
      <protection locked="0"/>
    </xf>
    <xf numFmtId="9" fontId="86" fillId="8" borderId="117" applyFont="0">
      <alignment horizontal="right" vertical="center"/>
      <protection locked="0"/>
    </xf>
    <xf numFmtId="9" fontId="86" fillId="8" borderId="117" applyFont="0">
      <alignment horizontal="right" vertical="center"/>
      <protection locked="0"/>
    </xf>
    <xf numFmtId="9" fontId="86" fillId="8" borderId="117" applyFont="0">
      <alignment horizontal="right" vertical="center"/>
      <protection locked="0"/>
    </xf>
    <xf numFmtId="9" fontId="86" fillId="8" borderId="117" applyFont="0">
      <alignment horizontal="right" vertical="center"/>
      <protection locked="0"/>
    </xf>
    <xf numFmtId="9" fontId="86" fillId="8" borderId="117" applyFont="0">
      <alignment horizontal="right" vertical="center"/>
      <protection locked="0"/>
    </xf>
    <xf numFmtId="9" fontId="86" fillId="8" borderId="117" applyFont="0">
      <alignment horizontal="right" vertical="center"/>
      <protection locked="0"/>
    </xf>
    <xf numFmtId="9" fontId="86" fillId="8" borderId="117" applyFont="0">
      <alignment horizontal="right" vertical="center"/>
      <protection locked="0"/>
    </xf>
    <xf numFmtId="9" fontId="86" fillId="8" borderId="117" applyFont="0">
      <alignment horizontal="right" vertical="center"/>
      <protection locked="0"/>
    </xf>
    <xf numFmtId="9" fontId="86" fillId="8" borderId="117" applyFont="0">
      <alignment horizontal="right" vertical="center"/>
      <protection locked="0"/>
    </xf>
    <xf numFmtId="9" fontId="86" fillId="8" borderId="117" applyFont="0">
      <alignment horizontal="right" vertical="center"/>
      <protection locked="0"/>
    </xf>
    <xf numFmtId="9" fontId="86" fillId="8" borderId="117" applyFont="0">
      <alignment horizontal="right" vertical="center"/>
      <protection locked="0"/>
    </xf>
    <xf numFmtId="9" fontId="86" fillId="8" borderId="117" applyFont="0">
      <alignment horizontal="right" vertical="center"/>
      <protection locked="0"/>
    </xf>
    <xf numFmtId="9" fontId="86" fillId="8" borderId="117" applyFont="0">
      <alignment horizontal="right" vertical="center"/>
      <protection locked="0"/>
    </xf>
    <xf numFmtId="9" fontId="86" fillId="8" borderId="117" applyFont="0">
      <alignment horizontal="right" vertical="center"/>
      <protection locked="0"/>
    </xf>
    <xf numFmtId="9" fontId="86" fillId="8" borderId="117" applyFont="0">
      <alignment horizontal="right" vertical="center"/>
      <protection locked="0"/>
    </xf>
    <xf numFmtId="9" fontId="86" fillId="8" borderId="117" applyFont="0">
      <alignment horizontal="right" vertical="center"/>
      <protection locked="0"/>
    </xf>
    <xf numFmtId="9" fontId="86" fillId="8" borderId="117" applyFont="0">
      <alignment horizontal="right" vertical="center"/>
      <protection locked="0"/>
    </xf>
    <xf numFmtId="9" fontId="86" fillId="8" borderId="117" applyFont="0">
      <alignment horizontal="right" vertical="center"/>
      <protection locked="0"/>
    </xf>
    <xf numFmtId="9" fontId="86" fillId="8" borderId="117" applyFont="0">
      <alignment horizontal="right" vertical="center"/>
      <protection locked="0"/>
    </xf>
    <xf numFmtId="9" fontId="86" fillId="8" borderId="117" applyFont="0">
      <alignment horizontal="right" vertical="center"/>
      <protection locked="0"/>
    </xf>
    <xf numFmtId="9" fontId="86" fillId="8" borderId="117" applyFont="0">
      <alignment horizontal="right" vertical="center"/>
      <protection locked="0"/>
    </xf>
    <xf numFmtId="9" fontId="86" fillId="8" borderId="117" applyFont="0">
      <alignment horizontal="right" vertical="center"/>
      <protection locked="0"/>
    </xf>
    <xf numFmtId="9" fontId="86" fillId="8" borderId="117" applyFont="0">
      <alignment horizontal="right" vertical="center"/>
      <protection locked="0"/>
    </xf>
    <xf numFmtId="9" fontId="86" fillId="8" borderId="117" applyFont="0">
      <alignment horizontal="right" vertical="center"/>
      <protection locked="0"/>
    </xf>
    <xf numFmtId="194" fontId="86" fillId="8" borderId="117" applyFont="0">
      <alignment horizontal="right" vertical="center"/>
      <protection locked="0"/>
    </xf>
    <xf numFmtId="194" fontId="86" fillId="8" borderId="117" applyFont="0">
      <alignment horizontal="right" vertical="center"/>
      <protection locked="0"/>
    </xf>
    <xf numFmtId="194" fontId="86" fillId="8" borderId="117" applyFont="0">
      <alignment horizontal="right" vertical="center"/>
      <protection locked="0"/>
    </xf>
    <xf numFmtId="194" fontId="86" fillId="8" borderId="117" applyFont="0">
      <alignment horizontal="right" vertical="center"/>
      <protection locked="0"/>
    </xf>
    <xf numFmtId="194" fontId="86" fillId="8" borderId="117" applyFont="0">
      <alignment horizontal="right" vertical="center"/>
      <protection locked="0"/>
    </xf>
    <xf numFmtId="194" fontId="86" fillId="8" borderId="117" applyFont="0">
      <alignment horizontal="right" vertical="center"/>
      <protection locked="0"/>
    </xf>
    <xf numFmtId="194" fontId="86" fillId="8" borderId="117" applyFont="0">
      <alignment horizontal="right" vertical="center"/>
      <protection locked="0"/>
    </xf>
    <xf numFmtId="194" fontId="86" fillId="8" borderId="117" applyFont="0">
      <alignment horizontal="right" vertical="center"/>
      <protection locked="0"/>
    </xf>
    <xf numFmtId="194" fontId="86" fillId="8" borderId="117" applyFont="0">
      <alignment horizontal="right" vertical="center"/>
      <protection locked="0"/>
    </xf>
    <xf numFmtId="194" fontId="86" fillId="8" borderId="117" applyFont="0">
      <alignment horizontal="right" vertical="center"/>
      <protection locked="0"/>
    </xf>
    <xf numFmtId="194" fontId="86" fillId="8" borderId="117" applyFont="0">
      <alignment horizontal="right" vertical="center"/>
      <protection locked="0"/>
    </xf>
    <xf numFmtId="194" fontId="86" fillId="8" borderId="117" applyFont="0">
      <alignment horizontal="right" vertical="center"/>
      <protection locked="0"/>
    </xf>
    <xf numFmtId="194" fontId="86" fillId="8" borderId="117" applyFont="0">
      <alignment horizontal="right" vertical="center"/>
      <protection locked="0"/>
    </xf>
    <xf numFmtId="194" fontId="86" fillId="8" borderId="117" applyFont="0">
      <alignment horizontal="right" vertical="center"/>
      <protection locked="0"/>
    </xf>
    <xf numFmtId="194" fontId="86" fillId="8" borderId="117" applyFont="0">
      <alignment horizontal="right" vertical="center"/>
      <protection locked="0"/>
    </xf>
    <xf numFmtId="194" fontId="86" fillId="8" borderId="117" applyFont="0">
      <alignment horizontal="right" vertical="center"/>
      <protection locked="0"/>
    </xf>
    <xf numFmtId="194" fontId="86" fillId="8" borderId="117" applyFont="0">
      <alignment horizontal="right" vertical="center"/>
      <protection locked="0"/>
    </xf>
    <xf numFmtId="194" fontId="86" fillId="8" borderId="117" applyFont="0">
      <alignment horizontal="right" vertical="center"/>
      <protection locked="0"/>
    </xf>
    <xf numFmtId="194" fontId="86" fillId="8" borderId="117" applyFont="0">
      <alignment horizontal="right" vertical="center"/>
      <protection locked="0"/>
    </xf>
    <xf numFmtId="194" fontId="86" fillId="8" borderId="117" applyFont="0">
      <alignment horizontal="right" vertical="center"/>
      <protection locked="0"/>
    </xf>
    <xf numFmtId="194" fontId="86" fillId="8" borderId="117" applyFont="0">
      <alignment horizontal="right" vertical="center"/>
      <protection locked="0"/>
    </xf>
    <xf numFmtId="194" fontId="86" fillId="8" borderId="117" applyFont="0">
      <alignment horizontal="right" vertical="center"/>
      <protection locked="0"/>
    </xf>
    <xf numFmtId="194" fontId="86" fillId="8" borderId="117" applyFont="0">
      <alignment horizontal="right" vertical="center"/>
      <protection locked="0"/>
    </xf>
    <xf numFmtId="194" fontId="86" fillId="8" borderId="117" applyFont="0">
      <alignment horizontal="right" vertical="center"/>
      <protection locked="0"/>
    </xf>
    <xf numFmtId="194" fontId="86" fillId="8" borderId="117" applyFont="0">
      <alignment horizontal="right" vertical="center"/>
      <protection locked="0"/>
    </xf>
    <xf numFmtId="194" fontId="86" fillId="8" borderId="117" applyFont="0">
      <alignment horizontal="right" vertical="center"/>
      <protection locked="0"/>
    </xf>
    <xf numFmtId="194" fontId="86" fillId="8" borderId="117" applyFont="0">
      <alignment horizontal="right" vertical="center"/>
      <protection locked="0"/>
    </xf>
    <xf numFmtId="194" fontId="86" fillId="8" borderId="117" applyFont="0">
      <alignment horizontal="right" vertical="center"/>
      <protection locked="0"/>
    </xf>
    <xf numFmtId="194" fontId="86" fillId="8" borderId="117" applyFont="0">
      <alignment horizontal="right" vertical="center"/>
      <protection locked="0"/>
    </xf>
    <xf numFmtId="194" fontId="86" fillId="8" borderId="117" applyFont="0">
      <alignment horizontal="right" vertical="center"/>
      <protection locked="0"/>
    </xf>
    <xf numFmtId="194" fontId="86" fillId="8" borderId="117" applyFont="0">
      <alignment horizontal="right" vertical="center"/>
      <protection locked="0"/>
    </xf>
    <xf numFmtId="194" fontId="86" fillId="8" borderId="117" applyFont="0">
      <alignment horizontal="right" vertical="center"/>
      <protection locked="0"/>
    </xf>
    <xf numFmtId="165" fontId="86" fillId="8" borderId="129" applyFont="0">
      <alignment horizontal="right" vertical="center"/>
      <protection locked="0"/>
    </xf>
    <xf numFmtId="165" fontId="86" fillId="8" borderId="129" applyFont="0">
      <alignment horizontal="right" vertical="center"/>
      <protection locked="0"/>
    </xf>
    <xf numFmtId="165" fontId="86" fillId="8" borderId="129" applyFont="0">
      <alignment horizontal="right" vertical="center"/>
      <protection locked="0"/>
    </xf>
    <xf numFmtId="165" fontId="86" fillId="8" borderId="129" applyFont="0">
      <alignment horizontal="right" vertical="center"/>
      <protection locked="0"/>
    </xf>
    <xf numFmtId="165" fontId="86" fillId="8" borderId="129" applyFont="0">
      <alignment horizontal="right" vertical="center"/>
      <protection locked="0"/>
    </xf>
    <xf numFmtId="165" fontId="86" fillId="8" borderId="129" applyFont="0">
      <alignment horizontal="right" vertical="center"/>
      <protection locked="0"/>
    </xf>
    <xf numFmtId="165" fontId="86" fillId="8" borderId="129" applyFont="0">
      <alignment horizontal="right" vertical="center"/>
      <protection locked="0"/>
    </xf>
    <xf numFmtId="165" fontId="86" fillId="8" borderId="129" applyFont="0">
      <alignment horizontal="right" vertical="center"/>
      <protection locked="0"/>
    </xf>
    <xf numFmtId="165" fontId="86" fillId="8" borderId="129" applyFont="0">
      <alignment horizontal="right" vertical="center"/>
      <protection locked="0"/>
    </xf>
    <xf numFmtId="165" fontId="86" fillId="8" borderId="129" applyFont="0">
      <alignment horizontal="right" vertical="center"/>
      <protection locked="0"/>
    </xf>
    <xf numFmtId="165" fontId="86" fillId="8" borderId="129" applyFont="0">
      <alignment horizontal="right" vertical="center"/>
      <protection locked="0"/>
    </xf>
    <xf numFmtId="165" fontId="86" fillId="8" borderId="129" applyFont="0">
      <alignment horizontal="right" vertical="center"/>
      <protection locked="0"/>
    </xf>
    <xf numFmtId="165" fontId="86" fillId="8" borderId="129" applyFont="0">
      <alignment horizontal="right" vertical="center"/>
      <protection locked="0"/>
    </xf>
    <xf numFmtId="165" fontId="86" fillId="8" borderId="129" applyFont="0">
      <alignment horizontal="right" vertical="center"/>
      <protection locked="0"/>
    </xf>
    <xf numFmtId="165" fontId="86" fillId="8" borderId="129" applyFont="0">
      <alignment horizontal="right" vertical="center"/>
      <protection locked="0"/>
    </xf>
    <xf numFmtId="165" fontId="86" fillId="8" borderId="129" applyFont="0">
      <alignment horizontal="right" vertical="center"/>
      <protection locked="0"/>
    </xf>
    <xf numFmtId="165" fontId="86" fillId="8" borderId="129" applyFont="0">
      <alignment horizontal="right" vertical="center"/>
      <protection locked="0"/>
    </xf>
    <xf numFmtId="165" fontId="86" fillId="8" borderId="129" applyFont="0">
      <alignment horizontal="right" vertical="center"/>
      <protection locked="0"/>
    </xf>
    <xf numFmtId="165" fontId="86" fillId="8" borderId="129" applyFont="0">
      <alignment horizontal="right" vertical="center"/>
      <protection locked="0"/>
    </xf>
    <xf numFmtId="165" fontId="86" fillId="8" borderId="129" applyFont="0">
      <alignment horizontal="right" vertical="center"/>
      <protection locked="0"/>
    </xf>
    <xf numFmtId="165" fontId="86" fillId="8" borderId="129" applyFont="0">
      <alignment horizontal="right" vertical="center"/>
      <protection locked="0"/>
    </xf>
    <xf numFmtId="165" fontId="86" fillId="8" borderId="129" applyFont="0">
      <alignment horizontal="right" vertical="center"/>
      <protection locked="0"/>
    </xf>
    <xf numFmtId="165" fontId="86" fillId="8" borderId="129" applyFont="0">
      <alignment horizontal="right" vertical="center"/>
      <protection locked="0"/>
    </xf>
    <xf numFmtId="165" fontId="86" fillId="8" borderId="129" applyFont="0">
      <alignment horizontal="right" vertical="center"/>
      <protection locked="0"/>
    </xf>
    <xf numFmtId="165" fontId="86" fillId="8" borderId="129" applyFont="0">
      <alignment horizontal="right" vertical="center"/>
      <protection locked="0"/>
    </xf>
    <xf numFmtId="165" fontId="86" fillId="8" borderId="129" applyFont="0">
      <alignment horizontal="right" vertical="center"/>
      <protection locked="0"/>
    </xf>
    <xf numFmtId="165" fontId="86" fillId="8" borderId="129" applyFont="0">
      <alignment horizontal="right" vertical="center"/>
      <protection locked="0"/>
    </xf>
    <xf numFmtId="165" fontId="86" fillId="8" borderId="129" applyFont="0">
      <alignment horizontal="right" vertical="center"/>
      <protection locked="0"/>
    </xf>
    <xf numFmtId="165" fontId="86" fillId="8" borderId="129" applyFont="0">
      <alignment horizontal="right" vertical="center"/>
      <protection locked="0"/>
    </xf>
    <xf numFmtId="165" fontId="86" fillId="8" borderId="129" applyFont="0">
      <alignment horizontal="right" vertical="center"/>
      <protection locked="0"/>
    </xf>
    <xf numFmtId="165" fontId="86" fillId="8" borderId="129" applyFont="0">
      <alignment horizontal="right" vertical="center"/>
      <protection locked="0"/>
    </xf>
    <xf numFmtId="165" fontId="86" fillId="8" borderId="129" applyFont="0">
      <alignment horizontal="right" vertical="center"/>
      <protection locked="0"/>
    </xf>
    <xf numFmtId="165" fontId="86" fillId="8" borderId="129" applyFont="0">
      <alignment horizontal="right" vertical="center"/>
      <protection locked="0"/>
    </xf>
    <xf numFmtId="165" fontId="86" fillId="8" borderId="129" applyFont="0">
      <alignment horizontal="right" vertical="center"/>
      <protection locked="0"/>
    </xf>
    <xf numFmtId="165" fontId="86" fillId="8" borderId="129" applyFont="0">
      <alignment horizontal="right" vertical="center"/>
      <protection locked="0"/>
    </xf>
    <xf numFmtId="165" fontId="86" fillId="8" borderId="129" applyFont="0">
      <alignment horizontal="right" vertical="center"/>
      <protection locked="0"/>
    </xf>
    <xf numFmtId="165" fontId="86" fillId="8" borderId="129" applyFont="0">
      <alignment horizontal="right" vertical="center"/>
      <protection locked="0"/>
    </xf>
    <xf numFmtId="165" fontId="86" fillId="8" borderId="129" applyFont="0">
      <alignment horizontal="right" vertical="center"/>
      <protection locked="0"/>
    </xf>
    <xf numFmtId="165" fontId="86" fillId="8" borderId="129" applyFont="0">
      <alignment horizontal="right" vertical="center"/>
      <protection locked="0"/>
    </xf>
    <xf numFmtId="165" fontId="86" fillId="8" borderId="129" applyFont="0">
      <alignment horizontal="right" vertical="center"/>
      <protection locked="0"/>
    </xf>
    <xf numFmtId="165" fontId="86" fillId="8" borderId="129" applyFont="0">
      <alignment horizontal="right" vertical="center"/>
      <protection locked="0"/>
    </xf>
    <xf numFmtId="165" fontId="86" fillId="8" borderId="129" applyFont="0">
      <alignment horizontal="right" vertical="center"/>
      <protection locked="0"/>
    </xf>
    <xf numFmtId="165" fontId="86" fillId="8" borderId="129" applyFont="0">
      <alignment horizontal="right" vertical="center"/>
      <protection locked="0"/>
    </xf>
    <xf numFmtId="165" fontId="86" fillId="8" borderId="129" applyFont="0">
      <alignment horizontal="right" vertical="center"/>
      <protection locked="0"/>
    </xf>
    <xf numFmtId="0" fontId="86" fillId="8" borderId="117" applyFont="0">
      <alignment horizontal="center" vertical="center" wrapText="1"/>
      <protection locked="0"/>
    </xf>
    <xf numFmtId="0" fontId="86" fillId="8" borderId="117" applyFont="0">
      <alignment horizontal="center" vertical="center" wrapText="1"/>
      <protection locked="0"/>
    </xf>
    <xf numFmtId="0" fontId="86" fillId="8" borderId="117" applyFont="0">
      <alignment horizontal="center" vertical="center" wrapText="1"/>
      <protection locked="0"/>
    </xf>
    <xf numFmtId="0" fontId="86" fillId="8" borderId="117" applyFont="0">
      <alignment horizontal="center" vertical="center" wrapText="1"/>
      <protection locked="0"/>
    </xf>
    <xf numFmtId="0" fontId="86" fillId="8" borderId="117" applyFont="0">
      <alignment horizontal="center" vertical="center" wrapText="1"/>
      <protection locked="0"/>
    </xf>
    <xf numFmtId="0" fontId="86" fillId="8" borderId="117" applyFont="0">
      <alignment horizontal="center" vertical="center" wrapText="1"/>
      <protection locked="0"/>
    </xf>
    <xf numFmtId="0" fontId="86" fillId="8" borderId="117" applyFont="0">
      <alignment horizontal="center" vertical="center" wrapText="1"/>
      <protection locked="0"/>
    </xf>
    <xf numFmtId="0" fontId="86" fillId="8" borderId="117" applyFont="0">
      <alignment horizontal="center" vertical="center" wrapText="1"/>
      <protection locked="0"/>
    </xf>
    <xf numFmtId="0" fontId="86" fillId="8" borderId="117" applyFont="0">
      <alignment horizontal="center" vertical="center" wrapText="1"/>
      <protection locked="0"/>
    </xf>
    <xf numFmtId="0" fontId="86" fillId="8" borderId="117" applyFont="0">
      <alignment horizontal="center" vertical="center" wrapText="1"/>
      <protection locked="0"/>
    </xf>
    <xf numFmtId="0" fontId="86" fillId="8" borderId="117" applyFont="0">
      <alignment horizontal="center" vertical="center" wrapText="1"/>
      <protection locked="0"/>
    </xf>
    <xf numFmtId="0" fontId="86" fillId="8" borderId="117" applyFont="0">
      <alignment horizontal="center" vertical="center" wrapText="1"/>
      <protection locked="0"/>
    </xf>
    <xf numFmtId="0" fontId="86" fillId="8" borderId="117" applyFont="0">
      <alignment horizontal="center" vertical="center" wrapText="1"/>
      <protection locked="0"/>
    </xf>
    <xf numFmtId="0" fontId="86" fillId="8" borderId="117" applyFont="0">
      <alignment horizontal="center" vertical="center" wrapText="1"/>
      <protection locked="0"/>
    </xf>
    <xf numFmtId="0" fontId="86" fillId="8" borderId="117" applyFont="0">
      <alignment horizontal="center" vertical="center" wrapText="1"/>
      <protection locked="0"/>
    </xf>
    <xf numFmtId="0" fontId="86" fillId="8" borderId="117" applyFont="0">
      <alignment horizontal="center" vertical="center" wrapText="1"/>
      <protection locked="0"/>
    </xf>
    <xf numFmtId="0" fontId="86" fillId="8" borderId="117" applyFont="0">
      <alignment horizontal="center" vertical="center" wrapText="1"/>
      <protection locked="0"/>
    </xf>
    <xf numFmtId="0" fontId="86" fillId="8" borderId="117" applyFont="0">
      <alignment horizontal="center" vertical="center" wrapText="1"/>
      <protection locked="0"/>
    </xf>
    <xf numFmtId="0" fontId="86" fillId="8" borderId="117" applyFont="0">
      <alignment horizontal="center" vertical="center" wrapText="1"/>
      <protection locked="0"/>
    </xf>
    <xf numFmtId="0" fontId="86" fillId="8" borderId="117" applyFont="0">
      <alignment horizontal="center" vertical="center" wrapText="1"/>
      <protection locked="0"/>
    </xf>
    <xf numFmtId="0" fontId="86" fillId="8" borderId="117" applyFont="0">
      <alignment horizontal="center" vertical="center" wrapText="1"/>
      <protection locked="0"/>
    </xf>
    <xf numFmtId="0" fontId="86" fillId="8" borderId="117" applyFont="0">
      <alignment horizontal="center" vertical="center" wrapText="1"/>
      <protection locked="0"/>
    </xf>
    <xf numFmtId="0" fontId="86" fillId="8" borderId="117" applyFont="0">
      <alignment horizontal="center" vertical="center" wrapText="1"/>
      <protection locked="0"/>
    </xf>
    <xf numFmtId="0" fontId="86" fillId="8" borderId="117" applyFont="0">
      <alignment horizontal="center" vertical="center" wrapText="1"/>
      <protection locked="0"/>
    </xf>
    <xf numFmtId="0" fontId="86" fillId="8" borderId="117" applyFont="0">
      <alignment horizontal="center" vertical="center" wrapText="1"/>
      <protection locked="0"/>
    </xf>
    <xf numFmtId="0" fontId="86" fillId="8" borderId="117" applyFont="0">
      <alignment horizontal="center" vertical="center" wrapText="1"/>
      <protection locked="0"/>
    </xf>
    <xf numFmtId="0" fontId="86" fillId="8" borderId="117" applyFont="0">
      <alignment horizontal="center" vertical="center" wrapText="1"/>
      <protection locked="0"/>
    </xf>
    <xf numFmtId="0" fontId="86" fillId="8" borderId="117" applyFont="0">
      <alignment horizontal="center" vertical="center" wrapText="1"/>
      <protection locked="0"/>
    </xf>
    <xf numFmtId="0" fontId="86" fillId="8" borderId="117" applyFont="0">
      <alignment horizontal="center" vertical="center" wrapText="1"/>
      <protection locked="0"/>
    </xf>
    <xf numFmtId="0" fontId="86" fillId="8" borderId="117" applyFont="0">
      <alignment horizontal="center" vertical="center" wrapText="1"/>
      <protection locked="0"/>
    </xf>
    <xf numFmtId="0" fontId="86" fillId="8" borderId="117" applyFont="0">
      <alignment horizontal="center" vertical="center" wrapText="1"/>
      <protection locked="0"/>
    </xf>
    <xf numFmtId="0" fontId="86" fillId="8" borderId="117" applyFont="0">
      <alignment horizontal="center" vertical="center" wrapText="1"/>
      <protection locked="0"/>
    </xf>
    <xf numFmtId="0" fontId="86" fillId="8" borderId="117" applyNumberFormat="0" applyFont="0">
      <alignment horizontal="center" vertical="center" wrapText="1"/>
      <protection locked="0"/>
    </xf>
    <xf numFmtId="0" fontId="86" fillId="8" borderId="117" applyNumberFormat="0" applyFont="0">
      <alignment horizontal="center" vertical="center" wrapText="1"/>
      <protection locked="0"/>
    </xf>
    <xf numFmtId="0" fontId="86" fillId="8" borderId="117" applyNumberFormat="0" applyFont="0">
      <alignment horizontal="center" vertical="center" wrapText="1"/>
      <protection locked="0"/>
    </xf>
    <xf numFmtId="0" fontId="86" fillId="8" borderId="117" applyNumberFormat="0" applyFont="0">
      <alignment horizontal="center" vertical="center" wrapText="1"/>
      <protection locked="0"/>
    </xf>
    <xf numFmtId="0" fontId="86" fillId="8" borderId="117" applyNumberFormat="0" applyFont="0">
      <alignment horizontal="center" vertical="center" wrapText="1"/>
      <protection locked="0"/>
    </xf>
    <xf numFmtId="0" fontId="86" fillId="8" borderId="117" applyNumberFormat="0" applyFont="0">
      <alignment horizontal="center" vertical="center" wrapText="1"/>
      <protection locked="0"/>
    </xf>
    <xf numFmtId="0" fontId="86" fillId="8" borderId="117" applyNumberFormat="0" applyFont="0">
      <alignment horizontal="center" vertical="center" wrapText="1"/>
      <protection locked="0"/>
    </xf>
    <xf numFmtId="0" fontId="86" fillId="8" borderId="117" applyNumberFormat="0" applyFont="0">
      <alignment horizontal="center" vertical="center" wrapText="1"/>
      <protection locked="0"/>
    </xf>
    <xf numFmtId="0" fontId="86" fillId="8" borderId="117" applyNumberFormat="0" applyFont="0">
      <alignment horizontal="center" vertical="center" wrapText="1"/>
      <protection locked="0"/>
    </xf>
    <xf numFmtId="0" fontId="86" fillId="8" borderId="117" applyNumberFormat="0" applyFont="0">
      <alignment horizontal="center" vertical="center" wrapText="1"/>
      <protection locked="0"/>
    </xf>
    <xf numFmtId="0" fontId="86" fillId="8" borderId="117" applyNumberFormat="0" applyFont="0">
      <alignment horizontal="center" vertical="center" wrapText="1"/>
      <protection locked="0"/>
    </xf>
    <xf numFmtId="0" fontId="86" fillId="8" borderId="117" applyNumberFormat="0" applyFont="0">
      <alignment horizontal="center" vertical="center" wrapText="1"/>
      <protection locked="0"/>
    </xf>
    <xf numFmtId="0" fontId="86" fillId="8" borderId="117" applyNumberFormat="0" applyFont="0">
      <alignment horizontal="center" vertical="center" wrapText="1"/>
      <protection locked="0"/>
    </xf>
    <xf numFmtId="0" fontId="86" fillId="8" borderId="117" applyNumberFormat="0" applyFont="0">
      <alignment horizontal="center" vertical="center" wrapText="1"/>
      <protection locked="0"/>
    </xf>
    <xf numFmtId="0" fontId="86" fillId="8" borderId="117" applyNumberFormat="0" applyFont="0">
      <alignment horizontal="center" vertical="center" wrapText="1"/>
      <protection locked="0"/>
    </xf>
    <xf numFmtId="0" fontId="86" fillId="8" borderId="117" applyNumberFormat="0" applyFont="0">
      <alignment horizontal="center" vertical="center" wrapText="1"/>
      <protection locked="0"/>
    </xf>
    <xf numFmtId="0" fontId="86" fillId="8" borderId="117" applyNumberFormat="0" applyFont="0">
      <alignment horizontal="center" vertical="center" wrapText="1"/>
      <protection locked="0"/>
    </xf>
    <xf numFmtId="0" fontId="86" fillId="8" borderId="117" applyNumberFormat="0" applyFont="0">
      <alignment horizontal="center" vertical="center" wrapText="1"/>
      <protection locked="0"/>
    </xf>
    <xf numFmtId="0" fontId="86" fillId="8" borderId="117" applyNumberFormat="0" applyFont="0">
      <alignment horizontal="center" vertical="center" wrapText="1"/>
      <protection locked="0"/>
    </xf>
    <xf numFmtId="0" fontId="86" fillId="8" borderId="117" applyNumberFormat="0" applyFont="0">
      <alignment horizontal="center" vertical="center" wrapText="1"/>
      <protection locked="0"/>
    </xf>
    <xf numFmtId="0" fontId="86" fillId="8" borderId="117" applyNumberFormat="0" applyFont="0">
      <alignment horizontal="center" vertical="center" wrapText="1"/>
      <protection locked="0"/>
    </xf>
    <xf numFmtId="0" fontId="86" fillId="8" borderId="117" applyNumberFormat="0" applyFont="0">
      <alignment horizontal="center" vertical="center" wrapText="1"/>
      <protection locked="0"/>
    </xf>
    <xf numFmtId="0" fontId="86" fillId="8" borderId="117" applyNumberFormat="0" applyFont="0">
      <alignment horizontal="center" vertical="center" wrapText="1"/>
      <protection locked="0"/>
    </xf>
    <xf numFmtId="0" fontId="86" fillId="8" borderId="117" applyNumberFormat="0" applyFont="0">
      <alignment horizontal="center" vertical="center" wrapText="1"/>
      <protection locked="0"/>
    </xf>
    <xf numFmtId="0" fontId="86" fillId="8" borderId="117" applyNumberFormat="0" applyFont="0">
      <alignment horizontal="center" vertical="center" wrapText="1"/>
      <protection locked="0"/>
    </xf>
    <xf numFmtId="0" fontId="86" fillId="8" borderId="117" applyNumberFormat="0" applyFont="0">
      <alignment horizontal="center" vertical="center" wrapText="1"/>
      <protection locked="0"/>
    </xf>
    <xf numFmtId="0" fontId="86" fillId="8" borderId="117" applyNumberFormat="0" applyFont="0">
      <alignment horizontal="center" vertical="center" wrapText="1"/>
      <protection locked="0"/>
    </xf>
    <xf numFmtId="0" fontId="86" fillId="8" borderId="117" applyNumberFormat="0" applyFont="0">
      <alignment horizontal="center" vertical="center" wrapText="1"/>
      <protection locked="0"/>
    </xf>
    <xf numFmtId="0" fontId="86" fillId="8" borderId="117" applyNumberFormat="0" applyFont="0">
      <alignment horizontal="center" vertical="center" wrapText="1"/>
      <protection locked="0"/>
    </xf>
    <xf numFmtId="0" fontId="86" fillId="8" borderId="117" applyNumberFormat="0" applyFont="0">
      <alignment horizontal="center" vertical="center" wrapText="1"/>
      <protection locked="0"/>
    </xf>
    <xf numFmtId="0" fontId="86" fillId="8" borderId="117" applyNumberFormat="0" applyFont="0">
      <alignment horizontal="center" vertical="center" wrapText="1"/>
      <protection locked="0"/>
    </xf>
    <xf numFmtId="0" fontId="86" fillId="8" borderId="117" applyNumberFormat="0" applyFont="0">
      <alignment horizontal="center" vertical="center" wrapText="1"/>
      <protection locked="0"/>
    </xf>
    <xf numFmtId="0" fontId="193" fillId="9" borderId="85" applyNumberFormat="0" applyAlignment="0" applyProtection="0"/>
    <xf numFmtId="0" fontId="193" fillId="9" borderId="85" applyNumberFormat="0" applyAlignment="0" applyProtection="0"/>
    <xf numFmtId="0" fontId="193" fillId="9" borderId="85" applyNumberFormat="0" applyAlignment="0" applyProtection="0"/>
    <xf numFmtId="0" fontId="193" fillId="9" borderId="85" applyNumberFormat="0" applyAlignment="0" applyProtection="0"/>
    <xf numFmtId="0" fontId="193" fillId="9" borderId="85" applyNumberFormat="0" applyAlignment="0" applyProtection="0"/>
    <xf numFmtId="0" fontId="193" fillId="9" borderId="85" applyNumberFormat="0" applyAlignment="0" applyProtection="0"/>
    <xf numFmtId="0" fontId="193" fillId="9" borderId="85" applyNumberFormat="0" applyAlignment="0" applyProtection="0"/>
    <xf numFmtId="0" fontId="193" fillId="9" borderId="85" applyNumberFormat="0" applyAlignment="0" applyProtection="0"/>
    <xf numFmtId="0" fontId="193" fillId="9" borderId="85" applyNumberFormat="0" applyAlignment="0" applyProtection="0"/>
    <xf numFmtId="0" fontId="296" fillId="54" borderId="96" applyNumberFormat="0" applyAlignment="0" applyProtection="0"/>
    <xf numFmtId="0" fontId="296" fillId="54" borderId="96" applyNumberFormat="0" applyAlignment="0" applyProtection="0"/>
    <xf numFmtId="0" fontId="296" fillId="54" borderId="96" applyNumberFormat="0" applyAlignment="0" applyProtection="0"/>
    <xf numFmtId="0" fontId="296" fillId="54" borderId="96" applyNumberFormat="0" applyAlignment="0" applyProtection="0"/>
    <xf numFmtId="0" fontId="296" fillId="54" borderId="96" applyNumberFormat="0" applyAlignment="0" applyProtection="0"/>
    <xf numFmtId="0" fontId="296" fillId="54" borderId="96" applyNumberFormat="0" applyAlignment="0" applyProtection="0"/>
    <xf numFmtId="0" fontId="296" fillId="54" borderId="96" applyNumberFormat="0" applyAlignment="0" applyProtection="0"/>
    <xf numFmtId="0" fontId="296" fillId="54" borderId="96" applyNumberFormat="0" applyAlignment="0" applyProtection="0"/>
    <xf numFmtId="0" fontId="296" fillId="54" borderId="96" applyNumberFormat="0" applyAlignment="0" applyProtection="0"/>
    <xf numFmtId="0" fontId="296" fillId="54" borderId="96" applyNumberFormat="0" applyAlignment="0" applyProtection="0"/>
    <xf numFmtId="0" fontId="296" fillId="54" borderId="96" applyNumberFormat="0" applyAlignment="0" applyProtection="0"/>
    <xf numFmtId="0" fontId="296" fillId="54" borderId="96" applyNumberFormat="0" applyAlignment="0" applyProtection="0"/>
    <xf numFmtId="0" fontId="296" fillId="54" borderId="96" applyNumberFormat="0" applyAlignment="0" applyProtection="0"/>
    <xf numFmtId="0" fontId="296" fillId="54" borderId="96" applyNumberFormat="0" applyAlignment="0" applyProtection="0"/>
    <xf numFmtId="0" fontId="296" fillId="54" borderId="96" applyNumberFormat="0" applyAlignment="0" applyProtection="0"/>
    <xf numFmtId="0" fontId="296" fillId="54" borderId="96" applyNumberFormat="0" applyAlignment="0" applyProtection="0"/>
    <xf numFmtId="0" fontId="296" fillId="54" borderId="96" applyNumberFormat="0" applyAlignment="0" applyProtection="0"/>
    <xf numFmtId="0" fontId="296" fillId="54" borderId="96" applyNumberFormat="0" applyAlignment="0" applyProtection="0"/>
    <xf numFmtId="0" fontId="296" fillId="54" borderId="96" applyNumberFormat="0" applyAlignment="0" applyProtection="0"/>
    <xf numFmtId="0" fontId="296" fillId="54" borderId="96" applyNumberFormat="0" applyAlignment="0" applyProtection="0"/>
    <xf numFmtId="0" fontId="296" fillId="54" borderId="96" applyNumberFormat="0" applyAlignment="0" applyProtection="0"/>
    <xf numFmtId="0" fontId="296" fillId="54" borderId="96" applyNumberFormat="0" applyAlignment="0" applyProtection="0"/>
    <xf numFmtId="0" fontId="296" fillId="54" borderId="96" applyNumberFormat="0" applyAlignment="0" applyProtection="0"/>
    <xf numFmtId="0" fontId="296" fillId="54" borderId="96" applyNumberFormat="0" applyAlignment="0" applyProtection="0"/>
    <xf numFmtId="0" fontId="296" fillId="54" borderId="96" applyNumberFormat="0" applyAlignment="0" applyProtection="0"/>
    <xf numFmtId="0" fontId="296" fillId="54" borderId="96" applyNumberFormat="0" applyAlignment="0" applyProtection="0"/>
    <xf numFmtId="0" fontId="296" fillId="54" borderId="96" applyNumberFormat="0" applyAlignment="0" applyProtection="0"/>
    <xf numFmtId="0" fontId="296" fillId="54" borderId="96" applyNumberFormat="0" applyAlignment="0" applyProtection="0"/>
    <xf numFmtId="0" fontId="296" fillId="54" borderId="96" applyNumberFormat="0" applyAlignment="0" applyProtection="0"/>
    <xf numFmtId="0" fontId="296" fillId="54" borderId="96" applyNumberFormat="0" applyAlignment="0" applyProtection="0"/>
    <xf numFmtId="0" fontId="296" fillId="54" borderId="96" applyNumberFormat="0" applyAlignment="0" applyProtection="0"/>
    <xf numFmtId="0" fontId="296" fillId="54" borderId="96" applyNumberFormat="0" applyAlignment="0" applyProtection="0"/>
    <xf numFmtId="0" fontId="296" fillId="54" borderId="96" applyNumberFormat="0" applyAlignment="0" applyProtection="0"/>
    <xf numFmtId="0" fontId="296" fillId="54" borderId="96" applyNumberFormat="0" applyAlignment="0" applyProtection="0"/>
    <xf numFmtId="0" fontId="296" fillId="54" borderId="96" applyNumberFormat="0" applyAlignment="0" applyProtection="0"/>
    <xf numFmtId="0" fontId="296" fillId="54" borderId="96" applyNumberFormat="0" applyAlignment="0" applyProtection="0"/>
    <xf numFmtId="0" fontId="296" fillId="54" borderId="96" applyNumberFormat="0" applyAlignment="0" applyProtection="0"/>
    <xf numFmtId="0" fontId="193" fillId="9" borderId="85" applyNumberFormat="0" applyAlignment="0" applyProtection="0"/>
    <xf numFmtId="0" fontId="193" fillId="9" borderId="85" applyNumberFormat="0" applyAlignment="0" applyProtection="0"/>
    <xf numFmtId="0" fontId="193" fillId="9" borderId="85" applyNumberFormat="0" applyAlignment="0" applyProtection="0"/>
    <xf numFmtId="0" fontId="193" fillId="9" borderId="85" applyNumberFormat="0" applyAlignment="0" applyProtection="0"/>
    <xf numFmtId="0" fontId="193" fillId="9" borderId="85" applyNumberFormat="0" applyAlignment="0" applyProtection="0"/>
    <xf numFmtId="0" fontId="193" fillId="9" borderId="85" applyNumberFormat="0" applyAlignment="0" applyProtection="0"/>
    <xf numFmtId="0" fontId="193" fillId="9" borderId="85" applyNumberFormat="0" applyAlignment="0" applyProtection="0"/>
    <xf numFmtId="0" fontId="193" fillId="9" borderId="85" applyNumberFormat="0" applyAlignment="0" applyProtection="0"/>
    <xf numFmtId="0" fontId="193" fillId="9" borderId="85" applyNumberFormat="0" applyAlignment="0" applyProtection="0"/>
    <xf numFmtId="0" fontId="193" fillId="9" borderId="85" applyNumberFormat="0" applyAlignment="0" applyProtection="0"/>
    <xf numFmtId="0" fontId="193" fillId="9" borderId="85" applyNumberFormat="0" applyAlignment="0" applyProtection="0"/>
    <xf numFmtId="0" fontId="229" fillId="5" borderId="96" applyNumberFormat="0" applyAlignment="0" applyProtection="0"/>
    <xf numFmtId="0" fontId="229" fillId="5" borderId="96" applyNumberFormat="0" applyAlignment="0" applyProtection="0"/>
    <xf numFmtId="0" fontId="229" fillId="5" borderId="96" applyNumberFormat="0" applyAlignment="0" applyProtection="0"/>
    <xf numFmtId="0" fontId="229" fillId="5" borderId="96" applyNumberFormat="0" applyAlignment="0" applyProtection="0"/>
    <xf numFmtId="0" fontId="229" fillId="5" borderId="96" applyNumberFormat="0" applyAlignment="0" applyProtection="0"/>
    <xf numFmtId="0" fontId="229" fillId="5" borderId="96" applyNumberFormat="0" applyAlignment="0" applyProtection="0"/>
    <xf numFmtId="0" fontId="229" fillId="5" borderId="96" applyNumberFormat="0" applyAlignment="0" applyProtection="0"/>
    <xf numFmtId="0" fontId="229" fillId="5" borderId="96" applyNumberFormat="0" applyAlignment="0" applyProtection="0"/>
    <xf numFmtId="0" fontId="229" fillId="5" borderId="96" applyNumberFormat="0" applyAlignment="0" applyProtection="0"/>
    <xf numFmtId="0" fontId="229" fillId="5" borderId="96" applyNumberFormat="0" applyAlignment="0" applyProtection="0"/>
    <xf numFmtId="0" fontId="229" fillId="5" borderId="96" applyNumberFormat="0" applyAlignment="0" applyProtection="0"/>
    <xf numFmtId="0" fontId="229" fillId="5" borderId="96" applyNumberFormat="0" applyAlignment="0" applyProtection="0"/>
    <xf numFmtId="0" fontId="229" fillId="5" borderId="96" applyNumberFormat="0" applyAlignment="0" applyProtection="0"/>
    <xf numFmtId="0" fontId="229" fillId="5" borderId="96" applyNumberFormat="0" applyAlignment="0" applyProtection="0"/>
    <xf numFmtId="0" fontId="229" fillId="5" borderId="96" applyNumberFormat="0" applyAlignment="0" applyProtection="0"/>
    <xf numFmtId="0" fontId="229" fillId="5" borderId="96" applyNumberFormat="0" applyAlignment="0" applyProtection="0"/>
    <xf numFmtId="0" fontId="229" fillId="5" borderId="96" applyNumberFormat="0" applyAlignment="0" applyProtection="0"/>
    <xf numFmtId="0" fontId="229" fillId="5" borderId="96" applyNumberFormat="0" applyAlignment="0" applyProtection="0"/>
    <xf numFmtId="0" fontId="229" fillId="5" borderId="96" applyNumberFormat="0" applyAlignment="0" applyProtection="0"/>
    <xf numFmtId="0" fontId="229" fillId="78" borderId="96" applyNumberFormat="0" applyAlignment="0" applyProtection="0"/>
    <xf numFmtId="0" fontId="229" fillId="78" borderId="96" applyNumberFormat="0" applyAlignment="0" applyProtection="0"/>
    <xf numFmtId="0" fontId="229" fillId="78" borderId="96" applyNumberFormat="0" applyAlignment="0" applyProtection="0"/>
    <xf numFmtId="0" fontId="229" fillId="78" borderId="96" applyNumberFormat="0" applyAlignment="0" applyProtection="0"/>
    <xf numFmtId="0" fontId="229" fillId="78" borderId="96" applyNumberFormat="0" applyAlignment="0" applyProtection="0"/>
    <xf numFmtId="0" fontId="229" fillId="78" borderId="96" applyNumberFormat="0" applyAlignment="0" applyProtection="0"/>
    <xf numFmtId="0" fontId="229" fillId="78" borderId="96" applyNumberFormat="0" applyAlignment="0" applyProtection="0"/>
    <xf numFmtId="0" fontId="229" fillId="78" borderId="96" applyNumberFormat="0" applyAlignment="0" applyProtection="0"/>
    <xf numFmtId="0" fontId="229" fillId="78" borderId="96" applyNumberFormat="0" applyAlignment="0" applyProtection="0"/>
    <xf numFmtId="0" fontId="229" fillId="78" borderId="96" applyNumberFormat="0" applyAlignment="0" applyProtection="0"/>
    <xf numFmtId="0" fontId="229" fillId="78" borderId="96" applyNumberFormat="0" applyAlignment="0" applyProtection="0"/>
    <xf numFmtId="0" fontId="229" fillId="78" borderId="96" applyNumberFormat="0" applyAlignment="0" applyProtection="0"/>
    <xf numFmtId="0" fontId="229" fillId="78" borderId="96" applyNumberFormat="0" applyAlignment="0" applyProtection="0"/>
    <xf numFmtId="0" fontId="229" fillId="78" borderId="96" applyNumberFormat="0" applyAlignment="0" applyProtection="0"/>
    <xf numFmtId="0" fontId="229" fillId="78" borderId="96" applyNumberFormat="0" applyAlignment="0" applyProtection="0"/>
    <xf numFmtId="0" fontId="229" fillId="78" borderId="96" applyNumberFormat="0" applyAlignment="0" applyProtection="0"/>
    <xf numFmtId="0" fontId="229" fillId="78" borderId="96" applyNumberFormat="0" applyAlignment="0" applyProtection="0"/>
    <xf numFmtId="0" fontId="229" fillId="78" borderId="96" applyNumberFormat="0" applyAlignment="0" applyProtection="0"/>
    <xf numFmtId="0" fontId="229" fillId="78" borderId="96" applyNumberFormat="0" applyAlignment="0" applyProtection="0"/>
    <xf numFmtId="0" fontId="193" fillId="9" borderId="85" applyNumberFormat="0" applyAlignment="0" applyProtection="0"/>
    <xf numFmtId="0" fontId="193" fillId="9" borderId="85" applyNumberFormat="0" applyAlignment="0" applyProtection="0"/>
    <xf numFmtId="0" fontId="193" fillId="9" borderId="85" applyNumberFormat="0" applyAlignment="0" applyProtection="0"/>
    <xf numFmtId="0" fontId="277" fillId="0" borderId="118" applyNumberFormat="0" applyFill="0" applyAlignment="0" applyProtection="0"/>
    <xf numFmtId="0" fontId="278" fillId="0" borderId="119" applyNumberFormat="0" applyFill="0" applyAlignment="0" applyProtection="0"/>
    <xf numFmtId="0" fontId="279" fillId="0" borderId="120" applyNumberFormat="0" applyFill="0" applyAlignment="0" applyProtection="0"/>
    <xf numFmtId="0" fontId="279" fillId="0" borderId="0" applyNumberFormat="0" applyFill="0" applyBorder="0" applyAlignment="0" applyProtection="0"/>
    <xf numFmtId="9" fontId="7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99" fillId="0" borderId="0" applyFont="0" applyFill="0" applyBorder="0" applyAlignment="0" applyProtection="0"/>
    <xf numFmtId="9" fontId="199" fillId="0" borderId="0" applyFont="0" applyFill="0" applyBorder="0" applyAlignment="0" applyProtection="0"/>
    <xf numFmtId="9" fontId="19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199" fillId="0" borderId="0" applyFont="0" applyFill="0" applyBorder="0" applyAlignment="0" applyProtection="0"/>
    <xf numFmtId="3" fontId="86" fillId="102" borderId="117" applyFont="0">
      <alignment horizontal="right" vertical="center"/>
      <protection locked="0"/>
    </xf>
    <xf numFmtId="3" fontId="86" fillId="102" borderId="117" applyFont="0">
      <alignment horizontal="right" vertical="center"/>
      <protection locked="0"/>
    </xf>
    <xf numFmtId="3" fontId="86" fillId="102" borderId="117" applyFont="0">
      <alignment horizontal="right" vertical="center"/>
      <protection locked="0"/>
    </xf>
    <xf numFmtId="3" fontId="86" fillId="102" borderId="117" applyFont="0">
      <alignment horizontal="right" vertical="center"/>
      <protection locked="0"/>
    </xf>
    <xf numFmtId="3" fontId="86" fillId="102" borderId="117" applyFont="0">
      <alignment horizontal="right" vertical="center"/>
      <protection locked="0"/>
    </xf>
    <xf numFmtId="3" fontId="86" fillId="102" borderId="117" applyFont="0">
      <alignment horizontal="right" vertical="center"/>
      <protection locked="0"/>
    </xf>
    <xf numFmtId="3" fontId="86" fillId="102" borderId="117" applyFont="0">
      <alignment horizontal="right" vertical="center"/>
      <protection locked="0"/>
    </xf>
    <xf numFmtId="3" fontId="86" fillId="102" borderId="117" applyFont="0">
      <alignment horizontal="right" vertical="center"/>
      <protection locked="0"/>
    </xf>
    <xf numFmtId="3" fontId="86" fillId="102" borderId="117" applyFont="0">
      <alignment horizontal="right" vertical="center"/>
      <protection locked="0"/>
    </xf>
    <xf numFmtId="3" fontId="86" fillId="102" borderId="117" applyFont="0">
      <alignment horizontal="right" vertical="center"/>
      <protection locked="0"/>
    </xf>
    <xf numFmtId="3" fontId="86" fillId="102" borderId="117" applyFont="0">
      <alignment horizontal="right" vertical="center"/>
      <protection locked="0"/>
    </xf>
    <xf numFmtId="3" fontId="86" fillId="102" borderId="117" applyFont="0">
      <alignment horizontal="right" vertical="center"/>
      <protection locked="0"/>
    </xf>
    <xf numFmtId="3" fontId="86" fillId="102" borderId="117" applyFont="0">
      <alignment horizontal="right" vertical="center"/>
      <protection locked="0"/>
    </xf>
    <xf numFmtId="3" fontId="86" fillId="102" borderId="117" applyFont="0">
      <alignment horizontal="right" vertical="center"/>
      <protection locked="0"/>
    </xf>
    <xf numFmtId="3" fontId="86" fillId="102" borderId="117" applyFont="0">
      <alignment horizontal="right" vertical="center"/>
      <protection locked="0"/>
    </xf>
    <xf numFmtId="3" fontId="86" fillId="102" borderId="117" applyFont="0">
      <alignment horizontal="right" vertical="center"/>
      <protection locked="0"/>
    </xf>
    <xf numFmtId="3" fontId="86" fillId="102" borderId="117" applyFont="0">
      <alignment horizontal="right" vertical="center"/>
      <protection locked="0"/>
    </xf>
    <xf numFmtId="3" fontId="86" fillId="102" borderId="117" applyFont="0">
      <alignment horizontal="right" vertical="center"/>
      <protection locked="0"/>
    </xf>
    <xf numFmtId="3" fontId="86" fillId="102" borderId="117" applyFont="0">
      <alignment horizontal="right" vertical="center"/>
      <protection locked="0"/>
    </xf>
    <xf numFmtId="3" fontId="86" fillId="102" borderId="117" applyFont="0">
      <alignment horizontal="right" vertical="center"/>
      <protection locked="0"/>
    </xf>
    <xf numFmtId="3" fontId="86" fillId="102" borderId="117" applyFont="0">
      <alignment horizontal="right" vertical="center"/>
      <protection locked="0"/>
    </xf>
    <xf numFmtId="3" fontId="86" fillId="102" borderId="117" applyFont="0">
      <alignment horizontal="right" vertical="center"/>
      <protection locked="0"/>
    </xf>
    <xf numFmtId="3" fontId="86" fillId="102" borderId="117" applyFont="0">
      <alignment horizontal="right" vertical="center"/>
      <protection locked="0"/>
    </xf>
    <xf numFmtId="3" fontId="86" fillId="102" borderId="117" applyFont="0">
      <alignment horizontal="right" vertical="center"/>
      <protection locked="0"/>
    </xf>
    <xf numFmtId="3" fontId="86" fillId="102" borderId="117" applyFont="0">
      <alignment horizontal="right" vertical="center"/>
      <protection locked="0"/>
    </xf>
    <xf numFmtId="3" fontId="86" fillId="102" borderId="117" applyFont="0">
      <alignment horizontal="right" vertical="center"/>
      <protection locked="0"/>
    </xf>
    <xf numFmtId="3" fontId="86" fillId="102" borderId="117" applyFont="0">
      <alignment horizontal="right" vertical="center"/>
      <protection locked="0"/>
    </xf>
    <xf numFmtId="3" fontId="86" fillId="102" borderId="117" applyFont="0">
      <alignment horizontal="right" vertical="center"/>
      <protection locked="0"/>
    </xf>
    <xf numFmtId="3" fontId="86" fillId="102" borderId="117" applyFont="0">
      <alignment horizontal="right" vertical="center"/>
      <protection locked="0"/>
    </xf>
    <xf numFmtId="3" fontId="86" fillId="102" borderId="117" applyFont="0">
      <alignment horizontal="right" vertical="center"/>
      <protection locked="0"/>
    </xf>
    <xf numFmtId="3" fontId="86" fillId="102" borderId="117" applyFont="0">
      <alignment horizontal="right" vertical="center"/>
      <protection locked="0"/>
    </xf>
    <xf numFmtId="3" fontId="86" fillId="102" borderId="117" applyFont="0">
      <alignment horizontal="right" vertical="center"/>
      <protection locked="0"/>
    </xf>
    <xf numFmtId="0" fontId="281" fillId="100" borderId="0" applyNumberFormat="0" applyBorder="0" applyAlignment="0" applyProtection="0"/>
    <xf numFmtId="0" fontId="281" fillId="100" borderId="0" applyNumberFormat="0" applyBorder="0" applyAlignment="0" applyProtection="0"/>
    <xf numFmtId="0" fontId="281" fillId="100" borderId="0" applyNumberFormat="0" applyBorder="0" applyAlignment="0" applyProtection="0"/>
    <xf numFmtId="0" fontId="281" fillId="100" borderId="0" applyNumberFormat="0" applyBorder="0" applyAlignment="0" applyProtection="0"/>
    <xf numFmtId="0" fontId="281" fillId="100" borderId="0" applyNumberFormat="0" applyBorder="0" applyAlignment="0" applyProtection="0"/>
    <xf numFmtId="0" fontId="281" fillId="100" borderId="0" applyNumberFormat="0" applyBorder="0" applyAlignment="0" applyProtection="0"/>
    <xf numFmtId="0" fontId="281" fillId="100" borderId="0" applyNumberFormat="0" applyBorder="0" applyAlignment="0" applyProtection="0"/>
    <xf numFmtId="0" fontId="281" fillId="100" borderId="0" applyNumberFormat="0" applyBorder="0" applyAlignment="0" applyProtection="0"/>
    <xf numFmtId="0" fontId="281" fillId="100" borderId="0" applyNumberFormat="0" applyBorder="0" applyAlignment="0" applyProtection="0"/>
    <xf numFmtId="0" fontId="281" fillId="100" borderId="0" applyNumberFormat="0" applyBorder="0" applyAlignment="0" applyProtection="0"/>
    <xf numFmtId="0" fontId="281" fillId="100" borderId="0" applyNumberFormat="0" applyBorder="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97" fillId="0" borderId="116" applyNumberFormat="0" applyFill="0" applyAlignment="0" applyProtection="0"/>
    <xf numFmtId="0" fontId="238" fillId="65" borderId="100" applyNumberFormat="0" applyProtection="0">
      <alignment vertical="center"/>
    </xf>
    <xf numFmtId="0" fontId="238" fillId="65" borderId="100" applyNumberFormat="0" applyProtection="0">
      <alignment vertical="center"/>
    </xf>
    <xf numFmtId="0" fontId="238" fillId="65" borderId="100" applyNumberFormat="0" applyProtection="0">
      <alignment vertical="center"/>
    </xf>
    <xf numFmtId="0" fontId="238" fillId="65" borderId="100" applyNumberFormat="0" applyProtection="0">
      <alignment vertical="center"/>
    </xf>
    <xf numFmtId="0" fontId="238" fillId="65" borderId="100" applyNumberFormat="0" applyProtection="0">
      <alignment vertical="center"/>
    </xf>
    <xf numFmtId="0" fontId="238" fillId="65" borderId="100" applyNumberFormat="0" applyProtection="0">
      <alignment vertical="center"/>
    </xf>
    <xf numFmtId="0" fontId="238" fillId="65" borderId="100" applyNumberFormat="0" applyProtection="0">
      <alignment vertical="center"/>
    </xf>
    <xf numFmtId="0" fontId="240" fillId="65" borderId="96" applyNumberFormat="0" applyProtection="0">
      <alignment vertical="center"/>
    </xf>
    <xf numFmtId="0" fontId="240" fillId="65" borderId="96" applyNumberFormat="0" applyProtection="0">
      <alignment vertical="center"/>
    </xf>
    <xf numFmtId="0" fontId="240" fillId="65" borderId="96" applyNumberFormat="0" applyProtection="0">
      <alignment vertical="center"/>
    </xf>
    <xf numFmtId="0" fontId="240" fillId="65" borderId="96" applyNumberFormat="0" applyProtection="0">
      <alignment vertical="center"/>
    </xf>
    <xf numFmtId="0" fontId="240" fillId="65" borderId="96" applyNumberFormat="0" applyProtection="0">
      <alignment vertical="center"/>
    </xf>
    <xf numFmtId="0" fontId="240" fillId="65" borderId="96" applyNumberFormat="0" applyProtection="0">
      <alignment vertical="center"/>
    </xf>
    <xf numFmtId="0" fontId="240" fillId="65" borderId="96" applyNumberFormat="0" applyProtection="0">
      <alignment vertical="center"/>
    </xf>
    <xf numFmtId="0" fontId="240" fillId="65" borderId="96" applyNumberFormat="0" applyProtection="0">
      <alignment vertical="center"/>
    </xf>
    <xf numFmtId="0" fontId="240" fillId="65" borderId="96" applyNumberFormat="0" applyProtection="0">
      <alignment vertical="center"/>
    </xf>
    <xf numFmtId="0" fontId="240" fillId="65" borderId="96" applyNumberFormat="0" applyProtection="0">
      <alignment vertical="center"/>
    </xf>
    <xf numFmtId="0" fontId="240" fillId="65" borderId="96" applyNumberFormat="0" applyProtection="0">
      <alignment vertical="center"/>
    </xf>
    <xf numFmtId="0" fontId="240" fillId="65" borderId="96" applyNumberFormat="0" applyProtection="0">
      <alignment vertical="center"/>
    </xf>
    <xf numFmtId="0" fontId="240" fillId="65" borderId="96" applyNumberFormat="0" applyProtection="0">
      <alignment vertical="center"/>
    </xf>
    <xf numFmtId="0" fontId="240" fillId="65" borderId="96" applyNumberFormat="0" applyProtection="0">
      <alignment vertical="center"/>
    </xf>
    <xf numFmtId="0" fontId="240" fillId="65" borderId="96" applyNumberFormat="0" applyProtection="0">
      <alignment vertical="center"/>
    </xf>
    <xf numFmtId="0" fontId="240" fillId="65" borderId="96" applyNumberFormat="0" applyProtection="0">
      <alignment vertical="center"/>
    </xf>
    <xf numFmtId="0" fontId="240" fillId="65" borderId="96" applyNumberFormat="0" applyProtection="0">
      <alignment vertical="center"/>
    </xf>
    <xf numFmtId="0" fontId="240" fillId="65" borderId="96" applyNumberFormat="0" applyProtection="0">
      <alignment vertical="center"/>
    </xf>
    <xf numFmtId="0" fontId="240" fillId="65" borderId="96" applyNumberFormat="0" applyProtection="0">
      <alignment vertical="center"/>
    </xf>
    <xf numFmtId="0" fontId="238" fillId="65" borderId="100" applyNumberFormat="0" applyProtection="0">
      <alignment vertical="center"/>
    </xf>
    <xf numFmtId="0" fontId="238" fillId="65" borderId="100" applyNumberFormat="0" applyProtection="0">
      <alignment vertical="center"/>
    </xf>
    <xf numFmtId="0" fontId="238" fillId="65" borderId="100" applyNumberFormat="0" applyProtection="0">
      <alignment vertical="center"/>
    </xf>
    <xf numFmtId="0" fontId="238" fillId="65" borderId="100" applyNumberFormat="0" applyProtection="0">
      <alignment vertical="center"/>
    </xf>
    <xf numFmtId="0" fontId="238" fillId="65" borderId="100" applyNumberFormat="0" applyProtection="0">
      <alignment vertical="center"/>
    </xf>
    <xf numFmtId="0" fontId="238" fillId="65" borderId="100" applyNumberFormat="0" applyProtection="0">
      <alignment vertical="center"/>
    </xf>
    <xf numFmtId="0" fontId="238" fillId="65" borderId="100" applyNumberFormat="0" applyProtection="0">
      <alignment vertical="center"/>
    </xf>
    <xf numFmtId="0" fontId="238" fillId="65" borderId="100" applyNumberFormat="0" applyProtection="0">
      <alignment vertical="center"/>
    </xf>
    <xf numFmtId="0" fontId="238" fillId="65" borderId="100" applyNumberFormat="0" applyProtection="0">
      <alignment vertical="center"/>
    </xf>
    <xf numFmtId="0" fontId="238" fillId="65" borderId="100" applyNumberFormat="0" applyProtection="0">
      <alignment vertical="center"/>
    </xf>
    <xf numFmtId="0" fontId="238" fillId="65" borderId="100" applyNumberFormat="0" applyProtection="0">
      <alignment vertical="center"/>
    </xf>
    <xf numFmtId="0" fontId="238" fillId="65" borderId="100" applyNumberFormat="0" applyProtection="0">
      <alignment vertical="center"/>
    </xf>
    <xf numFmtId="0" fontId="238" fillId="65" borderId="100" applyNumberFormat="0" applyProtection="0">
      <alignment vertical="center"/>
    </xf>
    <xf numFmtId="0" fontId="238" fillId="65" borderId="100" applyNumberFormat="0" applyProtection="0">
      <alignment vertical="center"/>
    </xf>
    <xf numFmtId="0" fontId="238" fillId="65" borderId="100" applyNumberFormat="0" applyProtection="0">
      <alignment vertical="center"/>
    </xf>
    <xf numFmtId="0" fontId="238" fillId="65" borderId="100" applyNumberFormat="0" applyProtection="0">
      <alignment vertical="center"/>
    </xf>
    <xf numFmtId="0" fontId="238" fillId="65" borderId="100" applyNumberFormat="0" applyProtection="0">
      <alignment vertical="center"/>
    </xf>
    <xf numFmtId="0" fontId="238" fillId="65" borderId="100" applyNumberFormat="0" applyProtection="0">
      <alignment vertical="center"/>
    </xf>
    <xf numFmtId="0" fontId="238" fillId="65" borderId="100" applyNumberFormat="0" applyProtection="0">
      <alignment vertical="center"/>
    </xf>
    <xf numFmtId="0" fontId="59" fillId="65" borderId="115" applyNumberFormat="0" applyProtection="0">
      <alignment vertical="center"/>
    </xf>
    <xf numFmtId="0" fontId="59" fillId="65" borderId="115" applyNumberFormat="0" applyProtection="0">
      <alignment vertical="center"/>
    </xf>
    <xf numFmtId="0" fontId="59" fillId="65" borderId="115" applyNumberFormat="0" applyProtection="0">
      <alignment vertical="center"/>
    </xf>
    <xf numFmtId="0" fontId="59" fillId="65" borderId="115" applyNumberFormat="0" applyProtection="0">
      <alignment vertical="center"/>
    </xf>
    <xf numFmtId="0" fontId="59" fillId="65" borderId="115" applyNumberFormat="0" applyProtection="0">
      <alignment vertical="center"/>
    </xf>
    <xf numFmtId="0" fontId="59" fillId="65" borderId="115" applyNumberFormat="0" applyProtection="0">
      <alignment vertical="center"/>
    </xf>
    <xf numFmtId="0" fontId="59" fillId="65" borderId="115" applyNumberFormat="0" applyProtection="0">
      <alignment vertical="center"/>
    </xf>
    <xf numFmtId="0" fontId="59" fillId="65" borderId="115" applyNumberFormat="0" applyProtection="0">
      <alignment vertical="center"/>
    </xf>
    <xf numFmtId="0" fontId="59" fillId="65" borderId="115" applyNumberFormat="0" applyProtection="0">
      <alignment vertical="center"/>
    </xf>
    <xf numFmtId="0" fontId="59" fillId="65" borderId="115" applyNumberFormat="0" applyProtection="0">
      <alignment vertical="center"/>
    </xf>
    <xf numFmtId="0" fontId="59" fillId="65" borderId="115" applyNumberFormat="0" applyProtection="0">
      <alignment vertical="center"/>
    </xf>
    <xf numFmtId="0" fontId="59" fillId="65" borderId="115" applyNumberFormat="0" applyProtection="0">
      <alignment vertical="center"/>
    </xf>
    <xf numFmtId="0" fontId="59" fillId="65" borderId="115" applyNumberFormat="0" applyProtection="0">
      <alignment vertical="center"/>
    </xf>
    <xf numFmtId="0" fontId="59" fillId="65" borderId="115" applyNumberFormat="0" applyProtection="0">
      <alignment vertical="center"/>
    </xf>
    <xf numFmtId="0" fontId="59" fillId="65" borderId="115" applyNumberFormat="0" applyProtection="0">
      <alignment vertical="center"/>
    </xf>
    <xf numFmtId="0" fontId="59" fillId="65" borderId="115" applyNumberFormat="0" applyProtection="0">
      <alignment vertical="center"/>
    </xf>
    <xf numFmtId="0" fontId="59" fillId="65" borderId="115" applyNumberFormat="0" applyProtection="0">
      <alignment vertical="center"/>
    </xf>
    <xf numFmtId="0" fontId="59" fillId="65" borderId="115" applyNumberFormat="0" applyProtection="0">
      <alignment vertical="center"/>
    </xf>
    <xf numFmtId="0" fontId="59" fillId="65" borderId="115" applyNumberFormat="0" applyProtection="0">
      <alignment vertical="center"/>
    </xf>
    <xf numFmtId="0" fontId="59" fillId="65" borderId="115" applyNumberFormat="0" applyProtection="0">
      <alignment vertical="center"/>
    </xf>
    <xf numFmtId="0" fontId="59" fillId="65" borderId="115" applyNumberFormat="0" applyProtection="0">
      <alignment vertical="center"/>
    </xf>
    <xf numFmtId="0" fontId="59" fillId="65" borderId="115" applyNumberFormat="0" applyProtection="0">
      <alignment vertical="center"/>
    </xf>
    <xf numFmtId="0" fontId="59" fillId="65" borderId="115" applyNumberFormat="0" applyProtection="0">
      <alignment vertical="center"/>
    </xf>
    <xf numFmtId="0" fontId="59" fillId="65" borderId="115" applyNumberFormat="0" applyProtection="0">
      <alignment vertical="center"/>
    </xf>
    <xf numFmtId="0" fontId="59" fillId="65" borderId="115" applyNumberFormat="0" applyProtection="0">
      <alignment vertical="center"/>
    </xf>
    <xf numFmtId="0" fontId="59" fillId="65" borderId="115" applyNumberFormat="0" applyProtection="0">
      <alignment vertical="center"/>
    </xf>
    <xf numFmtId="0" fontId="59" fillId="65" borderId="115" applyNumberFormat="0" applyProtection="0">
      <alignment vertical="center"/>
    </xf>
    <xf numFmtId="0" fontId="59" fillId="65" borderId="115" applyNumberFormat="0" applyProtection="0">
      <alignment vertical="center"/>
    </xf>
    <xf numFmtId="0" fontId="59" fillId="65" borderId="115" applyNumberFormat="0" applyProtection="0">
      <alignment vertical="center"/>
    </xf>
    <xf numFmtId="0" fontId="59" fillId="65" borderId="115" applyNumberFormat="0" applyProtection="0">
      <alignment vertical="center"/>
    </xf>
    <xf numFmtId="0" fontId="59" fillId="65" borderId="115" applyNumberFormat="0" applyProtection="0">
      <alignment vertical="center"/>
    </xf>
    <xf numFmtId="0" fontId="59" fillId="65" borderId="115" applyNumberFormat="0" applyProtection="0">
      <alignment vertical="center"/>
    </xf>
    <xf numFmtId="0" fontId="59" fillId="65" borderId="115" applyNumberFormat="0" applyProtection="0">
      <alignment vertical="center"/>
    </xf>
    <xf numFmtId="0" fontId="59" fillId="65" borderId="115" applyNumberFormat="0" applyProtection="0">
      <alignment vertical="center"/>
    </xf>
    <xf numFmtId="0" fontId="59" fillId="65" borderId="115" applyNumberFormat="0" applyProtection="0">
      <alignment vertical="center"/>
    </xf>
    <xf numFmtId="0" fontId="59" fillId="65" borderId="115" applyNumberFormat="0" applyProtection="0">
      <alignment vertical="center"/>
    </xf>
    <xf numFmtId="0" fontId="59" fillId="65" borderId="115" applyNumberFormat="0" applyProtection="0">
      <alignment vertical="center"/>
    </xf>
    <xf numFmtId="0" fontId="59" fillId="65" borderId="115" applyNumberFormat="0" applyProtection="0">
      <alignment vertical="center"/>
    </xf>
    <xf numFmtId="0" fontId="59" fillId="65" borderId="115" applyNumberFormat="0" applyProtection="0">
      <alignment vertical="center"/>
    </xf>
    <xf numFmtId="0" fontId="86" fillId="0" borderId="0">
      <alignment vertical="top"/>
    </xf>
    <xf numFmtId="0" fontId="238" fillId="65" borderId="100" applyNumberFormat="0" applyProtection="0">
      <alignment vertical="center"/>
    </xf>
    <xf numFmtId="0" fontId="238" fillId="65" borderId="100" applyNumberFormat="0" applyProtection="0">
      <alignment vertical="center"/>
    </xf>
    <xf numFmtId="0" fontId="238" fillId="65" borderId="100" applyNumberFormat="0" applyProtection="0">
      <alignment vertical="center"/>
    </xf>
    <xf numFmtId="0" fontId="238" fillId="65" borderId="100" applyNumberFormat="0" applyProtection="0">
      <alignment vertical="center"/>
    </xf>
    <xf numFmtId="0" fontId="238" fillId="65" borderId="100" applyNumberFormat="0" applyProtection="0">
      <alignment vertical="center"/>
    </xf>
    <xf numFmtId="0" fontId="238" fillId="65" borderId="100" applyNumberFormat="0" applyProtection="0">
      <alignment vertical="center"/>
    </xf>
    <xf numFmtId="0" fontId="238" fillId="65" borderId="100" applyNumberFormat="0" applyProtection="0">
      <alignment vertical="center"/>
    </xf>
    <xf numFmtId="0" fontId="238" fillId="65" borderId="100" applyNumberFormat="0" applyProtection="0">
      <alignment vertical="center"/>
    </xf>
    <xf numFmtId="0" fontId="238" fillId="65" borderId="100" applyNumberFormat="0" applyProtection="0">
      <alignment vertical="center"/>
    </xf>
    <xf numFmtId="0" fontId="238" fillId="65" borderId="100" applyNumberFormat="0" applyProtection="0">
      <alignment vertical="center"/>
    </xf>
    <xf numFmtId="0" fontId="238" fillId="65" borderId="100" applyNumberFormat="0" applyProtection="0">
      <alignment vertical="center"/>
    </xf>
    <xf numFmtId="0" fontId="238" fillId="65" borderId="100" applyNumberFormat="0" applyProtection="0">
      <alignment vertical="center"/>
    </xf>
    <xf numFmtId="0" fontId="242" fillId="65" borderId="96" applyNumberFormat="0" applyProtection="0">
      <alignment vertical="center"/>
    </xf>
    <xf numFmtId="0" fontId="242" fillId="65" borderId="96" applyNumberFormat="0" applyProtection="0">
      <alignment vertical="center"/>
    </xf>
    <xf numFmtId="0" fontId="242" fillId="65" borderId="96" applyNumberFormat="0" applyProtection="0">
      <alignment vertical="center"/>
    </xf>
    <xf numFmtId="0" fontId="242" fillId="65" borderId="96" applyNumberFormat="0" applyProtection="0">
      <alignment vertical="center"/>
    </xf>
    <xf numFmtId="0" fontId="242" fillId="65" borderId="96" applyNumberFormat="0" applyProtection="0">
      <alignment vertical="center"/>
    </xf>
    <xf numFmtId="0" fontId="242" fillId="65" borderId="96" applyNumberFormat="0" applyProtection="0">
      <alignment vertical="center"/>
    </xf>
    <xf numFmtId="0" fontId="242" fillId="65" borderId="96" applyNumberFormat="0" applyProtection="0">
      <alignment vertical="center"/>
    </xf>
    <xf numFmtId="0" fontId="242" fillId="65" borderId="96" applyNumberFormat="0" applyProtection="0">
      <alignment vertical="center"/>
    </xf>
    <xf numFmtId="0" fontId="242" fillId="65" borderId="96" applyNumberFormat="0" applyProtection="0">
      <alignment vertical="center"/>
    </xf>
    <xf numFmtId="0" fontId="242" fillId="65" borderId="96" applyNumberFormat="0" applyProtection="0">
      <alignment vertical="center"/>
    </xf>
    <xf numFmtId="0" fontId="242" fillId="65" borderId="96" applyNumberFormat="0" applyProtection="0">
      <alignment vertical="center"/>
    </xf>
    <xf numFmtId="0" fontId="242" fillId="65" borderId="96" applyNumberFormat="0" applyProtection="0">
      <alignment vertical="center"/>
    </xf>
    <xf numFmtId="0" fontId="242" fillId="65" borderId="96" applyNumberFormat="0" applyProtection="0">
      <alignment vertical="center"/>
    </xf>
    <xf numFmtId="0" fontId="242" fillId="65" borderId="96" applyNumberFormat="0" applyProtection="0">
      <alignment vertical="center"/>
    </xf>
    <xf numFmtId="0" fontId="242" fillId="65" borderId="96" applyNumberFormat="0" applyProtection="0">
      <alignment vertical="center"/>
    </xf>
    <xf numFmtId="0" fontId="242" fillId="65" borderId="96" applyNumberFormat="0" applyProtection="0">
      <alignment vertical="center"/>
    </xf>
    <xf numFmtId="0" fontId="242" fillId="65" borderId="96" applyNumberFormat="0" applyProtection="0">
      <alignment vertical="center"/>
    </xf>
    <xf numFmtId="0" fontId="242" fillId="65" borderId="96" applyNumberFormat="0" applyProtection="0">
      <alignment vertical="center"/>
    </xf>
    <xf numFmtId="0" fontId="242" fillId="65" borderId="96" applyNumberFormat="0" applyProtection="0">
      <alignment vertical="center"/>
    </xf>
    <xf numFmtId="0" fontId="239" fillId="65" borderId="100" applyNumberFormat="0" applyProtection="0">
      <alignment vertical="center"/>
    </xf>
    <xf numFmtId="0" fontId="239" fillId="65" borderId="100" applyNumberFormat="0" applyProtection="0">
      <alignment vertical="center"/>
    </xf>
    <xf numFmtId="0" fontId="239" fillId="65" borderId="100" applyNumberFormat="0" applyProtection="0">
      <alignment vertical="center"/>
    </xf>
    <xf numFmtId="0" fontId="239" fillId="65" borderId="100" applyNumberFormat="0" applyProtection="0">
      <alignment vertical="center"/>
    </xf>
    <xf numFmtId="0" fontId="239" fillId="65" borderId="100" applyNumberFormat="0" applyProtection="0">
      <alignment vertical="center"/>
    </xf>
    <xf numFmtId="0" fontId="239" fillId="65" borderId="100" applyNumberFormat="0" applyProtection="0">
      <alignment vertical="center"/>
    </xf>
    <xf numFmtId="0" fontId="239" fillId="65" borderId="100" applyNumberFormat="0" applyProtection="0">
      <alignment vertical="center"/>
    </xf>
    <xf numFmtId="0" fontId="239" fillId="65" borderId="100" applyNumberFormat="0" applyProtection="0">
      <alignment vertical="center"/>
    </xf>
    <xf numFmtId="0" fontId="239" fillId="65" borderId="100" applyNumberFormat="0" applyProtection="0">
      <alignment vertical="center"/>
    </xf>
    <xf numFmtId="0" fontId="239" fillId="65" borderId="100" applyNumberFormat="0" applyProtection="0">
      <alignment vertical="center"/>
    </xf>
    <xf numFmtId="0" fontId="239" fillId="65" borderId="100" applyNumberFormat="0" applyProtection="0">
      <alignment vertical="center"/>
    </xf>
    <xf numFmtId="0" fontId="239" fillId="65" borderId="100" applyNumberFormat="0" applyProtection="0">
      <alignment vertical="center"/>
    </xf>
    <xf numFmtId="0" fontId="239" fillId="65" borderId="100" applyNumberFormat="0" applyProtection="0">
      <alignment vertical="center"/>
    </xf>
    <xf numFmtId="0" fontId="239" fillId="65" borderId="100" applyNumberFormat="0" applyProtection="0">
      <alignment vertical="center"/>
    </xf>
    <xf numFmtId="0" fontId="239" fillId="65" borderId="100" applyNumberFormat="0" applyProtection="0">
      <alignment vertical="center"/>
    </xf>
    <xf numFmtId="0" fontId="239" fillId="65" borderId="100" applyNumberFormat="0" applyProtection="0">
      <alignment vertical="center"/>
    </xf>
    <xf numFmtId="0" fontId="239" fillId="65" borderId="100" applyNumberFormat="0" applyProtection="0">
      <alignment vertical="center"/>
    </xf>
    <xf numFmtId="0" fontId="239" fillId="65" borderId="100" applyNumberFormat="0" applyProtection="0">
      <alignment vertical="center"/>
    </xf>
    <xf numFmtId="0" fontId="239" fillId="65" borderId="100" applyNumberFormat="0" applyProtection="0">
      <alignment vertical="center"/>
    </xf>
    <xf numFmtId="0" fontId="298" fillId="65" borderId="115" applyNumberFormat="0" applyProtection="0">
      <alignment vertical="center"/>
    </xf>
    <xf numFmtId="0" fontId="298" fillId="65" borderId="115" applyNumberFormat="0" applyProtection="0">
      <alignment vertical="center"/>
    </xf>
    <xf numFmtId="0" fontId="298" fillId="65" borderId="115" applyNumberFormat="0" applyProtection="0">
      <alignment vertical="center"/>
    </xf>
    <xf numFmtId="0" fontId="298" fillId="65" borderId="115" applyNumberFormat="0" applyProtection="0">
      <alignment vertical="center"/>
    </xf>
    <xf numFmtId="0" fontId="298" fillId="65" borderId="115" applyNumberFormat="0" applyProtection="0">
      <alignment vertical="center"/>
    </xf>
    <xf numFmtId="0" fontId="298" fillId="65" borderId="115" applyNumberFormat="0" applyProtection="0">
      <alignment vertical="center"/>
    </xf>
    <xf numFmtId="0" fontId="298" fillId="65" borderId="115" applyNumberFormat="0" applyProtection="0">
      <alignment vertical="center"/>
    </xf>
    <xf numFmtId="0" fontId="298" fillId="65" borderId="115" applyNumberFormat="0" applyProtection="0">
      <alignment vertical="center"/>
    </xf>
    <xf numFmtId="0" fontId="298" fillId="65" borderId="115" applyNumberFormat="0" applyProtection="0">
      <alignment vertical="center"/>
    </xf>
    <xf numFmtId="0" fontId="298" fillId="65" borderId="115" applyNumberFormat="0" applyProtection="0">
      <alignment vertical="center"/>
    </xf>
    <xf numFmtId="0" fontId="298" fillId="65" borderId="115" applyNumberFormat="0" applyProtection="0">
      <alignment vertical="center"/>
    </xf>
    <xf numFmtId="0" fontId="298" fillId="65" borderId="115" applyNumberFormat="0" applyProtection="0">
      <alignment vertical="center"/>
    </xf>
    <xf numFmtId="0" fontId="298" fillId="65" borderId="115" applyNumberFormat="0" applyProtection="0">
      <alignment vertical="center"/>
    </xf>
    <xf numFmtId="0" fontId="298" fillId="65" borderId="115" applyNumberFormat="0" applyProtection="0">
      <alignment vertical="center"/>
    </xf>
    <xf numFmtId="0" fontId="298" fillId="65" borderId="115" applyNumberFormat="0" applyProtection="0">
      <alignment vertical="center"/>
    </xf>
    <xf numFmtId="0" fontId="298" fillId="65" borderId="115" applyNumberFormat="0" applyProtection="0">
      <alignment vertical="center"/>
    </xf>
    <xf numFmtId="0" fontId="298" fillId="65" borderId="115" applyNumberFormat="0" applyProtection="0">
      <alignment vertical="center"/>
    </xf>
    <xf numFmtId="0" fontId="298" fillId="65" borderId="115" applyNumberFormat="0" applyProtection="0">
      <alignment vertical="center"/>
    </xf>
    <xf numFmtId="0" fontId="298" fillId="65" borderId="115" applyNumberFormat="0" applyProtection="0">
      <alignment vertical="center"/>
    </xf>
    <xf numFmtId="0" fontId="298" fillId="65" borderId="115" applyNumberFormat="0" applyProtection="0">
      <alignment vertical="center"/>
    </xf>
    <xf numFmtId="0" fontId="298" fillId="65" borderId="115" applyNumberFormat="0" applyProtection="0">
      <alignment vertical="center"/>
    </xf>
    <xf numFmtId="0" fontId="298" fillId="65" borderId="115" applyNumberFormat="0" applyProtection="0">
      <alignment vertical="center"/>
    </xf>
    <xf numFmtId="0" fontId="298" fillId="65" borderId="115" applyNumberFormat="0" applyProtection="0">
      <alignment vertical="center"/>
    </xf>
    <xf numFmtId="0" fontId="298" fillId="65" borderId="115" applyNumberFormat="0" applyProtection="0">
      <alignment vertical="center"/>
    </xf>
    <xf numFmtId="0" fontId="298" fillId="65" borderId="115" applyNumberFormat="0" applyProtection="0">
      <alignment vertical="center"/>
    </xf>
    <xf numFmtId="0" fontId="298" fillId="65" borderId="115" applyNumberFormat="0" applyProtection="0">
      <alignment vertical="center"/>
    </xf>
    <xf numFmtId="0" fontId="298" fillId="65" borderId="115" applyNumberFormat="0" applyProtection="0">
      <alignment vertical="center"/>
    </xf>
    <xf numFmtId="0" fontId="298" fillId="65" borderId="115" applyNumberFormat="0" applyProtection="0">
      <alignment vertical="center"/>
    </xf>
    <xf numFmtId="0" fontId="298" fillId="65" borderId="115" applyNumberFormat="0" applyProtection="0">
      <alignment vertical="center"/>
    </xf>
    <xf numFmtId="0" fontId="298" fillId="65" borderId="115" applyNumberFormat="0" applyProtection="0">
      <alignment vertical="center"/>
    </xf>
    <xf numFmtId="0" fontId="298" fillId="65" borderId="115" applyNumberFormat="0" applyProtection="0">
      <alignment vertical="center"/>
    </xf>
    <xf numFmtId="0" fontId="298" fillId="65" borderId="115" applyNumberFormat="0" applyProtection="0">
      <alignment vertical="center"/>
    </xf>
    <xf numFmtId="0" fontId="298" fillId="65" borderId="115" applyNumberFormat="0" applyProtection="0">
      <alignment vertical="center"/>
    </xf>
    <xf numFmtId="0" fontId="298" fillId="65" borderId="115" applyNumberFormat="0" applyProtection="0">
      <alignment vertical="center"/>
    </xf>
    <xf numFmtId="0" fontId="298" fillId="65" borderId="115" applyNumberFormat="0" applyProtection="0">
      <alignment vertical="center"/>
    </xf>
    <xf numFmtId="0" fontId="298" fillId="65" borderId="115" applyNumberFormat="0" applyProtection="0">
      <alignment vertical="center"/>
    </xf>
    <xf numFmtId="0" fontId="298" fillId="65" borderId="115" applyNumberFormat="0" applyProtection="0">
      <alignment vertical="center"/>
    </xf>
    <xf numFmtId="0" fontId="298" fillId="65" borderId="115" applyNumberFormat="0" applyProtection="0">
      <alignment vertical="center"/>
    </xf>
    <xf numFmtId="0" fontId="298" fillId="65" borderId="115" applyNumberFormat="0" applyProtection="0">
      <alignment vertical="center"/>
    </xf>
    <xf numFmtId="0" fontId="240" fillId="65" borderId="96" applyNumberFormat="0" applyProtection="0">
      <alignment horizontal="left" vertical="center" indent="1"/>
    </xf>
    <xf numFmtId="0" fontId="240" fillId="65" borderId="96" applyNumberFormat="0" applyProtection="0">
      <alignment horizontal="left" vertical="center" indent="1"/>
    </xf>
    <xf numFmtId="0" fontId="240" fillId="65" borderId="96" applyNumberFormat="0" applyProtection="0">
      <alignment horizontal="left" vertical="center" indent="1"/>
    </xf>
    <xf numFmtId="0" fontId="240" fillId="65" borderId="96" applyNumberFormat="0" applyProtection="0">
      <alignment horizontal="left" vertical="center" indent="1"/>
    </xf>
    <xf numFmtId="0" fontId="240" fillId="65" borderId="96" applyNumberFormat="0" applyProtection="0">
      <alignment horizontal="left" vertical="center" indent="1"/>
    </xf>
    <xf numFmtId="0" fontId="240" fillId="65" borderId="96" applyNumberFormat="0" applyProtection="0">
      <alignment horizontal="left" vertical="center" indent="1"/>
    </xf>
    <xf numFmtId="0" fontId="240" fillId="65" borderId="96" applyNumberFormat="0" applyProtection="0">
      <alignment horizontal="left" vertical="center" indent="1"/>
    </xf>
    <xf numFmtId="0" fontId="240" fillId="65" borderId="96" applyNumberFormat="0" applyProtection="0">
      <alignment horizontal="left" vertical="center" indent="1"/>
    </xf>
    <xf numFmtId="0" fontId="240" fillId="65" borderId="96" applyNumberFormat="0" applyProtection="0">
      <alignment horizontal="left" vertical="center" indent="1"/>
    </xf>
    <xf numFmtId="0" fontId="240" fillId="65" borderId="96" applyNumberFormat="0" applyProtection="0">
      <alignment horizontal="left" vertical="center" indent="1"/>
    </xf>
    <xf numFmtId="0" fontId="240" fillId="65" borderId="96" applyNumberFormat="0" applyProtection="0">
      <alignment horizontal="left" vertical="center" indent="1"/>
    </xf>
    <xf numFmtId="0" fontId="240" fillId="65" borderId="96" applyNumberFormat="0" applyProtection="0">
      <alignment horizontal="left" vertical="center" indent="1"/>
    </xf>
    <xf numFmtId="0" fontId="240" fillId="65" borderId="96" applyNumberFormat="0" applyProtection="0">
      <alignment horizontal="left" vertical="center" indent="1"/>
    </xf>
    <xf numFmtId="0" fontId="240" fillId="65" borderId="96" applyNumberFormat="0" applyProtection="0">
      <alignment horizontal="left" vertical="center" indent="1"/>
    </xf>
    <xf numFmtId="0" fontId="240" fillId="65" borderId="96" applyNumberFormat="0" applyProtection="0">
      <alignment horizontal="left" vertical="center" indent="1"/>
    </xf>
    <xf numFmtId="0" fontId="240" fillId="65" borderId="96" applyNumberFormat="0" applyProtection="0">
      <alignment horizontal="left" vertical="center" indent="1"/>
    </xf>
    <xf numFmtId="0" fontId="240" fillId="65" borderId="96" applyNumberFormat="0" applyProtection="0">
      <alignment horizontal="left" vertical="center" indent="1"/>
    </xf>
    <xf numFmtId="0" fontId="240" fillId="65" borderId="96" applyNumberFormat="0" applyProtection="0">
      <alignment horizontal="left" vertical="center" indent="1"/>
    </xf>
    <xf numFmtId="0" fontId="240" fillId="65" borderId="96" applyNumberFormat="0" applyProtection="0">
      <alignment horizontal="left" vertical="center" indent="1"/>
    </xf>
    <xf numFmtId="0" fontId="238" fillId="65" borderId="100" applyNumberFormat="0" applyProtection="0">
      <alignment horizontal="left" vertical="center" indent="1"/>
    </xf>
    <xf numFmtId="0" fontId="238" fillId="65" borderId="100" applyNumberFormat="0" applyProtection="0">
      <alignment horizontal="left" vertical="center" indent="1"/>
    </xf>
    <xf numFmtId="0" fontId="238" fillId="65" borderId="100" applyNumberFormat="0" applyProtection="0">
      <alignment horizontal="left" vertical="center" indent="1"/>
    </xf>
    <xf numFmtId="0" fontId="238" fillId="65" borderId="100" applyNumberFormat="0" applyProtection="0">
      <alignment horizontal="left" vertical="center" indent="1"/>
    </xf>
    <xf numFmtId="0" fontId="238" fillId="65" borderId="100" applyNumberFormat="0" applyProtection="0">
      <alignment horizontal="left" vertical="center" indent="1"/>
    </xf>
    <xf numFmtId="0" fontId="238" fillId="65" borderId="100" applyNumberFormat="0" applyProtection="0">
      <alignment horizontal="left" vertical="center" indent="1"/>
    </xf>
    <xf numFmtId="0" fontId="238" fillId="65" borderId="100" applyNumberFormat="0" applyProtection="0">
      <alignment horizontal="left" vertical="center" indent="1"/>
    </xf>
    <xf numFmtId="0" fontId="238" fillId="65" borderId="100" applyNumberFormat="0" applyProtection="0">
      <alignment horizontal="left" vertical="center" indent="1"/>
    </xf>
    <xf numFmtId="0" fontId="238" fillId="65" borderId="100" applyNumberFormat="0" applyProtection="0">
      <alignment horizontal="left" vertical="center" indent="1"/>
    </xf>
    <xf numFmtId="0" fontId="238" fillId="65" borderId="100" applyNumberFormat="0" applyProtection="0">
      <alignment horizontal="left" vertical="center" indent="1"/>
    </xf>
    <xf numFmtId="0" fontId="238" fillId="65" borderId="100" applyNumberFormat="0" applyProtection="0">
      <alignment horizontal="left" vertical="center" indent="1"/>
    </xf>
    <xf numFmtId="0" fontId="238" fillId="65" borderId="100" applyNumberFormat="0" applyProtection="0">
      <alignment horizontal="left" vertical="center" indent="1"/>
    </xf>
    <xf numFmtId="0" fontId="238" fillId="65" borderId="100" applyNumberFormat="0" applyProtection="0">
      <alignment horizontal="left" vertical="center" indent="1"/>
    </xf>
    <xf numFmtId="0" fontId="238" fillId="65" borderId="100" applyNumberFormat="0" applyProtection="0">
      <alignment horizontal="left" vertical="center" indent="1"/>
    </xf>
    <xf numFmtId="0" fontId="238" fillId="65" borderId="100" applyNumberFormat="0" applyProtection="0">
      <alignment horizontal="left" vertical="center" indent="1"/>
    </xf>
    <xf numFmtId="0" fontId="238" fillId="65" borderId="100" applyNumberFormat="0" applyProtection="0">
      <alignment horizontal="left" vertical="center" indent="1"/>
    </xf>
    <xf numFmtId="0" fontId="238" fillId="65" borderId="100" applyNumberFormat="0" applyProtection="0">
      <alignment horizontal="left" vertical="center" indent="1"/>
    </xf>
    <xf numFmtId="0" fontId="238" fillId="65" borderId="100" applyNumberFormat="0" applyProtection="0">
      <alignment horizontal="left" vertical="center" indent="1"/>
    </xf>
    <xf numFmtId="0" fontId="238" fillId="65" borderId="100" applyNumberFormat="0" applyProtection="0">
      <alignment horizontal="left" vertical="center" indent="1"/>
    </xf>
    <xf numFmtId="0" fontId="59" fillId="65" borderId="115" applyNumberFormat="0" applyProtection="0">
      <alignment horizontal="left" vertical="center" indent="1"/>
    </xf>
    <xf numFmtId="0" fontId="59" fillId="65" borderId="115" applyNumberFormat="0" applyProtection="0">
      <alignment horizontal="left" vertical="center" indent="1"/>
    </xf>
    <xf numFmtId="0" fontId="59" fillId="65" borderId="115" applyNumberFormat="0" applyProtection="0">
      <alignment horizontal="left" vertical="center" indent="1"/>
    </xf>
    <xf numFmtId="0" fontId="59" fillId="65" borderId="115" applyNumberFormat="0" applyProtection="0">
      <alignment horizontal="left" vertical="center" indent="1"/>
    </xf>
    <xf numFmtId="0" fontId="59" fillId="65" borderId="115" applyNumberFormat="0" applyProtection="0">
      <alignment horizontal="left" vertical="center" indent="1"/>
    </xf>
    <xf numFmtId="0" fontId="59" fillId="65" borderId="115" applyNumberFormat="0" applyProtection="0">
      <alignment horizontal="left" vertical="center" indent="1"/>
    </xf>
    <xf numFmtId="0" fontId="59" fillId="65" borderId="115" applyNumberFormat="0" applyProtection="0">
      <alignment horizontal="left" vertical="center" indent="1"/>
    </xf>
    <xf numFmtId="0" fontId="59" fillId="65" borderId="115" applyNumberFormat="0" applyProtection="0">
      <alignment horizontal="left" vertical="center" indent="1"/>
    </xf>
    <xf numFmtId="0" fontId="59" fillId="65" borderId="115" applyNumberFormat="0" applyProtection="0">
      <alignment horizontal="left" vertical="center" indent="1"/>
    </xf>
    <xf numFmtId="0" fontId="59" fillId="65" borderId="115" applyNumberFormat="0" applyProtection="0">
      <alignment horizontal="left" vertical="center" indent="1"/>
    </xf>
    <xf numFmtId="0" fontId="59" fillId="65" borderId="115" applyNumberFormat="0" applyProtection="0">
      <alignment horizontal="left" vertical="center" indent="1"/>
    </xf>
    <xf numFmtId="0" fontId="59" fillId="65" borderId="115" applyNumberFormat="0" applyProtection="0">
      <alignment horizontal="left" vertical="center" indent="1"/>
    </xf>
    <xf numFmtId="0" fontId="59" fillId="65" borderId="115" applyNumberFormat="0" applyProtection="0">
      <alignment horizontal="left" vertical="center" indent="1"/>
    </xf>
    <xf numFmtId="0" fontId="59" fillId="65" borderId="115" applyNumberFormat="0" applyProtection="0">
      <alignment horizontal="left" vertical="center" indent="1"/>
    </xf>
    <xf numFmtId="0" fontId="59" fillId="65" borderId="115" applyNumberFormat="0" applyProtection="0">
      <alignment horizontal="left" vertical="center" indent="1"/>
    </xf>
    <xf numFmtId="0" fontId="59" fillId="65" borderId="115" applyNumberFormat="0" applyProtection="0">
      <alignment horizontal="left" vertical="center" indent="1"/>
    </xf>
    <xf numFmtId="0" fontId="59" fillId="65" borderId="115" applyNumberFormat="0" applyProtection="0">
      <alignment horizontal="left" vertical="center" indent="1"/>
    </xf>
    <xf numFmtId="0" fontId="59" fillId="65" borderId="115" applyNumberFormat="0" applyProtection="0">
      <alignment horizontal="left" vertical="center" indent="1"/>
    </xf>
    <xf numFmtId="0" fontId="59" fillId="65" borderId="115" applyNumberFormat="0" applyProtection="0">
      <alignment horizontal="left" vertical="center" indent="1"/>
    </xf>
    <xf numFmtId="0" fontId="59" fillId="65" borderId="115" applyNumberFormat="0" applyProtection="0">
      <alignment horizontal="left" vertical="center" indent="1"/>
    </xf>
    <xf numFmtId="0" fontId="59" fillId="65" borderId="115" applyNumberFormat="0" applyProtection="0">
      <alignment horizontal="left" vertical="center" indent="1"/>
    </xf>
    <xf numFmtId="0" fontId="59" fillId="65" borderId="115" applyNumberFormat="0" applyProtection="0">
      <alignment horizontal="left" vertical="center" indent="1"/>
    </xf>
    <xf numFmtId="0" fontId="59" fillId="65" borderId="115" applyNumberFormat="0" applyProtection="0">
      <alignment horizontal="left" vertical="center" indent="1"/>
    </xf>
    <xf numFmtId="0" fontId="59" fillId="65" borderId="115" applyNumberFormat="0" applyProtection="0">
      <alignment horizontal="left" vertical="center" indent="1"/>
    </xf>
    <xf numFmtId="0" fontId="59" fillId="65" borderId="115" applyNumberFormat="0" applyProtection="0">
      <alignment horizontal="left" vertical="center" indent="1"/>
    </xf>
    <xf numFmtId="0" fontId="59" fillId="65" borderId="115" applyNumberFormat="0" applyProtection="0">
      <alignment horizontal="left" vertical="center" indent="1"/>
    </xf>
    <xf numFmtId="0" fontId="59" fillId="65" borderId="115" applyNumberFormat="0" applyProtection="0">
      <alignment horizontal="left" vertical="center" indent="1"/>
    </xf>
    <xf numFmtId="0" fontId="59" fillId="65" borderId="115" applyNumberFormat="0" applyProtection="0">
      <alignment horizontal="left" vertical="center" indent="1"/>
    </xf>
    <xf numFmtId="0" fontId="59" fillId="65" borderId="115" applyNumberFormat="0" applyProtection="0">
      <alignment horizontal="left" vertical="center" indent="1"/>
    </xf>
    <xf numFmtId="0" fontId="59" fillId="65" borderId="115" applyNumberFormat="0" applyProtection="0">
      <alignment horizontal="left" vertical="center" indent="1"/>
    </xf>
    <xf numFmtId="0" fontId="59" fillId="65" borderId="115" applyNumberFormat="0" applyProtection="0">
      <alignment horizontal="left" vertical="center" indent="1"/>
    </xf>
    <xf numFmtId="0" fontId="59" fillId="65" borderId="115" applyNumberFormat="0" applyProtection="0">
      <alignment horizontal="left" vertical="center" indent="1"/>
    </xf>
    <xf numFmtId="0" fontId="59" fillId="65" borderId="115" applyNumberFormat="0" applyProtection="0">
      <alignment horizontal="left" vertical="center" indent="1"/>
    </xf>
    <xf numFmtId="0" fontId="59" fillId="65" borderId="115" applyNumberFormat="0" applyProtection="0">
      <alignment horizontal="left" vertical="center" indent="1"/>
    </xf>
    <xf numFmtId="0" fontId="59" fillId="65" borderId="115" applyNumberFormat="0" applyProtection="0">
      <alignment horizontal="left" vertical="center" indent="1"/>
    </xf>
    <xf numFmtId="0" fontId="59" fillId="65" borderId="115" applyNumberFormat="0" applyProtection="0">
      <alignment horizontal="left" vertical="center" indent="1"/>
    </xf>
    <xf numFmtId="0" fontId="59" fillId="65" borderId="115" applyNumberFormat="0" applyProtection="0">
      <alignment horizontal="left" vertical="center" indent="1"/>
    </xf>
    <xf numFmtId="0" fontId="59" fillId="65" borderId="115" applyNumberFormat="0" applyProtection="0">
      <alignment horizontal="left" vertical="center" indent="1"/>
    </xf>
    <xf numFmtId="0" fontId="59" fillId="65" borderId="115" applyNumberFormat="0" applyProtection="0">
      <alignment horizontal="left" vertical="center" indent="1"/>
    </xf>
    <xf numFmtId="0" fontId="240" fillId="65" borderId="96" applyNumberFormat="0" applyProtection="0">
      <alignment horizontal="left" vertical="center" indent="1"/>
    </xf>
    <xf numFmtId="0" fontId="240" fillId="65" borderId="96" applyNumberFormat="0" applyProtection="0">
      <alignment horizontal="left" vertical="center" indent="1"/>
    </xf>
    <xf numFmtId="0" fontId="240" fillId="65" borderId="96" applyNumberFormat="0" applyProtection="0">
      <alignment horizontal="left" vertical="center" indent="1"/>
    </xf>
    <xf numFmtId="0" fontId="240" fillId="65" borderId="96" applyNumberFormat="0" applyProtection="0">
      <alignment horizontal="left" vertical="center" indent="1"/>
    </xf>
    <xf numFmtId="0" fontId="240" fillId="65" borderId="96" applyNumberFormat="0" applyProtection="0">
      <alignment horizontal="left" vertical="center" indent="1"/>
    </xf>
    <xf numFmtId="0" fontId="240" fillId="65" borderId="96" applyNumberFormat="0" applyProtection="0">
      <alignment horizontal="left" vertical="center" indent="1"/>
    </xf>
    <xf numFmtId="0" fontId="240" fillId="65" borderId="96" applyNumberFormat="0" applyProtection="0">
      <alignment horizontal="left" vertical="center" indent="1"/>
    </xf>
    <xf numFmtId="0" fontId="240" fillId="65" borderId="96" applyNumberFormat="0" applyProtection="0">
      <alignment horizontal="left" vertical="center" indent="1"/>
    </xf>
    <xf numFmtId="0" fontId="240" fillId="65" borderId="96" applyNumberFormat="0" applyProtection="0">
      <alignment horizontal="left" vertical="center" indent="1"/>
    </xf>
    <xf numFmtId="0" fontId="240" fillId="65" borderId="96" applyNumberFormat="0" applyProtection="0">
      <alignment horizontal="left" vertical="center" indent="1"/>
    </xf>
    <xf numFmtId="0" fontId="240" fillId="65" borderId="96" applyNumberFormat="0" applyProtection="0">
      <alignment horizontal="left" vertical="center" indent="1"/>
    </xf>
    <xf numFmtId="0" fontId="240" fillId="65" borderId="96" applyNumberFormat="0" applyProtection="0">
      <alignment horizontal="left" vertical="center" indent="1"/>
    </xf>
    <xf numFmtId="0" fontId="240" fillId="65" borderId="96" applyNumberFormat="0" applyProtection="0">
      <alignment horizontal="left" vertical="center" indent="1"/>
    </xf>
    <xf numFmtId="0" fontId="240" fillId="65" borderId="96" applyNumberFormat="0" applyProtection="0">
      <alignment horizontal="left" vertical="center" indent="1"/>
    </xf>
    <xf numFmtId="0" fontId="240" fillId="65" borderId="96" applyNumberFormat="0" applyProtection="0">
      <alignment horizontal="left" vertical="center" indent="1"/>
    </xf>
    <xf numFmtId="0" fontId="240" fillId="65" borderId="96" applyNumberFormat="0" applyProtection="0">
      <alignment horizontal="left" vertical="center" indent="1"/>
    </xf>
    <xf numFmtId="0" fontId="240" fillId="65" borderId="96" applyNumberFormat="0" applyProtection="0">
      <alignment horizontal="left" vertical="center" indent="1"/>
    </xf>
    <xf numFmtId="0" fontId="240" fillId="65" borderId="96" applyNumberFormat="0" applyProtection="0">
      <alignment horizontal="left" vertical="center" indent="1"/>
    </xf>
    <xf numFmtId="0" fontId="240" fillId="65" borderId="96" applyNumberFormat="0" applyProtection="0">
      <alignment horizontal="left" vertical="center" indent="1"/>
    </xf>
    <xf numFmtId="0" fontId="238" fillId="65" borderId="100" applyNumberFormat="0" applyProtection="0">
      <alignment horizontal="left" vertical="top" indent="1"/>
    </xf>
    <xf numFmtId="0" fontId="238" fillId="65" borderId="100" applyNumberFormat="0" applyProtection="0">
      <alignment horizontal="left" vertical="top" indent="1"/>
    </xf>
    <xf numFmtId="0" fontId="238" fillId="65" borderId="100" applyNumberFormat="0" applyProtection="0">
      <alignment horizontal="left" vertical="top" indent="1"/>
    </xf>
    <xf numFmtId="0" fontId="238" fillId="65" borderId="100" applyNumberFormat="0" applyProtection="0">
      <alignment horizontal="left" vertical="top" indent="1"/>
    </xf>
    <xf numFmtId="0" fontId="238" fillId="65" borderId="100" applyNumberFormat="0" applyProtection="0">
      <alignment horizontal="left" vertical="top" indent="1"/>
    </xf>
    <xf numFmtId="0" fontId="238" fillId="65" borderId="100" applyNumberFormat="0" applyProtection="0">
      <alignment horizontal="left" vertical="top" indent="1"/>
    </xf>
    <xf numFmtId="0" fontId="238" fillId="65" borderId="100" applyNumberFormat="0" applyProtection="0">
      <alignment horizontal="left" vertical="top" indent="1"/>
    </xf>
    <xf numFmtId="0" fontId="238" fillId="65" borderId="100" applyNumberFormat="0" applyProtection="0">
      <alignment horizontal="left" vertical="top" indent="1"/>
    </xf>
    <xf numFmtId="0" fontId="238" fillId="65" borderId="100" applyNumberFormat="0" applyProtection="0">
      <alignment horizontal="left" vertical="top" indent="1"/>
    </xf>
    <xf numFmtId="0" fontId="238" fillId="65" borderId="100" applyNumberFormat="0" applyProtection="0">
      <alignment horizontal="left" vertical="top" indent="1"/>
    </xf>
    <xf numFmtId="0" fontId="238" fillId="65" borderId="100" applyNumberFormat="0" applyProtection="0">
      <alignment horizontal="left" vertical="top" indent="1"/>
    </xf>
    <xf numFmtId="0" fontId="238" fillId="65" borderId="100" applyNumberFormat="0" applyProtection="0">
      <alignment horizontal="left" vertical="top" indent="1"/>
    </xf>
    <xf numFmtId="0" fontId="238" fillId="65" borderId="100" applyNumberFormat="0" applyProtection="0">
      <alignment horizontal="left" vertical="top" indent="1"/>
    </xf>
    <xf numFmtId="0" fontId="238" fillId="65" borderId="100" applyNumberFormat="0" applyProtection="0">
      <alignment horizontal="left" vertical="top" indent="1"/>
    </xf>
    <xf numFmtId="0" fontId="238" fillId="65" borderId="100" applyNumberFormat="0" applyProtection="0">
      <alignment horizontal="left" vertical="top" indent="1"/>
    </xf>
    <xf numFmtId="0" fontId="238" fillId="65" borderId="100" applyNumberFormat="0" applyProtection="0">
      <alignment horizontal="left" vertical="top" indent="1"/>
    </xf>
    <xf numFmtId="0" fontId="238" fillId="65" borderId="100" applyNumberFormat="0" applyProtection="0">
      <alignment horizontal="left" vertical="top" indent="1"/>
    </xf>
    <xf numFmtId="0" fontId="238" fillId="65" borderId="100" applyNumberFormat="0" applyProtection="0">
      <alignment horizontal="left" vertical="top" indent="1"/>
    </xf>
    <xf numFmtId="0" fontId="238" fillId="65" borderId="100" applyNumberFormat="0" applyProtection="0">
      <alignment horizontal="left" vertical="top" indent="1"/>
    </xf>
    <xf numFmtId="0" fontId="113" fillId="65" borderId="100" applyNumberFormat="0" applyProtection="0">
      <alignment horizontal="left" vertical="top" indent="1"/>
    </xf>
    <xf numFmtId="0" fontId="113" fillId="65" borderId="100" applyNumberFormat="0" applyProtection="0">
      <alignment horizontal="left" vertical="top" indent="1"/>
    </xf>
    <xf numFmtId="0" fontId="113" fillId="65" borderId="100" applyNumberFormat="0" applyProtection="0">
      <alignment horizontal="left" vertical="top" indent="1"/>
    </xf>
    <xf numFmtId="0" fontId="113" fillId="65" borderId="100" applyNumberFormat="0" applyProtection="0">
      <alignment horizontal="left" vertical="top" indent="1"/>
    </xf>
    <xf numFmtId="0" fontId="113" fillId="65" borderId="100" applyNumberFormat="0" applyProtection="0">
      <alignment horizontal="left" vertical="top" indent="1"/>
    </xf>
    <xf numFmtId="0" fontId="113" fillId="65" borderId="100" applyNumberFormat="0" applyProtection="0">
      <alignment horizontal="left" vertical="top" indent="1"/>
    </xf>
    <xf numFmtId="0" fontId="113" fillId="65" borderId="100" applyNumberFormat="0" applyProtection="0">
      <alignment horizontal="left" vertical="top" indent="1"/>
    </xf>
    <xf numFmtId="0" fontId="113" fillId="65" borderId="100" applyNumberFormat="0" applyProtection="0">
      <alignment horizontal="left" vertical="top" indent="1"/>
    </xf>
    <xf numFmtId="0" fontId="113" fillId="65" borderId="100" applyNumberFormat="0" applyProtection="0">
      <alignment horizontal="left" vertical="top" indent="1"/>
    </xf>
    <xf numFmtId="0" fontId="113" fillId="65" borderId="100" applyNumberFormat="0" applyProtection="0">
      <alignment horizontal="left" vertical="top" indent="1"/>
    </xf>
    <xf numFmtId="0" fontId="113" fillId="65" borderId="100" applyNumberFormat="0" applyProtection="0">
      <alignment horizontal="left" vertical="top" indent="1"/>
    </xf>
    <xf numFmtId="0" fontId="113" fillId="65" borderId="100" applyNumberFormat="0" applyProtection="0">
      <alignment horizontal="left" vertical="top" indent="1"/>
    </xf>
    <xf numFmtId="0" fontId="113" fillId="65" borderId="100" applyNumberFormat="0" applyProtection="0">
      <alignment horizontal="left" vertical="top" indent="1"/>
    </xf>
    <xf numFmtId="0" fontId="113" fillId="65" borderId="100" applyNumberFormat="0" applyProtection="0">
      <alignment horizontal="left" vertical="top" indent="1"/>
    </xf>
    <xf numFmtId="0" fontId="113" fillId="65" borderId="100" applyNumberFormat="0" applyProtection="0">
      <alignment horizontal="left" vertical="top" indent="1"/>
    </xf>
    <xf numFmtId="0" fontId="113" fillId="65" borderId="100" applyNumberFormat="0" applyProtection="0">
      <alignment horizontal="left" vertical="top" indent="1"/>
    </xf>
    <xf numFmtId="0" fontId="113" fillId="65" borderId="100" applyNumberFormat="0" applyProtection="0">
      <alignment horizontal="left" vertical="top" indent="1"/>
    </xf>
    <xf numFmtId="0" fontId="113" fillId="65" borderId="100" applyNumberFormat="0" applyProtection="0">
      <alignment horizontal="left" vertical="top" indent="1"/>
    </xf>
    <xf numFmtId="0" fontId="113" fillId="65" borderId="100" applyNumberFormat="0" applyProtection="0">
      <alignment horizontal="left" vertical="top" indent="1"/>
    </xf>
    <xf numFmtId="0" fontId="86" fillId="0" borderId="0">
      <alignment vertical="top"/>
    </xf>
    <xf numFmtId="0" fontId="238" fillId="65" borderId="100" applyNumberFormat="0" applyProtection="0">
      <alignment horizontal="left" vertical="top"/>
    </xf>
    <xf numFmtId="0" fontId="238" fillId="65" borderId="100" applyNumberFormat="0" applyProtection="0">
      <alignment horizontal="left" vertical="top"/>
    </xf>
    <xf numFmtId="0" fontId="238" fillId="65" borderId="100" applyNumberFormat="0" applyProtection="0">
      <alignment horizontal="left" vertical="top"/>
    </xf>
    <xf numFmtId="0" fontId="238" fillId="65" borderId="100" applyNumberFormat="0" applyProtection="0">
      <alignment horizontal="left" vertical="top"/>
    </xf>
    <xf numFmtId="0" fontId="238" fillId="65" borderId="100" applyNumberFormat="0" applyProtection="0">
      <alignment horizontal="left" vertical="top"/>
    </xf>
    <xf numFmtId="0" fontId="238" fillId="65" borderId="100" applyNumberFormat="0" applyProtection="0">
      <alignment horizontal="left" vertical="top"/>
    </xf>
    <xf numFmtId="0" fontId="238" fillId="65" borderId="100" applyNumberFormat="0" applyProtection="0">
      <alignment horizontal="left" vertical="top"/>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238" fillId="56" borderId="0" applyNumberFormat="0" applyProtection="0">
      <alignment horizontal="left" vertical="center" indent="1"/>
    </xf>
    <xf numFmtId="0" fontId="238" fillId="56" borderId="0" applyNumberFormat="0" applyProtection="0">
      <alignment horizontal="left" vertical="center" indent="1"/>
    </xf>
    <xf numFmtId="0" fontId="238" fillId="56" borderId="0" applyNumberFormat="0" applyProtection="0">
      <alignment horizontal="left" vertical="center" indent="1"/>
    </xf>
    <xf numFmtId="0" fontId="238" fillId="56" borderId="0" applyNumberFormat="0" applyProtection="0">
      <alignment horizontal="left" vertical="center" indent="1"/>
    </xf>
    <xf numFmtId="0" fontId="238" fillId="56" borderId="0" applyNumberFormat="0" applyProtection="0">
      <alignment horizontal="left" vertical="center" indent="1"/>
    </xf>
    <xf numFmtId="0" fontId="238" fillId="56" borderId="0" applyNumberFormat="0" applyProtection="0">
      <alignment horizontal="left" vertical="center" indent="1"/>
    </xf>
    <xf numFmtId="0" fontId="238" fillId="56" borderId="0" applyNumberFormat="0" applyProtection="0">
      <alignment horizontal="left" vertical="center" indent="1"/>
    </xf>
    <xf numFmtId="0" fontId="238" fillId="56" borderId="0" applyNumberFormat="0" applyProtection="0">
      <alignment horizontal="left" vertical="center" indent="1"/>
    </xf>
    <xf numFmtId="0" fontId="238" fillId="56" borderId="0" applyNumberFormat="0" applyProtection="0">
      <alignment horizontal="left" vertical="center" indent="1"/>
    </xf>
    <xf numFmtId="0" fontId="238" fillId="56" borderId="0" applyNumberFormat="0" applyProtection="0">
      <alignment horizontal="left" vertical="center" indent="1"/>
    </xf>
    <xf numFmtId="0" fontId="238" fillId="56" borderId="0"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59" fillId="120" borderId="115" applyNumberFormat="0" applyProtection="0">
      <alignment horizontal="left" vertical="center" indent="1"/>
    </xf>
    <xf numFmtId="0" fontId="59" fillId="120" borderId="115" applyNumberFormat="0" applyProtection="0">
      <alignment horizontal="left" vertical="center" indent="1"/>
    </xf>
    <xf numFmtId="0" fontId="59" fillId="120" borderId="115" applyNumberFormat="0" applyProtection="0">
      <alignment horizontal="left" vertical="center" indent="1"/>
    </xf>
    <xf numFmtId="0" fontId="59" fillId="120" borderId="115" applyNumberFormat="0" applyProtection="0">
      <alignment horizontal="left" vertical="center" indent="1"/>
    </xf>
    <xf numFmtId="0" fontId="59" fillId="120" borderId="115" applyNumberFormat="0" applyProtection="0">
      <alignment horizontal="left" vertical="center" indent="1"/>
    </xf>
    <xf numFmtId="0" fontId="59" fillId="120" borderId="115" applyNumberFormat="0" applyProtection="0">
      <alignment horizontal="left" vertical="center" indent="1"/>
    </xf>
    <xf numFmtId="0" fontId="59" fillId="120" borderId="115" applyNumberFormat="0" applyProtection="0">
      <alignment horizontal="left" vertical="center" indent="1"/>
    </xf>
    <xf numFmtId="0" fontId="59" fillId="120" borderId="115" applyNumberFormat="0" applyProtection="0">
      <alignment horizontal="left" vertical="center" indent="1"/>
    </xf>
    <xf numFmtId="0" fontId="59" fillId="120" borderId="115" applyNumberFormat="0" applyProtection="0">
      <alignment horizontal="left" vertical="center" indent="1"/>
    </xf>
    <xf numFmtId="0" fontId="59" fillId="120" borderId="115" applyNumberFormat="0" applyProtection="0">
      <alignment horizontal="left" vertical="center" indent="1"/>
    </xf>
    <xf numFmtId="0" fontId="59" fillId="120" borderId="115" applyNumberFormat="0" applyProtection="0">
      <alignment horizontal="left" vertical="center" indent="1"/>
    </xf>
    <xf numFmtId="0" fontId="59" fillId="120" borderId="115" applyNumberFormat="0" applyProtection="0">
      <alignment horizontal="left" vertical="center" indent="1"/>
    </xf>
    <xf numFmtId="0" fontId="59" fillId="120" borderId="115" applyNumberFormat="0" applyProtection="0">
      <alignment horizontal="left" vertical="center" indent="1"/>
    </xf>
    <xf numFmtId="0" fontId="59" fillId="120" borderId="115" applyNumberFormat="0" applyProtection="0">
      <alignment horizontal="left" vertical="center" indent="1"/>
    </xf>
    <xf numFmtId="0" fontId="59" fillId="120" borderId="115" applyNumberFormat="0" applyProtection="0">
      <alignment horizontal="left" vertical="center" indent="1"/>
    </xf>
    <xf numFmtId="0" fontId="59" fillId="120" borderId="115" applyNumberFormat="0" applyProtection="0">
      <alignment horizontal="left" vertical="center" indent="1"/>
    </xf>
    <xf numFmtId="0" fontId="59" fillId="120" borderId="115" applyNumberFormat="0" applyProtection="0">
      <alignment horizontal="left" vertical="center" indent="1"/>
    </xf>
    <xf numFmtId="0" fontId="59" fillId="120" borderId="115" applyNumberFormat="0" applyProtection="0">
      <alignment horizontal="left" vertical="center" indent="1"/>
    </xf>
    <xf numFmtId="0" fontId="59" fillId="120" borderId="115" applyNumberFormat="0" applyProtection="0">
      <alignment horizontal="left" vertical="center" indent="1"/>
    </xf>
    <xf numFmtId="0" fontId="59" fillId="120" borderId="115" applyNumberFormat="0" applyProtection="0">
      <alignment horizontal="left" vertical="center" indent="1"/>
    </xf>
    <xf numFmtId="0" fontId="59" fillId="120" borderId="115" applyNumberFormat="0" applyProtection="0">
      <alignment horizontal="left" vertical="center" indent="1"/>
    </xf>
    <xf numFmtId="0" fontId="59" fillId="120" borderId="115" applyNumberFormat="0" applyProtection="0">
      <alignment horizontal="left" vertical="center" indent="1"/>
    </xf>
    <xf numFmtId="0" fontId="59" fillId="120" borderId="115" applyNumberFormat="0" applyProtection="0">
      <alignment horizontal="left" vertical="center" indent="1"/>
    </xf>
    <xf numFmtId="0" fontId="59" fillId="120" borderId="115" applyNumberFormat="0" applyProtection="0">
      <alignment horizontal="left" vertical="center" indent="1"/>
    </xf>
    <xf numFmtId="0" fontId="59" fillId="120" borderId="115" applyNumberFormat="0" applyProtection="0">
      <alignment horizontal="left" vertical="center" indent="1"/>
    </xf>
    <xf numFmtId="0" fontId="59" fillId="120" borderId="115" applyNumberFormat="0" applyProtection="0">
      <alignment horizontal="left" vertical="center" indent="1"/>
    </xf>
    <xf numFmtId="0" fontId="59" fillId="120" borderId="115" applyNumberFormat="0" applyProtection="0">
      <alignment horizontal="left" vertical="center" indent="1"/>
    </xf>
    <xf numFmtId="0" fontId="59" fillId="120" borderId="115" applyNumberFormat="0" applyProtection="0">
      <alignment horizontal="left" vertical="center" indent="1"/>
    </xf>
    <xf numFmtId="0" fontId="59" fillId="120" borderId="115" applyNumberFormat="0" applyProtection="0">
      <alignment horizontal="left" vertical="center" indent="1"/>
    </xf>
    <xf numFmtId="0" fontId="59" fillId="120" borderId="115" applyNumberFormat="0" applyProtection="0">
      <alignment horizontal="left" vertical="center" indent="1"/>
    </xf>
    <xf numFmtId="0" fontId="59" fillId="120" borderId="115" applyNumberFormat="0" applyProtection="0">
      <alignment horizontal="left" vertical="center" indent="1"/>
    </xf>
    <xf numFmtId="0" fontId="59" fillId="120" borderId="115" applyNumberFormat="0" applyProtection="0">
      <alignment horizontal="left" vertical="center" indent="1"/>
    </xf>
    <xf numFmtId="0" fontId="59" fillId="120" borderId="115" applyNumberFormat="0" applyProtection="0">
      <alignment horizontal="left" vertical="center" indent="1"/>
    </xf>
    <xf numFmtId="0" fontId="59" fillId="120" borderId="115" applyNumberFormat="0" applyProtection="0">
      <alignment horizontal="left" vertical="center" indent="1"/>
    </xf>
    <xf numFmtId="0" fontId="59" fillId="120" borderId="115" applyNumberFormat="0" applyProtection="0">
      <alignment horizontal="left" vertical="center" indent="1"/>
    </xf>
    <xf numFmtId="0" fontId="59" fillId="120" borderId="115" applyNumberFormat="0" applyProtection="0">
      <alignment horizontal="left" vertical="center" indent="1"/>
    </xf>
    <xf numFmtId="0" fontId="59" fillId="120" borderId="115" applyNumberFormat="0" applyProtection="0">
      <alignment horizontal="left" vertical="center" indent="1"/>
    </xf>
    <xf numFmtId="0" fontId="59" fillId="120" borderId="115" applyNumberFormat="0" applyProtection="0">
      <alignment horizontal="left" vertical="center" indent="1"/>
    </xf>
    <xf numFmtId="0" fontId="59" fillId="120" borderId="115"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240" fillId="100" borderId="96" applyNumberFormat="0" applyProtection="0">
      <alignment horizontal="right" vertical="center"/>
    </xf>
    <xf numFmtId="0" fontId="240" fillId="100" borderId="96" applyNumberFormat="0" applyProtection="0">
      <alignment horizontal="right" vertical="center"/>
    </xf>
    <xf numFmtId="0" fontId="240" fillId="100" borderId="96" applyNumberFormat="0" applyProtection="0">
      <alignment horizontal="right" vertical="center"/>
    </xf>
    <xf numFmtId="0" fontId="240" fillId="100" borderId="96" applyNumberFormat="0" applyProtection="0">
      <alignment horizontal="right" vertical="center"/>
    </xf>
    <xf numFmtId="0" fontId="240" fillId="100" borderId="96" applyNumberFormat="0" applyProtection="0">
      <alignment horizontal="right" vertical="center"/>
    </xf>
    <xf numFmtId="0" fontId="240" fillId="100" borderId="96" applyNumberFormat="0" applyProtection="0">
      <alignment horizontal="right" vertical="center"/>
    </xf>
    <xf numFmtId="0" fontId="240" fillId="100" borderId="96" applyNumberFormat="0" applyProtection="0">
      <alignment horizontal="right" vertical="center"/>
    </xf>
    <xf numFmtId="0" fontId="240" fillId="100" borderId="96" applyNumberFormat="0" applyProtection="0">
      <alignment horizontal="right" vertical="center"/>
    </xf>
    <xf numFmtId="0" fontId="240" fillId="100" borderId="96" applyNumberFormat="0" applyProtection="0">
      <alignment horizontal="right" vertical="center"/>
    </xf>
    <xf numFmtId="0" fontId="240" fillId="100" borderId="96" applyNumberFormat="0" applyProtection="0">
      <alignment horizontal="right" vertical="center"/>
    </xf>
    <xf numFmtId="0" fontId="240" fillId="100" borderId="96" applyNumberFormat="0" applyProtection="0">
      <alignment horizontal="right" vertical="center"/>
    </xf>
    <xf numFmtId="0" fontId="240" fillId="100" borderId="96" applyNumberFormat="0" applyProtection="0">
      <alignment horizontal="right" vertical="center"/>
    </xf>
    <xf numFmtId="0" fontId="240" fillId="100" borderId="96" applyNumberFormat="0" applyProtection="0">
      <alignment horizontal="right" vertical="center"/>
    </xf>
    <xf numFmtId="0" fontId="240" fillId="100" borderId="96" applyNumberFormat="0" applyProtection="0">
      <alignment horizontal="right" vertical="center"/>
    </xf>
    <xf numFmtId="0" fontId="240" fillId="100" borderId="96" applyNumberFormat="0" applyProtection="0">
      <alignment horizontal="right" vertical="center"/>
    </xf>
    <xf numFmtId="0" fontId="240" fillId="100" borderId="96" applyNumberFormat="0" applyProtection="0">
      <alignment horizontal="right" vertical="center"/>
    </xf>
    <xf numFmtId="0" fontId="240" fillId="100" borderId="96" applyNumberFormat="0" applyProtection="0">
      <alignment horizontal="right" vertical="center"/>
    </xf>
    <xf numFmtId="0" fontId="240" fillId="100" borderId="96" applyNumberFormat="0" applyProtection="0">
      <alignment horizontal="right" vertical="center"/>
    </xf>
    <xf numFmtId="0" fontId="240" fillId="100" borderId="100" applyNumberFormat="0" applyProtection="0">
      <alignment horizontal="right" vertical="center"/>
    </xf>
    <xf numFmtId="0" fontId="240" fillId="100" borderId="100" applyNumberFormat="0" applyProtection="0">
      <alignment horizontal="right" vertical="center"/>
    </xf>
    <xf numFmtId="0" fontId="240" fillId="100" borderId="100" applyNumberFormat="0" applyProtection="0">
      <alignment horizontal="right" vertical="center"/>
    </xf>
    <xf numFmtId="0" fontId="240" fillId="100" borderId="100" applyNumberFormat="0" applyProtection="0">
      <alignment horizontal="right" vertical="center"/>
    </xf>
    <xf numFmtId="0" fontId="240" fillId="100" borderId="100" applyNumberFormat="0" applyProtection="0">
      <alignment horizontal="right" vertical="center"/>
    </xf>
    <xf numFmtId="0" fontId="240" fillId="100" borderId="100" applyNumberFormat="0" applyProtection="0">
      <alignment horizontal="right" vertical="center"/>
    </xf>
    <xf numFmtId="0" fontId="240" fillId="100" borderId="100" applyNumberFormat="0" applyProtection="0">
      <alignment horizontal="right" vertical="center"/>
    </xf>
    <xf numFmtId="0" fontId="240" fillId="100" borderId="100" applyNumberFormat="0" applyProtection="0">
      <alignment horizontal="right" vertical="center"/>
    </xf>
    <xf numFmtId="0" fontId="240" fillId="100" borderId="100" applyNumberFormat="0" applyProtection="0">
      <alignment horizontal="right" vertical="center"/>
    </xf>
    <xf numFmtId="0" fontId="240" fillId="100" borderId="100" applyNumberFormat="0" applyProtection="0">
      <alignment horizontal="right" vertical="center"/>
    </xf>
    <xf numFmtId="0" fontId="240" fillId="100" borderId="100" applyNumberFormat="0" applyProtection="0">
      <alignment horizontal="right" vertical="center"/>
    </xf>
    <xf numFmtId="0" fontId="240" fillId="100" borderId="100" applyNumberFormat="0" applyProtection="0">
      <alignment horizontal="right" vertical="center"/>
    </xf>
    <xf numFmtId="0" fontId="240" fillId="100" borderId="100" applyNumberFormat="0" applyProtection="0">
      <alignment horizontal="right" vertical="center"/>
    </xf>
    <xf numFmtId="0" fontId="240" fillId="100" borderId="100" applyNumberFormat="0" applyProtection="0">
      <alignment horizontal="right" vertical="center"/>
    </xf>
    <xf numFmtId="0" fontId="240" fillId="100" borderId="100" applyNumberFormat="0" applyProtection="0">
      <alignment horizontal="right" vertical="center"/>
    </xf>
    <xf numFmtId="0" fontId="240" fillId="100" borderId="100" applyNumberFormat="0" applyProtection="0">
      <alignment horizontal="right" vertical="center"/>
    </xf>
    <xf numFmtId="0" fontId="240" fillId="100" borderId="100" applyNumberFormat="0" applyProtection="0">
      <alignment horizontal="right" vertical="center"/>
    </xf>
    <xf numFmtId="0" fontId="240" fillId="100" borderId="100" applyNumberFormat="0" applyProtection="0">
      <alignment horizontal="right" vertical="center"/>
    </xf>
    <xf numFmtId="0" fontId="59" fillId="100" borderId="115" applyNumberFormat="0" applyProtection="0">
      <alignment horizontal="right" vertical="center"/>
    </xf>
    <xf numFmtId="0" fontId="59" fillId="100" borderId="115" applyNumberFormat="0" applyProtection="0">
      <alignment horizontal="right" vertical="center"/>
    </xf>
    <xf numFmtId="0" fontId="59" fillId="100" borderId="115" applyNumberFormat="0" applyProtection="0">
      <alignment horizontal="right" vertical="center"/>
    </xf>
    <xf numFmtId="0" fontId="59" fillId="100" borderId="115" applyNumberFormat="0" applyProtection="0">
      <alignment horizontal="right" vertical="center"/>
    </xf>
    <xf numFmtId="0" fontId="59" fillId="100" borderId="115" applyNumberFormat="0" applyProtection="0">
      <alignment horizontal="right" vertical="center"/>
    </xf>
    <xf numFmtId="0" fontId="59" fillId="100" borderId="115" applyNumberFormat="0" applyProtection="0">
      <alignment horizontal="right" vertical="center"/>
    </xf>
    <xf numFmtId="0" fontId="59" fillId="100" borderId="115" applyNumberFormat="0" applyProtection="0">
      <alignment horizontal="right" vertical="center"/>
    </xf>
    <xf numFmtId="0" fontId="59" fillId="100" borderId="115" applyNumberFormat="0" applyProtection="0">
      <alignment horizontal="right" vertical="center"/>
    </xf>
    <xf numFmtId="0" fontId="59" fillId="100" borderId="115" applyNumberFormat="0" applyProtection="0">
      <alignment horizontal="right" vertical="center"/>
    </xf>
    <xf numFmtId="0" fontId="59" fillId="100" borderId="115" applyNumberFormat="0" applyProtection="0">
      <alignment horizontal="right" vertical="center"/>
    </xf>
    <xf numFmtId="0" fontId="59" fillId="100" borderId="115" applyNumberFormat="0" applyProtection="0">
      <alignment horizontal="right" vertical="center"/>
    </xf>
    <xf numFmtId="0" fontId="59" fillId="100" borderId="115" applyNumberFormat="0" applyProtection="0">
      <alignment horizontal="right" vertical="center"/>
    </xf>
    <xf numFmtId="0" fontId="59" fillId="100" borderId="115" applyNumberFormat="0" applyProtection="0">
      <alignment horizontal="right" vertical="center"/>
    </xf>
    <xf numFmtId="0" fontId="59" fillId="100" borderId="115" applyNumberFormat="0" applyProtection="0">
      <alignment horizontal="right" vertical="center"/>
    </xf>
    <xf numFmtId="0" fontId="59" fillId="100" borderId="115" applyNumberFormat="0" applyProtection="0">
      <alignment horizontal="right" vertical="center"/>
    </xf>
    <xf numFmtId="0" fontId="59" fillId="100" borderId="115" applyNumberFormat="0" applyProtection="0">
      <alignment horizontal="right" vertical="center"/>
    </xf>
    <xf numFmtId="0" fontId="59" fillId="100" borderId="115" applyNumberFormat="0" applyProtection="0">
      <alignment horizontal="right" vertical="center"/>
    </xf>
    <xf numFmtId="0" fontId="59" fillId="100" borderId="115" applyNumberFormat="0" applyProtection="0">
      <alignment horizontal="right" vertical="center"/>
    </xf>
    <xf numFmtId="0" fontId="59" fillId="100" borderId="115" applyNumberFormat="0" applyProtection="0">
      <alignment horizontal="right" vertical="center"/>
    </xf>
    <xf numFmtId="0" fontId="59" fillId="100" borderId="115" applyNumberFormat="0" applyProtection="0">
      <alignment horizontal="right" vertical="center"/>
    </xf>
    <xf numFmtId="0" fontId="59" fillId="100" borderId="115" applyNumberFormat="0" applyProtection="0">
      <alignment horizontal="right" vertical="center"/>
    </xf>
    <xf numFmtId="0" fontId="59" fillId="100" borderId="115" applyNumberFormat="0" applyProtection="0">
      <alignment horizontal="right" vertical="center"/>
    </xf>
    <xf numFmtId="0" fontId="59" fillId="100" borderId="115" applyNumberFormat="0" applyProtection="0">
      <alignment horizontal="right" vertical="center"/>
    </xf>
    <xf numFmtId="0" fontId="59" fillId="100" borderId="115" applyNumberFormat="0" applyProtection="0">
      <alignment horizontal="right" vertical="center"/>
    </xf>
    <xf numFmtId="0" fontId="59" fillId="100" borderId="115" applyNumberFormat="0" applyProtection="0">
      <alignment horizontal="right" vertical="center"/>
    </xf>
    <xf numFmtId="0" fontId="59" fillId="100" borderId="115" applyNumberFormat="0" applyProtection="0">
      <alignment horizontal="right" vertical="center"/>
    </xf>
    <xf numFmtId="0" fontId="59" fillId="100" borderId="115" applyNumberFormat="0" applyProtection="0">
      <alignment horizontal="right" vertical="center"/>
    </xf>
    <xf numFmtId="0" fontId="59" fillId="100" borderId="115" applyNumberFormat="0" applyProtection="0">
      <alignment horizontal="right" vertical="center"/>
    </xf>
    <xf numFmtId="0" fontId="59" fillId="100" borderId="115" applyNumberFormat="0" applyProtection="0">
      <alignment horizontal="right" vertical="center"/>
    </xf>
    <xf numFmtId="0" fontId="59" fillId="100" borderId="115" applyNumberFormat="0" applyProtection="0">
      <alignment horizontal="right" vertical="center"/>
    </xf>
    <xf numFmtId="0" fontId="59" fillId="100" borderId="115" applyNumberFormat="0" applyProtection="0">
      <alignment horizontal="right" vertical="center"/>
    </xf>
    <xf numFmtId="0" fontId="59" fillId="100" borderId="115" applyNumberFormat="0" applyProtection="0">
      <alignment horizontal="right" vertical="center"/>
    </xf>
    <xf numFmtId="0" fontId="59" fillId="100" borderId="115" applyNumberFormat="0" applyProtection="0">
      <alignment horizontal="right" vertical="center"/>
    </xf>
    <xf numFmtId="0" fontId="59" fillId="100" borderId="115" applyNumberFormat="0" applyProtection="0">
      <alignment horizontal="right" vertical="center"/>
    </xf>
    <xf numFmtId="0" fontId="59" fillId="100" borderId="115" applyNumberFormat="0" applyProtection="0">
      <alignment horizontal="right" vertical="center"/>
    </xf>
    <xf numFmtId="0" fontId="59" fillId="100" borderId="115" applyNumberFormat="0" applyProtection="0">
      <alignment horizontal="right" vertical="center"/>
    </xf>
    <xf numFmtId="0" fontId="59" fillId="100" borderId="115" applyNumberFormat="0" applyProtection="0">
      <alignment horizontal="right" vertical="center"/>
    </xf>
    <xf numFmtId="0" fontId="59" fillId="100" borderId="115" applyNumberFormat="0" applyProtection="0">
      <alignment horizontal="right" vertical="center"/>
    </xf>
    <xf numFmtId="0" fontId="59" fillId="100" borderId="115" applyNumberFormat="0" applyProtection="0">
      <alignment horizontal="right" vertical="center"/>
    </xf>
    <xf numFmtId="0" fontId="240" fillId="110" borderId="96" applyNumberFormat="0" applyProtection="0">
      <alignment horizontal="right" vertical="center"/>
    </xf>
    <xf numFmtId="0" fontId="240" fillId="110" borderId="96" applyNumberFormat="0" applyProtection="0">
      <alignment horizontal="right" vertical="center"/>
    </xf>
    <xf numFmtId="0" fontId="240" fillId="110" borderId="96" applyNumberFormat="0" applyProtection="0">
      <alignment horizontal="right" vertical="center"/>
    </xf>
    <xf numFmtId="0" fontId="240" fillId="110" borderId="96" applyNumberFormat="0" applyProtection="0">
      <alignment horizontal="right" vertical="center"/>
    </xf>
    <xf numFmtId="0" fontId="240" fillId="110" borderId="96" applyNumberFormat="0" applyProtection="0">
      <alignment horizontal="right" vertical="center"/>
    </xf>
    <xf numFmtId="0" fontId="240" fillId="110" borderId="96" applyNumberFormat="0" applyProtection="0">
      <alignment horizontal="right" vertical="center"/>
    </xf>
    <xf numFmtId="0" fontId="240" fillId="110" borderId="96" applyNumberFormat="0" applyProtection="0">
      <alignment horizontal="right" vertical="center"/>
    </xf>
    <xf numFmtId="0" fontId="240" fillId="110" borderId="96" applyNumberFormat="0" applyProtection="0">
      <alignment horizontal="right" vertical="center"/>
    </xf>
    <xf numFmtId="0" fontId="240" fillId="110" borderId="96" applyNumberFormat="0" applyProtection="0">
      <alignment horizontal="right" vertical="center"/>
    </xf>
    <xf numFmtId="0" fontId="240" fillId="110" borderId="96" applyNumberFormat="0" applyProtection="0">
      <alignment horizontal="right" vertical="center"/>
    </xf>
    <xf numFmtId="0" fontId="240" fillId="110" borderId="96" applyNumberFormat="0" applyProtection="0">
      <alignment horizontal="right" vertical="center"/>
    </xf>
    <xf numFmtId="0" fontId="240" fillId="110" borderId="96" applyNumberFormat="0" applyProtection="0">
      <alignment horizontal="right" vertical="center"/>
    </xf>
    <xf numFmtId="0" fontId="240" fillId="110" borderId="96" applyNumberFormat="0" applyProtection="0">
      <alignment horizontal="right" vertical="center"/>
    </xf>
    <xf numFmtId="0" fontId="240" fillId="110" borderId="96" applyNumberFormat="0" applyProtection="0">
      <alignment horizontal="right" vertical="center"/>
    </xf>
    <xf numFmtId="0" fontId="240" fillId="110" borderId="96" applyNumberFormat="0" applyProtection="0">
      <alignment horizontal="right" vertical="center"/>
    </xf>
    <xf numFmtId="0" fontId="240" fillId="110" borderId="96" applyNumberFormat="0" applyProtection="0">
      <alignment horizontal="right" vertical="center"/>
    </xf>
    <xf numFmtId="0" fontId="240" fillId="110" borderId="96" applyNumberFormat="0" applyProtection="0">
      <alignment horizontal="right" vertical="center"/>
    </xf>
    <xf numFmtId="0" fontId="240" fillId="110" borderId="96" applyNumberFormat="0" applyProtection="0">
      <alignment horizontal="right" vertical="center"/>
    </xf>
    <xf numFmtId="0" fontId="240" fillId="110" borderId="100" applyNumberFormat="0" applyProtection="0">
      <alignment horizontal="right" vertical="center"/>
    </xf>
    <xf numFmtId="0" fontId="240" fillId="110" borderId="100" applyNumberFormat="0" applyProtection="0">
      <alignment horizontal="right" vertical="center"/>
    </xf>
    <xf numFmtId="0" fontId="240" fillId="110" borderId="100" applyNumberFormat="0" applyProtection="0">
      <alignment horizontal="right" vertical="center"/>
    </xf>
    <xf numFmtId="0" fontId="240" fillId="110" borderId="100" applyNumberFormat="0" applyProtection="0">
      <alignment horizontal="right" vertical="center"/>
    </xf>
    <xf numFmtId="0" fontId="240" fillId="110" borderId="100" applyNumberFormat="0" applyProtection="0">
      <alignment horizontal="right" vertical="center"/>
    </xf>
    <xf numFmtId="0" fontId="240" fillId="110" borderId="100" applyNumberFormat="0" applyProtection="0">
      <alignment horizontal="right" vertical="center"/>
    </xf>
    <xf numFmtId="0" fontId="240" fillId="110" borderId="100" applyNumberFormat="0" applyProtection="0">
      <alignment horizontal="right" vertical="center"/>
    </xf>
    <xf numFmtId="0" fontId="240" fillId="110" borderId="100" applyNumberFormat="0" applyProtection="0">
      <alignment horizontal="right" vertical="center"/>
    </xf>
    <xf numFmtId="0" fontId="240" fillId="110" borderId="100" applyNumberFormat="0" applyProtection="0">
      <alignment horizontal="right" vertical="center"/>
    </xf>
    <xf numFmtId="0" fontId="240" fillId="110" borderId="100" applyNumberFormat="0" applyProtection="0">
      <alignment horizontal="right" vertical="center"/>
    </xf>
    <xf numFmtId="0" fontId="240" fillId="110" borderId="100" applyNumberFormat="0" applyProtection="0">
      <alignment horizontal="right" vertical="center"/>
    </xf>
    <xf numFmtId="0" fontId="240" fillId="110" borderId="100" applyNumberFormat="0" applyProtection="0">
      <alignment horizontal="right" vertical="center"/>
    </xf>
    <xf numFmtId="0" fontId="240" fillId="110" borderId="100" applyNumberFormat="0" applyProtection="0">
      <alignment horizontal="right" vertical="center"/>
    </xf>
    <xf numFmtId="0" fontId="240" fillId="110" borderId="100" applyNumberFormat="0" applyProtection="0">
      <alignment horizontal="right" vertical="center"/>
    </xf>
    <xf numFmtId="0" fontId="240" fillId="110" borderId="100" applyNumberFormat="0" applyProtection="0">
      <alignment horizontal="right" vertical="center"/>
    </xf>
    <xf numFmtId="0" fontId="240" fillId="110" borderId="100" applyNumberFormat="0" applyProtection="0">
      <alignment horizontal="right" vertical="center"/>
    </xf>
    <xf numFmtId="0" fontId="240" fillId="110" borderId="100" applyNumberFormat="0" applyProtection="0">
      <alignment horizontal="right" vertical="center"/>
    </xf>
    <xf numFmtId="0" fontId="240" fillId="110" borderId="100" applyNumberFormat="0" applyProtection="0">
      <alignment horizontal="right" vertical="center"/>
    </xf>
    <xf numFmtId="0" fontId="59" fillId="154" borderId="115" applyNumberFormat="0" applyProtection="0">
      <alignment horizontal="right" vertical="center"/>
    </xf>
    <xf numFmtId="0" fontId="59" fillId="154" borderId="115" applyNumberFormat="0" applyProtection="0">
      <alignment horizontal="right" vertical="center"/>
    </xf>
    <xf numFmtId="0" fontId="59" fillId="154" borderId="115" applyNumberFormat="0" applyProtection="0">
      <alignment horizontal="right" vertical="center"/>
    </xf>
    <xf numFmtId="0" fontId="59" fillId="154" borderId="115" applyNumberFormat="0" applyProtection="0">
      <alignment horizontal="right" vertical="center"/>
    </xf>
    <xf numFmtId="0" fontId="59" fillId="154" borderId="115" applyNumberFormat="0" applyProtection="0">
      <alignment horizontal="right" vertical="center"/>
    </xf>
    <xf numFmtId="0" fontId="59" fillId="154" borderId="115" applyNumberFormat="0" applyProtection="0">
      <alignment horizontal="right" vertical="center"/>
    </xf>
    <xf numFmtId="0" fontId="59" fillId="154" borderId="115" applyNumberFormat="0" applyProtection="0">
      <alignment horizontal="right" vertical="center"/>
    </xf>
    <xf numFmtId="0" fontId="59" fillId="154" borderId="115" applyNumberFormat="0" applyProtection="0">
      <alignment horizontal="right" vertical="center"/>
    </xf>
    <xf numFmtId="0" fontId="59" fillId="154" borderId="115" applyNumberFormat="0" applyProtection="0">
      <alignment horizontal="right" vertical="center"/>
    </xf>
    <xf numFmtId="0" fontId="59" fillId="154" borderId="115" applyNumberFormat="0" applyProtection="0">
      <alignment horizontal="right" vertical="center"/>
    </xf>
    <xf numFmtId="0" fontId="59" fillId="154" borderId="115" applyNumberFormat="0" applyProtection="0">
      <alignment horizontal="right" vertical="center"/>
    </xf>
    <xf numFmtId="0" fontId="59" fillId="154" borderId="115" applyNumberFormat="0" applyProtection="0">
      <alignment horizontal="right" vertical="center"/>
    </xf>
    <xf numFmtId="0" fontId="59" fillId="154" borderId="115" applyNumberFormat="0" applyProtection="0">
      <alignment horizontal="right" vertical="center"/>
    </xf>
    <xf numFmtId="0" fontId="59" fillId="154" borderId="115" applyNumberFormat="0" applyProtection="0">
      <alignment horizontal="right" vertical="center"/>
    </xf>
    <xf numFmtId="0" fontId="59" fillId="154" borderId="115" applyNumberFormat="0" applyProtection="0">
      <alignment horizontal="right" vertical="center"/>
    </xf>
    <xf numFmtId="0" fontId="59" fillId="154" borderId="115" applyNumberFormat="0" applyProtection="0">
      <alignment horizontal="right" vertical="center"/>
    </xf>
    <xf numFmtId="0" fontId="59" fillId="154" borderId="115" applyNumberFormat="0" applyProtection="0">
      <alignment horizontal="right" vertical="center"/>
    </xf>
    <xf numFmtId="0" fontId="59" fillId="154" borderId="115" applyNumberFormat="0" applyProtection="0">
      <alignment horizontal="right" vertical="center"/>
    </xf>
    <xf numFmtId="0" fontId="59" fillId="154" borderId="115" applyNumberFormat="0" applyProtection="0">
      <alignment horizontal="right" vertical="center"/>
    </xf>
    <xf numFmtId="0" fontId="59" fillId="154" borderId="115" applyNumberFormat="0" applyProtection="0">
      <alignment horizontal="right" vertical="center"/>
    </xf>
    <xf numFmtId="0" fontId="59" fillId="154" borderId="115" applyNumberFormat="0" applyProtection="0">
      <alignment horizontal="right" vertical="center"/>
    </xf>
    <xf numFmtId="0" fontId="59" fillId="154" borderId="115" applyNumberFormat="0" applyProtection="0">
      <alignment horizontal="right" vertical="center"/>
    </xf>
    <xf numFmtId="0" fontId="59" fillId="154" borderId="115" applyNumberFormat="0" applyProtection="0">
      <alignment horizontal="right" vertical="center"/>
    </xf>
    <xf numFmtId="0" fontId="59" fillId="154" borderId="115" applyNumberFormat="0" applyProtection="0">
      <alignment horizontal="right" vertical="center"/>
    </xf>
    <xf numFmtId="0" fontId="59" fillId="154" borderId="115" applyNumberFormat="0" applyProtection="0">
      <alignment horizontal="right" vertical="center"/>
    </xf>
    <xf numFmtId="0" fontId="59" fillId="154" borderId="115" applyNumberFormat="0" applyProtection="0">
      <alignment horizontal="right" vertical="center"/>
    </xf>
    <xf numFmtId="0" fontId="59" fillId="154" borderId="115" applyNumberFormat="0" applyProtection="0">
      <alignment horizontal="right" vertical="center"/>
    </xf>
    <xf numFmtId="0" fontId="59" fillId="154" borderId="115" applyNumberFormat="0" applyProtection="0">
      <alignment horizontal="right" vertical="center"/>
    </xf>
    <xf numFmtId="0" fontId="59" fillId="154" borderId="115" applyNumberFormat="0" applyProtection="0">
      <alignment horizontal="right" vertical="center"/>
    </xf>
    <xf numFmtId="0" fontId="59" fillId="154" borderId="115" applyNumberFormat="0" applyProtection="0">
      <alignment horizontal="right" vertical="center"/>
    </xf>
    <xf numFmtId="0" fontId="59" fillId="154" borderId="115" applyNumberFormat="0" applyProtection="0">
      <alignment horizontal="right" vertical="center"/>
    </xf>
    <xf numFmtId="0" fontId="59" fillId="154" borderId="115" applyNumberFormat="0" applyProtection="0">
      <alignment horizontal="right" vertical="center"/>
    </xf>
    <xf numFmtId="0" fontId="59" fillId="154" borderId="115" applyNumberFormat="0" applyProtection="0">
      <alignment horizontal="right" vertical="center"/>
    </xf>
    <xf numFmtId="0" fontId="59" fillId="154" borderId="115" applyNumberFormat="0" applyProtection="0">
      <alignment horizontal="right" vertical="center"/>
    </xf>
    <xf numFmtId="0" fontId="59" fillId="154" borderId="115" applyNumberFormat="0" applyProtection="0">
      <alignment horizontal="right" vertical="center"/>
    </xf>
    <xf numFmtId="0" fontId="59" fillId="154" borderId="115" applyNumberFormat="0" applyProtection="0">
      <alignment horizontal="right" vertical="center"/>
    </xf>
    <xf numFmtId="0" fontId="59" fillId="154" borderId="115" applyNumberFormat="0" applyProtection="0">
      <alignment horizontal="right" vertical="center"/>
    </xf>
    <xf numFmtId="0" fontId="59" fillId="154" borderId="115" applyNumberFormat="0" applyProtection="0">
      <alignment horizontal="right" vertical="center"/>
    </xf>
    <xf numFmtId="0" fontId="59" fillId="154" borderId="115" applyNumberFormat="0" applyProtection="0">
      <alignment horizontal="right" vertical="center"/>
    </xf>
    <xf numFmtId="0" fontId="240" fillId="134" borderId="96" applyNumberFormat="0" applyProtection="0">
      <alignment horizontal="right" vertical="center"/>
    </xf>
    <xf numFmtId="0" fontId="240" fillId="134" borderId="96" applyNumberFormat="0" applyProtection="0">
      <alignment horizontal="right" vertical="center"/>
    </xf>
    <xf numFmtId="0" fontId="240" fillId="134" borderId="96" applyNumberFormat="0" applyProtection="0">
      <alignment horizontal="right" vertical="center"/>
    </xf>
    <xf numFmtId="0" fontId="240" fillId="134" borderId="96" applyNumberFormat="0" applyProtection="0">
      <alignment horizontal="right" vertical="center"/>
    </xf>
    <xf numFmtId="0" fontId="240" fillId="134" borderId="96" applyNumberFormat="0" applyProtection="0">
      <alignment horizontal="right" vertical="center"/>
    </xf>
    <xf numFmtId="0" fontId="240" fillId="134" borderId="96" applyNumberFormat="0" applyProtection="0">
      <alignment horizontal="right" vertical="center"/>
    </xf>
    <xf numFmtId="0" fontId="240" fillId="134" borderId="96" applyNumberFormat="0" applyProtection="0">
      <alignment horizontal="right" vertical="center"/>
    </xf>
    <xf numFmtId="0" fontId="240" fillId="134" borderId="96" applyNumberFormat="0" applyProtection="0">
      <alignment horizontal="right" vertical="center"/>
    </xf>
    <xf numFmtId="0" fontId="240" fillId="134" borderId="96" applyNumberFormat="0" applyProtection="0">
      <alignment horizontal="right" vertical="center"/>
    </xf>
    <xf numFmtId="0" fontId="240" fillId="134" borderId="96" applyNumberFormat="0" applyProtection="0">
      <alignment horizontal="right" vertical="center"/>
    </xf>
    <xf numFmtId="0" fontId="240" fillId="134" borderId="96" applyNumberFormat="0" applyProtection="0">
      <alignment horizontal="right" vertical="center"/>
    </xf>
    <xf numFmtId="0" fontId="240" fillId="134" borderId="96" applyNumberFormat="0" applyProtection="0">
      <alignment horizontal="right" vertical="center"/>
    </xf>
    <xf numFmtId="0" fontId="240" fillId="134" borderId="96" applyNumberFormat="0" applyProtection="0">
      <alignment horizontal="right" vertical="center"/>
    </xf>
    <xf numFmtId="0" fontId="240" fillId="134" borderId="96" applyNumberFormat="0" applyProtection="0">
      <alignment horizontal="right" vertical="center"/>
    </xf>
    <xf numFmtId="0" fontId="240" fillId="134" borderId="96" applyNumberFormat="0" applyProtection="0">
      <alignment horizontal="right" vertical="center"/>
    </xf>
    <xf numFmtId="0" fontId="240" fillId="134" borderId="96" applyNumberFormat="0" applyProtection="0">
      <alignment horizontal="right" vertical="center"/>
    </xf>
    <xf numFmtId="0" fontId="240" fillId="134" borderId="96" applyNumberFormat="0" applyProtection="0">
      <alignment horizontal="right" vertical="center"/>
    </xf>
    <xf numFmtId="0" fontId="240" fillId="134" borderId="96" applyNumberFormat="0" applyProtection="0">
      <alignment horizontal="right" vertical="center"/>
    </xf>
    <xf numFmtId="0" fontId="240" fillId="134" borderId="100" applyNumberFormat="0" applyProtection="0">
      <alignment horizontal="right" vertical="center"/>
    </xf>
    <xf numFmtId="0" fontId="240" fillId="134" borderId="100" applyNumberFormat="0" applyProtection="0">
      <alignment horizontal="right" vertical="center"/>
    </xf>
    <xf numFmtId="0" fontId="240" fillId="134" borderId="100" applyNumberFormat="0" applyProtection="0">
      <alignment horizontal="right" vertical="center"/>
    </xf>
    <xf numFmtId="0" fontId="240" fillId="134" borderId="100" applyNumberFormat="0" applyProtection="0">
      <alignment horizontal="right" vertical="center"/>
    </xf>
    <xf numFmtId="0" fontId="240" fillId="134" borderId="100" applyNumberFormat="0" applyProtection="0">
      <alignment horizontal="right" vertical="center"/>
    </xf>
    <xf numFmtId="0" fontId="240" fillId="134" borderId="100" applyNumberFormat="0" applyProtection="0">
      <alignment horizontal="right" vertical="center"/>
    </xf>
    <xf numFmtId="0" fontId="240" fillId="134" borderId="100" applyNumberFormat="0" applyProtection="0">
      <alignment horizontal="right" vertical="center"/>
    </xf>
    <xf numFmtId="0" fontId="240" fillId="134" borderId="100" applyNumberFormat="0" applyProtection="0">
      <alignment horizontal="right" vertical="center"/>
    </xf>
    <xf numFmtId="0" fontId="240" fillId="134" borderId="100" applyNumberFormat="0" applyProtection="0">
      <alignment horizontal="right" vertical="center"/>
    </xf>
    <xf numFmtId="0" fontId="240" fillId="134" borderId="100" applyNumberFormat="0" applyProtection="0">
      <alignment horizontal="right" vertical="center"/>
    </xf>
    <xf numFmtId="0" fontId="240" fillId="134" borderId="100" applyNumberFormat="0" applyProtection="0">
      <alignment horizontal="right" vertical="center"/>
    </xf>
    <xf numFmtId="0" fontId="240" fillId="134" borderId="100" applyNumberFormat="0" applyProtection="0">
      <alignment horizontal="right" vertical="center"/>
    </xf>
    <xf numFmtId="0" fontId="240" fillId="134" borderId="100" applyNumberFormat="0" applyProtection="0">
      <alignment horizontal="right" vertical="center"/>
    </xf>
    <xf numFmtId="0" fontId="240" fillId="134" borderId="100" applyNumberFormat="0" applyProtection="0">
      <alignment horizontal="right" vertical="center"/>
    </xf>
    <xf numFmtId="0" fontId="240" fillId="134" borderId="100" applyNumberFormat="0" applyProtection="0">
      <alignment horizontal="right" vertical="center"/>
    </xf>
    <xf numFmtId="0" fontId="240" fillId="134" borderId="100" applyNumberFormat="0" applyProtection="0">
      <alignment horizontal="right" vertical="center"/>
    </xf>
    <xf numFmtId="0" fontId="240" fillId="134" borderId="100" applyNumberFormat="0" applyProtection="0">
      <alignment horizontal="right" vertical="center"/>
    </xf>
    <xf numFmtId="0" fontId="240" fillId="134" borderId="100" applyNumberFormat="0" applyProtection="0">
      <alignment horizontal="right" vertical="center"/>
    </xf>
    <xf numFmtId="0" fontId="59" fillId="134" borderId="131" applyNumberFormat="0" applyProtection="0">
      <alignment horizontal="right" vertical="center"/>
    </xf>
    <xf numFmtId="0" fontId="59" fillId="134" borderId="131" applyNumberFormat="0" applyProtection="0">
      <alignment horizontal="right" vertical="center"/>
    </xf>
    <xf numFmtId="0" fontId="59" fillId="134" borderId="131" applyNumberFormat="0" applyProtection="0">
      <alignment horizontal="right" vertical="center"/>
    </xf>
    <xf numFmtId="0" fontId="59" fillId="134" borderId="131" applyNumberFormat="0" applyProtection="0">
      <alignment horizontal="right" vertical="center"/>
    </xf>
    <xf numFmtId="0" fontId="59" fillId="134" borderId="131" applyNumberFormat="0" applyProtection="0">
      <alignment horizontal="right" vertical="center"/>
    </xf>
    <xf numFmtId="0" fontId="59" fillId="134" borderId="131" applyNumberFormat="0" applyProtection="0">
      <alignment horizontal="right" vertical="center"/>
    </xf>
    <xf numFmtId="0" fontId="59" fillId="134" borderId="131" applyNumberFormat="0" applyProtection="0">
      <alignment horizontal="right" vertical="center"/>
    </xf>
    <xf numFmtId="0" fontId="59" fillId="134" borderId="131" applyNumberFormat="0" applyProtection="0">
      <alignment horizontal="right" vertical="center"/>
    </xf>
    <xf numFmtId="0" fontId="59" fillId="134" borderId="131" applyNumberFormat="0" applyProtection="0">
      <alignment horizontal="right" vertical="center"/>
    </xf>
    <xf numFmtId="0" fontId="59" fillId="134" borderId="131" applyNumberFormat="0" applyProtection="0">
      <alignment horizontal="right" vertical="center"/>
    </xf>
    <xf numFmtId="0" fontId="59" fillId="134" borderId="131" applyNumberFormat="0" applyProtection="0">
      <alignment horizontal="right" vertical="center"/>
    </xf>
    <xf numFmtId="0" fontId="59" fillId="134" borderId="131" applyNumberFormat="0" applyProtection="0">
      <alignment horizontal="right" vertical="center"/>
    </xf>
    <xf numFmtId="0" fontId="59" fillId="134" borderId="131" applyNumberFormat="0" applyProtection="0">
      <alignment horizontal="right" vertical="center"/>
    </xf>
    <xf numFmtId="0" fontId="59" fillId="134" borderId="131" applyNumberFormat="0" applyProtection="0">
      <alignment horizontal="right" vertical="center"/>
    </xf>
    <xf numFmtId="0" fontId="59" fillId="134" borderId="131" applyNumberFormat="0" applyProtection="0">
      <alignment horizontal="right" vertical="center"/>
    </xf>
    <xf numFmtId="0" fontId="59" fillId="134" borderId="131" applyNumberFormat="0" applyProtection="0">
      <alignment horizontal="right" vertical="center"/>
    </xf>
    <xf numFmtId="0" fontId="240" fillId="111" borderId="96" applyNumberFormat="0" applyProtection="0">
      <alignment horizontal="right" vertical="center"/>
    </xf>
    <xf numFmtId="0" fontId="240" fillId="111" borderId="96" applyNumberFormat="0" applyProtection="0">
      <alignment horizontal="right" vertical="center"/>
    </xf>
    <xf numFmtId="0" fontId="240" fillId="111" borderId="96" applyNumberFormat="0" applyProtection="0">
      <alignment horizontal="right" vertical="center"/>
    </xf>
    <xf numFmtId="0" fontId="240" fillId="111" borderId="96" applyNumberFormat="0" applyProtection="0">
      <alignment horizontal="right" vertical="center"/>
    </xf>
    <xf numFmtId="0" fontId="240" fillId="111" borderId="96" applyNumberFormat="0" applyProtection="0">
      <alignment horizontal="right" vertical="center"/>
    </xf>
    <xf numFmtId="0" fontId="240" fillId="111" borderId="96" applyNumberFormat="0" applyProtection="0">
      <alignment horizontal="right" vertical="center"/>
    </xf>
    <xf numFmtId="0" fontId="240" fillId="111" borderId="96" applyNumberFormat="0" applyProtection="0">
      <alignment horizontal="right" vertical="center"/>
    </xf>
    <xf numFmtId="0" fontId="240" fillId="111" borderId="96" applyNumberFormat="0" applyProtection="0">
      <alignment horizontal="right" vertical="center"/>
    </xf>
    <xf numFmtId="0" fontId="240" fillId="111" borderId="96" applyNumberFormat="0" applyProtection="0">
      <alignment horizontal="right" vertical="center"/>
    </xf>
    <xf numFmtId="0" fontId="240" fillId="111" borderId="96" applyNumberFormat="0" applyProtection="0">
      <alignment horizontal="right" vertical="center"/>
    </xf>
    <xf numFmtId="0" fontId="240" fillId="111" borderId="96" applyNumberFormat="0" applyProtection="0">
      <alignment horizontal="right" vertical="center"/>
    </xf>
    <xf numFmtId="0" fontId="240" fillId="111" borderId="96" applyNumberFormat="0" applyProtection="0">
      <alignment horizontal="right" vertical="center"/>
    </xf>
    <xf numFmtId="0" fontId="240" fillId="111" borderId="96" applyNumberFormat="0" applyProtection="0">
      <alignment horizontal="right" vertical="center"/>
    </xf>
    <xf numFmtId="0" fontId="240" fillId="111" borderId="96" applyNumberFormat="0" applyProtection="0">
      <alignment horizontal="right" vertical="center"/>
    </xf>
    <xf numFmtId="0" fontId="240" fillId="111" borderId="96" applyNumberFormat="0" applyProtection="0">
      <alignment horizontal="right" vertical="center"/>
    </xf>
    <xf numFmtId="0" fontId="240" fillId="111" borderId="96" applyNumberFormat="0" applyProtection="0">
      <alignment horizontal="right" vertical="center"/>
    </xf>
    <xf numFmtId="0" fontId="240" fillId="111" borderId="96" applyNumberFormat="0" applyProtection="0">
      <alignment horizontal="right" vertical="center"/>
    </xf>
    <xf numFmtId="0" fontId="240" fillId="111" borderId="96" applyNumberFormat="0" applyProtection="0">
      <alignment horizontal="right" vertical="center"/>
    </xf>
    <xf numFmtId="0" fontId="240" fillId="111" borderId="100" applyNumberFormat="0" applyProtection="0">
      <alignment horizontal="right" vertical="center"/>
    </xf>
    <xf numFmtId="0" fontId="240" fillId="111" borderId="100" applyNumberFormat="0" applyProtection="0">
      <alignment horizontal="right" vertical="center"/>
    </xf>
    <xf numFmtId="0" fontId="240" fillId="111" borderId="100" applyNumberFormat="0" applyProtection="0">
      <alignment horizontal="right" vertical="center"/>
    </xf>
    <xf numFmtId="0" fontId="240" fillId="111" borderId="100" applyNumberFormat="0" applyProtection="0">
      <alignment horizontal="right" vertical="center"/>
    </xf>
    <xf numFmtId="0" fontId="240" fillId="111" borderId="100" applyNumberFormat="0" applyProtection="0">
      <alignment horizontal="right" vertical="center"/>
    </xf>
    <xf numFmtId="0" fontId="240" fillId="111" borderId="100" applyNumberFormat="0" applyProtection="0">
      <alignment horizontal="right" vertical="center"/>
    </xf>
    <xf numFmtId="0" fontId="240" fillId="111" borderId="100" applyNumberFormat="0" applyProtection="0">
      <alignment horizontal="right" vertical="center"/>
    </xf>
    <xf numFmtId="0" fontId="240" fillId="111" borderId="100" applyNumberFormat="0" applyProtection="0">
      <alignment horizontal="right" vertical="center"/>
    </xf>
    <xf numFmtId="0" fontId="240" fillId="111" borderId="100" applyNumberFormat="0" applyProtection="0">
      <alignment horizontal="right" vertical="center"/>
    </xf>
    <xf numFmtId="0" fontId="240" fillId="111" borderId="100" applyNumberFormat="0" applyProtection="0">
      <alignment horizontal="right" vertical="center"/>
    </xf>
    <xf numFmtId="0" fontId="240" fillId="111" borderId="100" applyNumberFormat="0" applyProtection="0">
      <alignment horizontal="right" vertical="center"/>
    </xf>
    <xf numFmtId="0" fontId="240" fillId="111" borderId="100" applyNumberFormat="0" applyProtection="0">
      <alignment horizontal="right" vertical="center"/>
    </xf>
    <xf numFmtId="0" fontId="240" fillId="111" borderId="100" applyNumberFormat="0" applyProtection="0">
      <alignment horizontal="right" vertical="center"/>
    </xf>
    <xf numFmtId="0" fontId="240" fillId="111" borderId="100" applyNumberFormat="0" applyProtection="0">
      <alignment horizontal="right" vertical="center"/>
    </xf>
    <xf numFmtId="0" fontId="240" fillId="111" borderId="100" applyNumberFormat="0" applyProtection="0">
      <alignment horizontal="right" vertical="center"/>
    </xf>
    <xf numFmtId="0" fontId="240" fillId="111" borderId="100" applyNumberFormat="0" applyProtection="0">
      <alignment horizontal="right" vertical="center"/>
    </xf>
    <xf numFmtId="0" fontId="240" fillId="111" borderId="100" applyNumberFormat="0" applyProtection="0">
      <alignment horizontal="right" vertical="center"/>
    </xf>
    <xf numFmtId="0" fontId="240" fillId="111" borderId="100" applyNumberFormat="0" applyProtection="0">
      <alignment horizontal="right" vertical="center"/>
    </xf>
    <xf numFmtId="0" fontId="59" fillId="111" borderId="115" applyNumberFormat="0" applyProtection="0">
      <alignment horizontal="right" vertical="center"/>
    </xf>
    <xf numFmtId="0" fontId="59" fillId="111" borderId="115" applyNumberFormat="0" applyProtection="0">
      <alignment horizontal="right" vertical="center"/>
    </xf>
    <xf numFmtId="0" fontId="59" fillId="111" borderId="115" applyNumberFormat="0" applyProtection="0">
      <alignment horizontal="right" vertical="center"/>
    </xf>
    <xf numFmtId="0" fontId="59" fillId="111" borderId="115" applyNumberFormat="0" applyProtection="0">
      <alignment horizontal="right" vertical="center"/>
    </xf>
    <xf numFmtId="0" fontId="59" fillId="111" borderId="115" applyNumberFormat="0" applyProtection="0">
      <alignment horizontal="right" vertical="center"/>
    </xf>
    <xf numFmtId="0" fontId="59" fillId="111" borderId="115" applyNumberFormat="0" applyProtection="0">
      <alignment horizontal="right" vertical="center"/>
    </xf>
    <xf numFmtId="0" fontId="59" fillId="111" borderId="115" applyNumberFormat="0" applyProtection="0">
      <alignment horizontal="right" vertical="center"/>
    </xf>
    <xf numFmtId="0" fontId="59" fillId="111" borderId="115" applyNumberFormat="0" applyProtection="0">
      <alignment horizontal="right" vertical="center"/>
    </xf>
    <xf numFmtId="0" fontId="59" fillId="111" borderId="115" applyNumberFormat="0" applyProtection="0">
      <alignment horizontal="right" vertical="center"/>
    </xf>
    <xf numFmtId="0" fontId="59" fillId="111" borderId="115" applyNumberFormat="0" applyProtection="0">
      <alignment horizontal="right" vertical="center"/>
    </xf>
    <xf numFmtId="0" fontId="59" fillId="111" borderId="115" applyNumberFormat="0" applyProtection="0">
      <alignment horizontal="right" vertical="center"/>
    </xf>
    <xf numFmtId="0" fontId="59" fillId="111" borderId="115" applyNumberFormat="0" applyProtection="0">
      <alignment horizontal="right" vertical="center"/>
    </xf>
    <xf numFmtId="0" fontId="59" fillId="111" borderId="115" applyNumberFormat="0" applyProtection="0">
      <alignment horizontal="right" vertical="center"/>
    </xf>
    <xf numFmtId="0" fontId="59" fillId="111" borderId="115" applyNumberFormat="0" applyProtection="0">
      <alignment horizontal="right" vertical="center"/>
    </xf>
    <xf numFmtId="0" fontId="59" fillId="111" borderId="115" applyNumberFormat="0" applyProtection="0">
      <alignment horizontal="right" vertical="center"/>
    </xf>
    <xf numFmtId="0" fontId="59" fillId="111" borderId="115" applyNumberFormat="0" applyProtection="0">
      <alignment horizontal="right" vertical="center"/>
    </xf>
    <xf numFmtId="0" fontId="59" fillId="111" borderId="115" applyNumberFormat="0" applyProtection="0">
      <alignment horizontal="right" vertical="center"/>
    </xf>
    <xf numFmtId="0" fontId="59" fillId="111" borderId="115" applyNumberFormat="0" applyProtection="0">
      <alignment horizontal="right" vertical="center"/>
    </xf>
    <xf numFmtId="0" fontId="59" fillId="111" borderId="115" applyNumberFormat="0" applyProtection="0">
      <alignment horizontal="right" vertical="center"/>
    </xf>
    <xf numFmtId="0" fontId="59" fillId="111" borderId="115" applyNumberFormat="0" applyProtection="0">
      <alignment horizontal="right" vertical="center"/>
    </xf>
    <xf numFmtId="0" fontId="59" fillId="111" borderId="115" applyNumberFormat="0" applyProtection="0">
      <alignment horizontal="right" vertical="center"/>
    </xf>
    <xf numFmtId="0" fontId="59" fillId="111" borderId="115" applyNumberFormat="0" applyProtection="0">
      <alignment horizontal="right" vertical="center"/>
    </xf>
    <xf numFmtId="0" fontId="59" fillId="111" borderId="115" applyNumberFormat="0" applyProtection="0">
      <alignment horizontal="right" vertical="center"/>
    </xf>
    <xf numFmtId="0" fontId="59" fillId="111" borderId="115" applyNumberFormat="0" applyProtection="0">
      <alignment horizontal="right" vertical="center"/>
    </xf>
    <xf numFmtId="0" fontId="59" fillId="111" borderId="115" applyNumberFormat="0" applyProtection="0">
      <alignment horizontal="right" vertical="center"/>
    </xf>
    <xf numFmtId="0" fontId="59" fillId="111" borderId="115" applyNumberFormat="0" applyProtection="0">
      <alignment horizontal="right" vertical="center"/>
    </xf>
    <xf numFmtId="0" fontId="59" fillId="111" borderId="115" applyNumberFormat="0" applyProtection="0">
      <alignment horizontal="right" vertical="center"/>
    </xf>
    <xf numFmtId="0" fontId="59" fillId="111" borderId="115" applyNumberFormat="0" applyProtection="0">
      <alignment horizontal="right" vertical="center"/>
    </xf>
    <xf numFmtId="0" fontId="59" fillId="111" borderId="115" applyNumberFormat="0" applyProtection="0">
      <alignment horizontal="right" vertical="center"/>
    </xf>
    <xf numFmtId="0" fontId="59" fillId="111" borderId="115" applyNumberFormat="0" applyProtection="0">
      <alignment horizontal="right" vertical="center"/>
    </xf>
    <xf numFmtId="0" fontId="59" fillId="111" borderId="115" applyNumberFormat="0" applyProtection="0">
      <alignment horizontal="right" vertical="center"/>
    </xf>
    <xf numFmtId="0" fontId="59" fillId="111" borderId="115" applyNumberFormat="0" applyProtection="0">
      <alignment horizontal="right" vertical="center"/>
    </xf>
    <xf numFmtId="0" fontId="59" fillId="111" borderId="115" applyNumberFormat="0" applyProtection="0">
      <alignment horizontal="right" vertical="center"/>
    </xf>
    <xf numFmtId="0" fontId="59" fillId="111" borderId="115" applyNumberFormat="0" applyProtection="0">
      <alignment horizontal="right" vertical="center"/>
    </xf>
    <xf numFmtId="0" fontId="59" fillId="111" borderId="115" applyNumberFormat="0" applyProtection="0">
      <alignment horizontal="right" vertical="center"/>
    </xf>
    <xf numFmtId="0" fontId="59" fillId="111" borderId="115" applyNumberFormat="0" applyProtection="0">
      <alignment horizontal="right" vertical="center"/>
    </xf>
    <xf numFmtId="0" fontId="59" fillId="111" borderId="115" applyNumberFormat="0" applyProtection="0">
      <alignment horizontal="right" vertical="center"/>
    </xf>
    <xf numFmtId="0" fontId="59" fillId="111" borderId="115" applyNumberFormat="0" applyProtection="0">
      <alignment horizontal="right" vertical="center"/>
    </xf>
    <xf numFmtId="0" fontId="59" fillId="111" borderId="115" applyNumberFormat="0" applyProtection="0">
      <alignment horizontal="right" vertical="center"/>
    </xf>
    <xf numFmtId="0" fontId="240" fillId="121" borderId="96" applyNumberFormat="0" applyProtection="0">
      <alignment horizontal="right" vertical="center"/>
    </xf>
    <xf numFmtId="0" fontId="240" fillId="121" borderId="96" applyNumberFormat="0" applyProtection="0">
      <alignment horizontal="right" vertical="center"/>
    </xf>
    <xf numFmtId="0" fontId="240" fillId="121" borderId="96" applyNumberFormat="0" applyProtection="0">
      <alignment horizontal="right" vertical="center"/>
    </xf>
    <xf numFmtId="0" fontId="240" fillId="121" borderId="96" applyNumberFormat="0" applyProtection="0">
      <alignment horizontal="right" vertical="center"/>
    </xf>
    <xf numFmtId="0" fontId="240" fillId="121" borderId="96" applyNumberFormat="0" applyProtection="0">
      <alignment horizontal="right" vertical="center"/>
    </xf>
    <xf numFmtId="0" fontId="240" fillId="121" borderId="96" applyNumberFormat="0" applyProtection="0">
      <alignment horizontal="right" vertical="center"/>
    </xf>
    <xf numFmtId="0" fontId="240" fillId="121" borderId="96" applyNumberFormat="0" applyProtection="0">
      <alignment horizontal="right" vertical="center"/>
    </xf>
    <xf numFmtId="0" fontId="240" fillId="121" borderId="96" applyNumberFormat="0" applyProtection="0">
      <alignment horizontal="right" vertical="center"/>
    </xf>
    <xf numFmtId="0" fontId="240" fillId="121" borderId="96" applyNumberFormat="0" applyProtection="0">
      <alignment horizontal="right" vertical="center"/>
    </xf>
    <xf numFmtId="0" fontId="240" fillId="121" borderId="96" applyNumberFormat="0" applyProtection="0">
      <alignment horizontal="right" vertical="center"/>
    </xf>
    <xf numFmtId="0" fontId="240" fillId="121" borderId="96" applyNumberFormat="0" applyProtection="0">
      <alignment horizontal="right" vertical="center"/>
    </xf>
    <xf numFmtId="0" fontId="240" fillId="121" borderId="96" applyNumberFormat="0" applyProtection="0">
      <alignment horizontal="right" vertical="center"/>
    </xf>
    <xf numFmtId="0" fontId="240" fillId="121" borderId="96" applyNumberFormat="0" applyProtection="0">
      <alignment horizontal="right" vertical="center"/>
    </xf>
    <xf numFmtId="0" fontId="240" fillId="121" borderId="96" applyNumberFormat="0" applyProtection="0">
      <alignment horizontal="right" vertical="center"/>
    </xf>
    <xf numFmtId="0" fontId="240" fillId="121" borderId="96" applyNumberFormat="0" applyProtection="0">
      <alignment horizontal="right" vertical="center"/>
    </xf>
    <xf numFmtId="0" fontId="240" fillId="121" borderId="96" applyNumberFormat="0" applyProtection="0">
      <alignment horizontal="right" vertical="center"/>
    </xf>
    <xf numFmtId="0" fontId="240" fillId="121" borderId="96" applyNumberFormat="0" applyProtection="0">
      <alignment horizontal="right" vertical="center"/>
    </xf>
    <xf numFmtId="0" fontId="240" fillId="121" borderId="96" applyNumberFormat="0" applyProtection="0">
      <alignment horizontal="right" vertical="center"/>
    </xf>
    <xf numFmtId="0" fontId="240" fillId="121" borderId="100" applyNumberFormat="0" applyProtection="0">
      <alignment horizontal="right" vertical="center"/>
    </xf>
    <xf numFmtId="0" fontId="240" fillId="121" borderId="100" applyNumberFormat="0" applyProtection="0">
      <alignment horizontal="right" vertical="center"/>
    </xf>
    <xf numFmtId="0" fontId="240" fillId="121" borderId="100" applyNumberFormat="0" applyProtection="0">
      <alignment horizontal="right" vertical="center"/>
    </xf>
    <xf numFmtId="0" fontId="240" fillId="121" borderId="100" applyNumberFormat="0" applyProtection="0">
      <alignment horizontal="right" vertical="center"/>
    </xf>
    <xf numFmtId="0" fontId="240" fillId="121" borderId="100" applyNumberFormat="0" applyProtection="0">
      <alignment horizontal="right" vertical="center"/>
    </xf>
    <xf numFmtId="0" fontId="240" fillId="121" borderId="100" applyNumberFormat="0" applyProtection="0">
      <alignment horizontal="right" vertical="center"/>
    </xf>
    <xf numFmtId="0" fontId="240" fillId="121" borderId="100" applyNumberFormat="0" applyProtection="0">
      <alignment horizontal="right" vertical="center"/>
    </xf>
    <xf numFmtId="0" fontId="240" fillId="121" borderId="100" applyNumberFormat="0" applyProtection="0">
      <alignment horizontal="right" vertical="center"/>
    </xf>
    <xf numFmtId="0" fontId="240" fillId="121" borderId="100" applyNumberFormat="0" applyProtection="0">
      <alignment horizontal="right" vertical="center"/>
    </xf>
    <xf numFmtId="0" fontId="240" fillId="121" borderId="100" applyNumberFormat="0" applyProtection="0">
      <alignment horizontal="right" vertical="center"/>
    </xf>
    <xf numFmtId="0" fontId="240" fillId="121" borderId="100" applyNumberFormat="0" applyProtection="0">
      <alignment horizontal="right" vertical="center"/>
    </xf>
    <xf numFmtId="0" fontId="240" fillId="121" borderId="100" applyNumberFormat="0" applyProtection="0">
      <alignment horizontal="right" vertical="center"/>
    </xf>
    <xf numFmtId="0" fontId="240" fillId="121" borderId="100" applyNumberFormat="0" applyProtection="0">
      <alignment horizontal="right" vertical="center"/>
    </xf>
    <xf numFmtId="0" fontId="240" fillId="121" borderId="100" applyNumberFormat="0" applyProtection="0">
      <alignment horizontal="right" vertical="center"/>
    </xf>
    <xf numFmtId="0" fontId="240" fillId="121" borderId="100" applyNumberFormat="0" applyProtection="0">
      <alignment horizontal="right" vertical="center"/>
    </xf>
    <xf numFmtId="0" fontId="240" fillId="121" borderId="100" applyNumberFormat="0" applyProtection="0">
      <alignment horizontal="right" vertical="center"/>
    </xf>
    <xf numFmtId="0" fontId="240" fillId="121" borderId="100" applyNumberFormat="0" applyProtection="0">
      <alignment horizontal="right" vertical="center"/>
    </xf>
    <xf numFmtId="0" fontId="240" fillId="121" borderId="100" applyNumberFormat="0" applyProtection="0">
      <alignment horizontal="right" vertical="center"/>
    </xf>
    <xf numFmtId="0" fontId="59" fillId="121" borderId="115" applyNumberFormat="0" applyProtection="0">
      <alignment horizontal="right" vertical="center"/>
    </xf>
    <xf numFmtId="0" fontId="59" fillId="121" borderId="115" applyNumberFormat="0" applyProtection="0">
      <alignment horizontal="right" vertical="center"/>
    </xf>
    <xf numFmtId="0" fontId="59" fillId="121" borderId="115" applyNumberFormat="0" applyProtection="0">
      <alignment horizontal="right" vertical="center"/>
    </xf>
    <xf numFmtId="0" fontId="59" fillId="121" borderId="115" applyNumberFormat="0" applyProtection="0">
      <alignment horizontal="right" vertical="center"/>
    </xf>
    <xf numFmtId="0" fontId="59" fillId="121" borderId="115" applyNumberFormat="0" applyProtection="0">
      <alignment horizontal="right" vertical="center"/>
    </xf>
    <xf numFmtId="0" fontId="59" fillId="121" borderId="115" applyNumberFormat="0" applyProtection="0">
      <alignment horizontal="right" vertical="center"/>
    </xf>
    <xf numFmtId="0" fontId="59" fillId="121" borderId="115" applyNumberFormat="0" applyProtection="0">
      <alignment horizontal="right" vertical="center"/>
    </xf>
    <xf numFmtId="0" fontId="59" fillId="121" borderId="115" applyNumberFormat="0" applyProtection="0">
      <alignment horizontal="right" vertical="center"/>
    </xf>
    <xf numFmtId="0" fontId="59" fillId="121" borderId="115" applyNumberFormat="0" applyProtection="0">
      <alignment horizontal="right" vertical="center"/>
    </xf>
    <xf numFmtId="0" fontId="59" fillId="121" borderId="115" applyNumberFormat="0" applyProtection="0">
      <alignment horizontal="right" vertical="center"/>
    </xf>
    <xf numFmtId="0" fontId="59" fillId="121" borderId="115" applyNumberFormat="0" applyProtection="0">
      <alignment horizontal="right" vertical="center"/>
    </xf>
    <xf numFmtId="0" fontId="59" fillId="121" borderId="115" applyNumberFormat="0" applyProtection="0">
      <alignment horizontal="right" vertical="center"/>
    </xf>
    <xf numFmtId="0" fontId="59" fillId="121" borderId="115" applyNumberFormat="0" applyProtection="0">
      <alignment horizontal="right" vertical="center"/>
    </xf>
    <xf numFmtId="0" fontId="59" fillId="121" borderId="115" applyNumberFormat="0" applyProtection="0">
      <alignment horizontal="right" vertical="center"/>
    </xf>
    <xf numFmtId="0" fontId="59" fillId="121" borderId="115" applyNumberFormat="0" applyProtection="0">
      <alignment horizontal="right" vertical="center"/>
    </xf>
    <xf numFmtId="0" fontId="59" fillId="121" borderId="115" applyNumberFormat="0" applyProtection="0">
      <alignment horizontal="right" vertical="center"/>
    </xf>
    <xf numFmtId="0" fontId="59" fillId="121" borderId="115" applyNumberFormat="0" applyProtection="0">
      <alignment horizontal="right" vertical="center"/>
    </xf>
    <xf numFmtId="0" fontId="59" fillId="121" borderId="115" applyNumberFormat="0" applyProtection="0">
      <alignment horizontal="right" vertical="center"/>
    </xf>
    <xf numFmtId="0" fontId="59" fillId="121" borderId="115" applyNumberFormat="0" applyProtection="0">
      <alignment horizontal="right" vertical="center"/>
    </xf>
    <xf numFmtId="0" fontId="59" fillId="121" borderId="115" applyNumberFormat="0" applyProtection="0">
      <alignment horizontal="right" vertical="center"/>
    </xf>
    <xf numFmtId="0" fontId="59" fillId="121" borderId="115" applyNumberFormat="0" applyProtection="0">
      <alignment horizontal="right" vertical="center"/>
    </xf>
    <xf numFmtId="0" fontId="59" fillId="121" borderId="115" applyNumberFormat="0" applyProtection="0">
      <alignment horizontal="right" vertical="center"/>
    </xf>
    <xf numFmtId="0" fontId="59" fillId="121" borderId="115" applyNumberFormat="0" applyProtection="0">
      <alignment horizontal="right" vertical="center"/>
    </xf>
    <xf numFmtId="0" fontId="59" fillId="121" borderId="115" applyNumberFormat="0" applyProtection="0">
      <alignment horizontal="right" vertical="center"/>
    </xf>
    <xf numFmtId="0" fontId="59" fillId="121" borderId="115" applyNumberFormat="0" applyProtection="0">
      <alignment horizontal="right" vertical="center"/>
    </xf>
    <xf numFmtId="0" fontId="59" fillId="121" borderId="115" applyNumberFormat="0" applyProtection="0">
      <alignment horizontal="right" vertical="center"/>
    </xf>
    <xf numFmtId="0" fontId="59" fillId="121" borderId="115" applyNumberFormat="0" applyProtection="0">
      <alignment horizontal="right" vertical="center"/>
    </xf>
    <xf numFmtId="0" fontId="59" fillId="121" borderId="115" applyNumberFormat="0" applyProtection="0">
      <alignment horizontal="right" vertical="center"/>
    </xf>
    <xf numFmtId="0" fontId="59" fillId="121" borderId="115" applyNumberFormat="0" applyProtection="0">
      <alignment horizontal="right" vertical="center"/>
    </xf>
    <xf numFmtId="0" fontId="59" fillId="121" borderId="115" applyNumberFormat="0" applyProtection="0">
      <alignment horizontal="right" vertical="center"/>
    </xf>
    <xf numFmtId="0" fontId="59" fillId="121" borderId="115" applyNumberFormat="0" applyProtection="0">
      <alignment horizontal="right" vertical="center"/>
    </xf>
    <xf numFmtId="0" fontId="59" fillId="121" borderId="115" applyNumberFormat="0" applyProtection="0">
      <alignment horizontal="right" vertical="center"/>
    </xf>
    <xf numFmtId="0" fontId="59" fillId="121" borderId="115" applyNumberFormat="0" applyProtection="0">
      <alignment horizontal="right" vertical="center"/>
    </xf>
    <xf numFmtId="0" fontId="59" fillId="121" borderId="115" applyNumberFormat="0" applyProtection="0">
      <alignment horizontal="right" vertical="center"/>
    </xf>
    <xf numFmtId="0" fontId="59" fillId="121" borderId="115" applyNumberFormat="0" applyProtection="0">
      <alignment horizontal="right" vertical="center"/>
    </xf>
    <xf numFmtId="0" fontId="59" fillId="121" borderId="115" applyNumberFormat="0" applyProtection="0">
      <alignment horizontal="right" vertical="center"/>
    </xf>
    <xf numFmtId="0" fontId="59" fillId="121" borderId="115" applyNumberFormat="0" applyProtection="0">
      <alignment horizontal="right" vertical="center"/>
    </xf>
    <xf numFmtId="0" fontId="59" fillId="121" borderId="115" applyNumberFormat="0" applyProtection="0">
      <alignment horizontal="right" vertical="center"/>
    </xf>
    <xf numFmtId="0" fontId="59" fillId="121" borderId="115" applyNumberFormat="0" applyProtection="0">
      <alignment horizontal="right" vertical="center"/>
    </xf>
    <xf numFmtId="0" fontId="240" fillId="144" borderId="96" applyNumberFormat="0" applyProtection="0">
      <alignment horizontal="right" vertical="center"/>
    </xf>
    <xf numFmtId="0" fontId="240" fillId="144" borderId="96" applyNumberFormat="0" applyProtection="0">
      <alignment horizontal="right" vertical="center"/>
    </xf>
    <xf numFmtId="0" fontId="240" fillId="144" borderId="96" applyNumberFormat="0" applyProtection="0">
      <alignment horizontal="right" vertical="center"/>
    </xf>
    <xf numFmtId="0" fontId="240" fillId="144" borderId="96" applyNumberFormat="0" applyProtection="0">
      <alignment horizontal="right" vertical="center"/>
    </xf>
    <xf numFmtId="0" fontId="240" fillId="144" borderId="96" applyNumberFormat="0" applyProtection="0">
      <alignment horizontal="right" vertical="center"/>
    </xf>
    <xf numFmtId="0" fontId="240" fillId="144" borderId="96" applyNumberFormat="0" applyProtection="0">
      <alignment horizontal="right" vertical="center"/>
    </xf>
    <xf numFmtId="0" fontId="240" fillId="144" borderId="96" applyNumberFormat="0" applyProtection="0">
      <alignment horizontal="right" vertical="center"/>
    </xf>
    <xf numFmtId="0" fontId="240" fillId="144" borderId="96" applyNumberFormat="0" applyProtection="0">
      <alignment horizontal="right" vertical="center"/>
    </xf>
    <xf numFmtId="0" fontId="240" fillId="144" borderId="96" applyNumberFormat="0" applyProtection="0">
      <alignment horizontal="right" vertical="center"/>
    </xf>
    <xf numFmtId="0" fontId="240" fillId="144" borderId="96" applyNumberFormat="0" applyProtection="0">
      <alignment horizontal="right" vertical="center"/>
    </xf>
    <xf numFmtId="0" fontId="240" fillId="144" borderId="96" applyNumberFormat="0" applyProtection="0">
      <alignment horizontal="right" vertical="center"/>
    </xf>
    <xf numFmtId="0" fontId="240" fillId="144" borderId="96" applyNumberFormat="0" applyProtection="0">
      <alignment horizontal="right" vertical="center"/>
    </xf>
    <xf numFmtId="0" fontId="240" fillId="144" borderId="96" applyNumberFormat="0" applyProtection="0">
      <alignment horizontal="right" vertical="center"/>
    </xf>
    <xf numFmtId="0" fontId="240" fillId="144" borderId="96" applyNumberFormat="0" applyProtection="0">
      <alignment horizontal="right" vertical="center"/>
    </xf>
    <xf numFmtId="0" fontId="240" fillId="144" borderId="96" applyNumberFormat="0" applyProtection="0">
      <alignment horizontal="right" vertical="center"/>
    </xf>
    <xf numFmtId="0" fontId="240" fillId="144" borderId="96" applyNumberFormat="0" applyProtection="0">
      <alignment horizontal="right" vertical="center"/>
    </xf>
    <xf numFmtId="0" fontId="240" fillId="144" borderId="96" applyNumberFormat="0" applyProtection="0">
      <alignment horizontal="right" vertical="center"/>
    </xf>
    <xf numFmtId="0" fontId="240" fillId="144" borderId="96" applyNumberFormat="0" applyProtection="0">
      <alignment horizontal="right" vertical="center"/>
    </xf>
    <xf numFmtId="0" fontId="240" fillId="144" borderId="100" applyNumberFormat="0" applyProtection="0">
      <alignment horizontal="right" vertical="center"/>
    </xf>
    <xf numFmtId="0" fontId="240" fillId="144" borderId="100" applyNumberFormat="0" applyProtection="0">
      <alignment horizontal="right" vertical="center"/>
    </xf>
    <xf numFmtId="0" fontId="240" fillId="144" borderId="100" applyNumberFormat="0" applyProtection="0">
      <alignment horizontal="right" vertical="center"/>
    </xf>
    <xf numFmtId="0" fontId="240" fillId="144" borderId="100" applyNumberFormat="0" applyProtection="0">
      <alignment horizontal="right" vertical="center"/>
    </xf>
    <xf numFmtId="0" fontId="240" fillId="144" borderId="100" applyNumberFormat="0" applyProtection="0">
      <alignment horizontal="right" vertical="center"/>
    </xf>
    <xf numFmtId="0" fontId="240" fillId="144" borderId="100" applyNumberFormat="0" applyProtection="0">
      <alignment horizontal="right" vertical="center"/>
    </xf>
    <xf numFmtId="0" fontId="240" fillId="144" borderId="100" applyNumberFormat="0" applyProtection="0">
      <alignment horizontal="right" vertical="center"/>
    </xf>
    <xf numFmtId="0" fontId="240" fillId="144" borderId="100" applyNumberFormat="0" applyProtection="0">
      <alignment horizontal="right" vertical="center"/>
    </xf>
    <xf numFmtId="0" fontId="240" fillId="144" borderId="100" applyNumberFormat="0" applyProtection="0">
      <alignment horizontal="right" vertical="center"/>
    </xf>
    <xf numFmtId="0" fontId="240" fillId="144" borderId="100" applyNumberFormat="0" applyProtection="0">
      <alignment horizontal="right" vertical="center"/>
    </xf>
    <xf numFmtId="0" fontId="240" fillId="144" borderId="100" applyNumberFormat="0" applyProtection="0">
      <alignment horizontal="right" vertical="center"/>
    </xf>
    <xf numFmtId="0" fontId="240" fillId="144" borderId="100" applyNumberFormat="0" applyProtection="0">
      <alignment horizontal="right" vertical="center"/>
    </xf>
    <xf numFmtId="0" fontId="240" fillId="144" borderId="100" applyNumberFormat="0" applyProtection="0">
      <alignment horizontal="right" vertical="center"/>
    </xf>
    <xf numFmtId="0" fontId="240" fillId="144" borderId="100" applyNumberFormat="0" applyProtection="0">
      <alignment horizontal="right" vertical="center"/>
    </xf>
    <xf numFmtId="0" fontId="240" fillId="144" borderId="100" applyNumberFormat="0" applyProtection="0">
      <alignment horizontal="right" vertical="center"/>
    </xf>
    <xf numFmtId="0" fontId="240" fillId="144" borderId="100" applyNumberFormat="0" applyProtection="0">
      <alignment horizontal="right" vertical="center"/>
    </xf>
    <xf numFmtId="0" fontId="240" fillId="144" borderId="100" applyNumberFormat="0" applyProtection="0">
      <alignment horizontal="right" vertical="center"/>
    </xf>
    <xf numFmtId="0" fontId="240" fillId="144" borderId="100" applyNumberFormat="0" applyProtection="0">
      <alignment horizontal="right" vertical="center"/>
    </xf>
    <xf numFmtId="0" fontId="59" fillId="144" borderId="115" applyNumberFormat="0" applyProtection="0">
      <alignment horizontal="right" vertical="center"/>
    </xf>
    <xf numFmtId="0" fontId="59" fillId="144" borderId="115" applyNumberFormat="0" applyProtection="0">
      <alignment horizontal="right" vertical="center"/>
    </xf>
    <xf numFmtId="0" fontId="59" fillId="144" borderId="115" applyNumberFormat="0" applyProtection="0">
      <alignment horizontal="right" vertical="center"/>
    </xf>
    <xf numFmtId="0" fontId="59" fillId="144" borderId="115" applyNumberFormat="0" applyProtection="0">
      <alignment horizontal="right" vertical="center"/>
    </xf>
    <xf numFmtId="0" fontId="59" fillId="144" borderId="115" applyNumberFormat="0" applyProtection="0">
      <alignment horizontal="right" vertical="center"/>
    </xf>
    <xf numFmtId="0" fontId="59" fillId="144" borderId="115" applyNumberFormat="0" applyProtection="0">
      <alignment horizontal="right" vertical="center"/>
    </xf>
    <xf numFmtId="0" fontId="59" fillId="144" borderId="115" applyNumberFormat="0" applyProtection="0">
      <alignment horizontal="right" vertical="center"/>
    </xf>
    <xf numFmtId="0" fontId="59" fillId="144" borderId="115" applyNumberFormat="0" applyProtection="0">
      <alignment horizontal="right" vertical="center"/>
    </xf>
    <xf numFmtId="0" fontId="59" fillId="144" borderId="115" applyNumberFormat="0" applyProtection="0">
      <alignment horizontal="right" vertical="center"/>
    </xf>
    <xf numFmtId="0" fontId="59" fillId="144" borderId="115" applyNumberFormat="0" applyProtection="0">
      <alignment horizontal="right" vertical="center"/>
    </xf>
    <xf numFmtId="0" fontId="59" fillId="144" borderId="115" applyNumberFormat="0" applyProtection="0">
      <alignment horizontal="right" vertical="center"/>
    </xf>
    <xf numFmtId="0" fontId="59" fillId="144" borderId="115" applyNumberFormat="0" applyProtection="0">
      <alignment horizontal="right" vertical="center"/>
    </xf>
    <xf numFmtId="0" fontId="59" fillId="144" borderId="115" applyNumberFormat="0" applyProtection="0">
      <alignment horizontal="right" vertical="center"/>
    </xf>
    <xf numFmtId="0" fontId="59" fillId="144" borderId="115" applyNumberFormat="0" applyProtection="0">
      <alignment horizontal="right" vertical="center"/>
    </xf>
    <xf numFmtId="0" fontId="59" fillId="144" borderId="115" applyNumberFormat="0" applyProtection="0">
      <alignment horizontal="right" vertical="center"/>
    </xf>
    <xf numFmtId="0" fontId="59" fillId="144" borderId="115" applyNumberFormat="0" applyProtection="0">
      <alignment horizontal="right" vertical="center"/>
    </xf>
    <xf numFmtId="0" fontId="59" fillId="144" borderId="115" applyNumberFormat="0" applyProtection="0">
      <alignment horizontal="right" vertical="center"/>
    </xf>
    <xf numFmtId="0" fontId="59" fillId="144" borderId="115" applyNumberFormat="0" applyProtection="0">
      <alignment horizontal="right" vertical="center"/>
    </xf>
    <xf numFmtId="0" fontId="59" fillId="144" borderId="115" applyNumberFormat="0" applyProtection="0">
      <alignment horizontal="right" vertical="center"/>
    </xf>
    <xf numFmtId="0" fontId="59" fillId="144" borderId="115" applyNumberFormat="0" applyProtection="0">
      <alignment horizontal="right" vertical="center"/>
    </xf>
    <xf numFmtId="0" fontId="59" fillId="144" borderId="115" applyNumberFormat="0" applyProtection="0">
      <alignment horizontal="right" vertical="center"/>
    </xf>
    <xf numFmtId="0" fontId="59" fillId="144" borderId="115" applyNumberFormat="0" applyProtection="0">
      <alignment horizontal="right" vertical="center"/>
    </xf>
    <xf numFmtId="0" fontId="59" fillId="144" borderId="115" applyNumberFormat="0" applyProtection="0">
      <alignment horizontal="right" vertical="center"/>
    </xf>
    <xf numFmtId="0" fontId="59" fillId="144" borderId="115" applyNumberFormat="0" applyProtection="0">
      <alignment horizontal="right" vertical="center"/>
    </xf>
    <xf numFmtId="0" fontId="59" fillId="144" borderId="115" applyNumberFormat="0" applyProtection="0">
      <alignment horizontal="right" vertical="center"/>
    </xf>
    <xf numFmtId="0" fontId="59" fillId="144" borderId="115" applyNumberFormat="0" applyProtection="0">
      <alignment horizontal="right" vertical="center"/>
    </xf>
    <xf numFmtId="0" fontId="59" fillId="144" borderId="115" applyNumberFormat="0" applyProtection="0">
      <alignment horizontal="right" vertical="center"/>
    </xf>
    <xf numFmtId="0" fontId="59" fillId="144" borderId="115" applyNumberFormat="0" applyProtection="0">
      <alignment horizontal="right" vertical="center"/>
    </xf>
    <xf numFmtId="0" fontId="59" fillId="144" borderId="115" applyNumberFormat="0" applyProtection="0">
      <alignment horizontal="right" vertical="center"/>
    </xf>
    <xf numFmtId="0" fontId="59" fillId="144" borderId="115" applyNumberFormat="0" applyProtection="0">
      <alignment horizontal="right" vertical="center"/>
    </xf>
    <xf numFmtId="0" fontId="59" fillId="144" borderId="115" applyNumberFormat="0" applyProtection="0">
      <alignment horizontal="right" vertical="center"/>
    </xf>
    <xf numFmtId="0" fontId="59" fillId="144" borderId="115" applyNumberFormat="0" applyProtection="0">
      <alignment horizontal="right" vertical="center"/>
    </xf>
    <xf numFmtId="0" fontId="59" fillId="144" borderId="115" applyNumberFormat="0" applyProtection="0">
      <alignment horizontal="right" vertical="center"/>
    </xf>
    <xf numFmtId="0" fontId="59" fillId="144" borderId="115" applyNumberFormat="0" applyProtection="0">
      <alignment horizontal="right" vertical="center"/>
    </xf>
    <xf numFmtId="0" fontId="59" fillId="144" borderId="115" applyNumberFormat="0" applyProtection="0">
      <alignment horizontal="right" vertical="center"/>
    </xf>
    <xf numFmtId="0" fontId="59" fillId="144" borderId="115" applyNumberFormat="0" applyProtection="0">
      <alignment horizontal="right" vertical="center"/>
    </xf>
    <xf numFmtId="0" fontId="59" fillId="144" borderId="115" applyNumberFormat="0" applyProtection="0">
      <alignment horizontal="right" vertical="center"/>
    </xf>
    <xf numFmtId="0" fontId="59" fillId="144" borderId="115" applyNumberFormat="0" applyProtection="0">
      <alignment horizontal="right" vertical="center"/>
    </xf>
    <xf numFmtId="0" fontId="59" fillId="144" borderId="115" applyNumberFormat="0" applyProtection="0">
      <alignment horizontal="right" vertical="center"/>
    </xf>
    <xf numFmtId="0" fontId="240" fillId="138" borderId="96" applyNumberFormat="0" applyProtection="0">
      <alignment horizontal="right" vertical="center"/>
    </xf>
    <xf numFmtId="0" fontId="240" fillId="138" borderId="96" applyNumberFormat="0" applyProtection="0">
      <alignment horizontal="right" vertical="center"/>
    </xf>
    <xf numFmtId="0" fontId="240" fillId="138" borderId="96" applyNumberFormat="0" applyProtection="0">
      <alignment horizontal="right" vertical="center"/>
    </xf>
    <xf numFmtId="0" fontId="240" fillId="138" borderId="96" applyNumberFormat="0" applyProtection="0">
      <alignment horizontal="right" vertical="center"/>
    </xf>
    <xf numFmtId="0" fontId="240" fillId="138" borderId="96" applyNumberFormat="0" applyProtection="0">
      <alignment horizontal="right" vertical="center"/>
    </xf>
    <xf numFmtId="0" fontId="240" fillId="138" borderId="96" applyNumberFormat="0" applyProtection="0">
      <alignment horizontal="right" vertical="center"/>
    </xf>
    <xf numFmtId="0" fontId="240" fillId="138" borderId="96" applyNumberFormat="0" applyProtection="0">
      <alignment horizontal="right" vertical="center"/>
    </xf>
    <xf numFmtId="0" fontId="240" fillId="138" borderId="96" applyNumberFormat="0" applyProtection="0">
      <alignment horizontal="right" vertical="center"/>
    </xf>
    <xf numFmtId="0" fontId="240" fillId="138" borderId="96" applyNumberFormat="0" applyProtection="0">
      <alignment horizontal="right" vertical="center"/>
    </xf>
    <xf numFmtId="0" fontId="240" fillId="138" borderId="96" applyNumberFormat="0" applyProtection="0">
      <alignment horizontal="right" vertical="center"/>
    </xf>
    <xf numFmtId="0" fontId="240" fillId="138" borderId="96" applyNumberFormat="0" applyProtection="0">
      <alignment horizontal="right" vertical="center"/>
    </xf>
    <xf numFmtId="0" fontId="240" fillId="138" borderId="96" applyNumberFormat="0" applyProtection="0">
      <alignment horizontal="right" vertical="center"/>
    </xf>
    <xf numFmtId="0" fontId="240" fillId="138" borderId="96" applyNumberFormat="0" applyProtection="0">
      <alignment horizontal="right" vertical="center"/>
    </xf>
    <xf numFmtId="0" fontId="240" fillId="138" borderId="96" applyNumberFormat="0" applyProtection="0">
      <alignment horizontal="right" vertical="center"/>
    </xf>
    <xf numFmtId="0" fontId="240" fillId="138" borderId="96" applyNumberFormat="0" applyProtection="0">
      <alignment horizontal="right" vertical="center"/>
    </xf>
    <xf numFmtId="0" fontId="240" fillId="138" borderId="96" applyNumberFormat="0" applyProtection="0">
      <alignment horizontal="right" vertical="center"/>
    </xf>
    <xf numFmtId="0" fontId="240" fillId="138" borderId="96" applyNumberFormat="0" applyProtection="0">
      <alignment horizontal="right" vertical="center"/>
    </xf>
    <xf numFmtId="0" fontId="240" fillId="138" borderId="96" applyNumberFormat="0" applyProtection="0">
      <alignment horizontal="right" vertical="center"/>
    </xf>
    <xf numFmtId="0" fontId="240" fillId="138" borderId="100" applyNumberFormat="0" applyProtection="0">
      <alignment horizontal="right" vertical="center"/>
    </xf>
    <xf numFmtId="0" fontId="240" fillId="138" borderId="100" applyNumberFormat="0" applyProtection="0">
      <alignment horizontal="right" vertical="center"/>
    </xf>
    <xf numFmtId="0" fontId="240" fillId="138" borderId="100" applyNumberFormat="0" applyProtection="0">
      <alignment horizontal="right" vertical="center"/>
    </xf>
    <xf numFmtId="0" fontId="240" fillId="138" borderId="100" applyNumberFormat="0" applyProtection="0">
      <alignment horizontal="right" vertical="center"/>
    </xf>
    <xf numFmtId="0" fontId="240" fillId="138" borderId="100" applyNumberFormat="0" applyProtection="0">
      <alignment horizontal="right" vertical="center"/>
    </xf>
    <xf numFmtId="0" fontId="240" fillId="138" borderId="100" applyNumberFormat="0" applyProtection="0">
      <alignment horizontal="right" vertical="center"/>
    </xf>
    <xf numFmtId="0" fontId="240" fillId="138" borderId="100" applyNumberFormat="0" applyProtection="0">
      <alignment horizontal="right" vertical="center"/>
    </xf>
    <xf numFmtId="0" fontId="240" fillId="138" borderId="100" applyNumberFormat="0" applyProtection="0">
      <alignment horizontal="right" vertical="center"/>
    </xf>
    <xf numFmtId="0" fontId="240" fillId="138" borderId="100" applyNumberFormat="0" applyProtection="0">
      <alignment horizontal="right" vertical="center"/>
    </xf>
    <xf numFmtId="0" fontId="240" fillId="138" borderId="100" applyNumberFormat="0" applyProtection="0">
      <alignment horizontal="right" vertical="center"/>
    </xf>
    <xf numFmtId="0" fontId="240" fillId="138" borderId="100" applyNumberFormat="0" applyProtection="0">
      <alignment horizontal="right" vertical="center"/>
    </xf>
    <xf numFmtId="0" fontId="240" fillId="138" borderId="100" applyNumberFormat="0" applyProtection="0">
      <alignment horizontal="right" vertical="center"/>
    </xf>
    <xf numFmtId="0" fontId="240" fillId="138" borderId="100" applyNumberFormat="0" applyProtection="0">
      <alignment horizontal="right" vertical="center"/>
    </xf>
    <xf numFmtId="0" fontId="240" fillId="138" borderId="100" applyNumberFormat="0" applyProtection="0">
      <alignment horizontal="right" vertical="center"/>
    </xf>
    <xf numFmtId="0" fontId="240" fillId="138" borderId="100" applyNumberFormat="0" applyProtection="0">
      <alignment horizontal="right" vertical="center"/>
    </xf>
    <xf numFmtId="0" fontId="240" fillId="138" borderId="100" applyNumberFormat="0" applyProtection="0">
      <alignment horizontal="right" vertical="center"/>
    </xf>
    <xf numFmtId="0" fontId="240" fillId="138" borderId="100" applyNumberFormat="0" applyProtection="0">
      <alignment horizontal="right" vertical="center"/>
    </xf>
    <xf numFmtId="0" fontId="240" fillId="138" borderId="100" applyNumberFormat="0" applyProtection="0">
      <alignment horizontal="right" vertical="center"/>
    </xf>
    <xf numFmtId="0" fontId="59" fillId="138" borderId="115" applyNumberFormat="0" applyProtection="0">
      <alignment horizontal="right" vertical="center"/>
    </xf>
    <xf numFmtId="0" fontId="59" fillId="138" borderId="115" applyNumberFormat="0" applyProtection="0">
      <alignment horizontal="right" vertical="center"/>
    </xf>
    <xf numFmtId="0" fontId="59" fillId="138" borderId="115" applyNumberFormat="0" applyProtection="0">
      <alignment horizontal="right" vertical="center"/>
    </xf>
    <xf numFmtId="0" fontId="59" fillId="138" borderId="115" applyNumberFormat="0" applyProtection="0">
      <alignment horizontal="right" vertical="center"/>
    </xf>
    <xf numFmtId="0" fontId="59" fillId="138" borderId="115" applyNumberFormat="0" applyProtection="0">
      <alignment horizontal="right" vertical="center"/>
    </xf>
    <xf numFmtId="0" fontId="59" fillId="138" borderId="115" applyNumberFormat="0" applyProtection="0">
      <alignment horizontal="right" vertical="center"/>
    </xf>
    <xf numFmtId="0" fontId="59" fillId="138" borderId="115" applyNumberFormat="0" applyProtection="0">
      <alignment horizontal="right" vertical="center"/>
    </xf>
    <xf numFmtId="0" fontId="59" fillId="138" borderId="115" applyNumberFormat="0" applyProtection="0">
      <alignment horizontal="right" vertical="center"/>
    </xf>
    <xf numFmtId="0" fontId="59" fillId="138" borderId="115" applyNumberFormat="0" applyProtection="0">
      <alignment horizontal="right" vertical="center"/>
    </xf>
    <xf numFmtId="0" fontId="59" fillId="138" borderId="115" applyNumberFormat="0" applyProtection="0">
      <alignment horizontal="right" vertical="center"/>
    </xf>
    <xf numFmtId="0" fontId="59" fillId="138" borderId="115" applyNumberFormat="0" applyProtection="0">
      <alignment horizontal="right" vertical="center"/>
    </xf>
    <xf numFmtId="0" fontId="59" fillId="138" borderId="115" applyNumberFormat="0" applyProtection="0">
      <alignment horizontal="right" vertical="center"/>
    </xf>
    <xf numFmtId="0" fontId="59" fillId="138" borderId="115" applyNumberFormat="0" applyProtection="0">
      <alignment horizontal="right" vertical="center"/>
    </xf>
    <xf numFmtId="0" fontId="59" fillId="138" borderId="115" applyNumberFormat="0" applyProtection="0">
      <alignment horizontal="right" vertical="center"/>
    </xf>
    <xf numFmtId="0" fontId="59" fillId="138" borderId="115" applyNumberFormat="0" applyProtection="0">
      <alignment horizontal="right" vertical="center"/>
    </xf>
    <xf numFmtId="0" fontId="59" fillId="138" borderId="115" applyNumberFormat="0" applyProtection="0">
      <alignment horizontal="right" vertical="center"/>
    </xf>
    <xf numFmtId="0" fontId="59" fillId="138" borderId="115" applyNumberFormat="0" applyProtection="0">
      <alignment horizontal="right" vertical="center"/>
    </xf>
    <xf numFmtId="0" fontId="59" fillId="138" borderId="115" applyNumberFormat="0" applyProtection="0">
      <alignment horizontal="right" vertical="center"/>
    </xf>
    <xf numFmtId="0" fontId="59" fillId="138" borderId="115" applyNumberFormat="0" applyProtection="0">
      <alignment horizontal="right" vertical="center"/>
    </xf>
    <xf numFmtId="0" fontId="59" fillId="138" borderId="115" applyNumberFormat="0" applyProtection="0">
      <alignment horizontal="right" vertical="center"/>
    </xf>
    <xf numFmtId="0" fontId="59" fillId="138" borderId="115" applyNumberFormat="0" applyProtection="0">
      <alignment horizontal="right" vertical="center"/>
    </xf>
    <xf numFmtId="0" fontId="59" fillId="138" borderId="115" applyNumberFormat="0" applyProtection="0">
      <alignment horizontal="right" vertical="center"/>
    </xf>
    <xf numFmtId="0" fontId="59" fillId="138" borderId="115" applyNumberFormat="0" applyProtection="0">
      <alignment horizontal="right" vertical="center"/>
    </xf>
    <xf numFmtId="0" fontId="59" fillId="138" borderId="115" applyNumberFormat="0" applyProtection="0">
      <alignment horizontal="right" vertical="center"/>
    </xf>
    <xf numFmtId="0" fontId="59" fillId="138" borderId="115" applyNumberFormat="0" applyProtection="0">
      <alignment horizontal="right" vertical="center"/>
    </xf>
    <xf numFmtId="0" fontId="59" fillId="138" borderId="115" applyNumberFormat="0" applyProtection="0">
      <alignment horizontal="right" vertical="center"/>
    </xf>
    <xf numFmtId="0" fontId="59" fillId="138" borderId="115" applyNumberFormat="0" applyProtection="0">
      <alignment horizontal="right" vertical="center"/>
    </xf>
    <xf numFmtId="0" fontId="59" fillId="138" borderId="115" applyNumberFormat="0" applyProtection="0">
      <alignment horizontal="right" vertical="center"/>
    </xf>
    <xf numFmtId="0" fontId="59" fillId="138" borderId="115" applyNumberFormat="0" applyProtection="0">
      <alignment horizontal="right" vertical="center"/>
    </xf>
    <xf numFmtId="0" fontId="59" fillId="138" borderId="115" applyNumberFormat="0" applyProtection="0">
      <alignment horizontal="right" vertical="center"/>
    </xf>
    <xf numFmtId="0" fontId="59" fillId="138" borderId="115" applyNumberFormat="0" applyProtection="0">
      <alignment horizontal="right" vertical="center"/>
    </xf>
    <xf numFmtId="0" fontId="59" fillId="138" borderId="115" applyNumberFormat="0" applyProtection="0">
      <alignment horizontal="right" vertical="center"/>
    </xf>
    <xf numFmtId="0" fontId="59" fillId="138" borderId="115" applyNumberFormat="0" applyProtection="0">
      <alignment horizontal="right" vertical="center"/>
    </xf>
    <xf numFmtId="0" fontId="59" fillId="138" borderId="115" applyNumberFormat="0" applyProtection="0">
      <alignment horizontal="right" vertical="center"/>
    </xf>
    <xf numFmtId="0" fontId="59" fillId="138" borderId="115" applyNumberFormat="0" applyProtection="0">
      <alignment horizontal="right" vertical="center"/>
    </xf>
    <xf numFmtId="0" fontId="59" fillId="138" borderId="115" applyNumberFormat="0" applyProtection="0">
      <alignment horizontal="right" vertical="center"/>
    </xf>
    <xf numFmtId="0" fontId="59" fillId="138" borderId="115" applyNumberFormat="0" applyProtection="0">
      <alignment horizontal="right" vertical="center"/>
    </xf>
    <xf numFmtId="0" fontId="59" fillId="138" borderId="115" applyNumberFormat="0" applyProtection="0">
      <alignment horizontal="right" vertical="center"/>
    </xf>
    <xf numFmtId="0" fontId="59" fillId="138" borderId="115" applyNumberFormat="0" applyProtection="0">
      <alignment horizontal="right" vertical="center"/>
    </xf>
    <xf numFmtId="0" fontId="240" fillId="60" borderId="96" applyNumberFormat="0" applyProtection="0">
      <alignment horizontal="right" vertical="center"/>
    </xf>
    <xf numFmtId="0" fontId="240" fillId="60" borderId="96" applyNumberFormat="0" applyProtection="0">
      <alignment horizontal="right" vertical="center"/>
    </xf>
    <xf numFmtId="0" fontId="240" fillId="60" borderId="96" applyNumberFormat="0" applyProtection="0">
      <alignment horizontal="right" vertical="center"/>
    </xf>
    <xf numFmtId="0" fontId="240" fillId="60" borderId="96" applyNumberFormat="0" applyProtection="0">
      <alignment horizontal="right" vertical="center"/>
    </xf>
    <xf numFmtId="0" fontId="240" fillId="60" borderId="96" applyNumberFormat="0" applyProtection="0">
      <alignment horizontal="right" vertical="center"/>
    </xf>
    <xf numFmtId="0" fontId="240" fillId="60" borderId="96" applyNumberFormat="0" applyProtection="0">
      <alignment horizontal="right" vertical="center"/>
    </xf>
    <xf numFmtId="0" fontId="240" fillId="60" borderId="96" applyNumberFormat="0" applyProtection="0">
      <alignment horizontal="right" vertical="center"/>
    </xf>
    <xf numFmtId="0" fontId="240" fillId="60" borderId="96" applyNumberFormat="0" applyProtection="0">
      <alignment horizontal="right" vertical="center"/>
    </xf>
    <xf numFmtId="0" fontId="240" fillId="60" borderId="96" applyNumberFormat="0" applyProtection="0">
      <alignment horizontal="right" vertical="center"/>
    </xf>
    <xf numFmtId="0" fontId="240" fillId="60" borderId="96" applyNumberFormat="0" applyProtection="0">
      <alignment horizontal="right" vertical="center"/>
    </xf>
    <xf numFmtId="0" fontId="240" fillId="60" borderId="96" applyNumberFormat="0" applyProtection="0">
      <alignment horizontal="right" vertical="center"/>
    </xf>
    <xf numFmtId="0" fontId="240" fillId="60" borderId="96" applyNumberFormat="0" applyProtection="0">
      <alignment horizontal="right" vertical="center"/>
    </xf>
    <xf numFmtId="0" fontId="240" fillId="60" borderId="96" applyNumberFormat="0" applyProtection="0">
      <alignment horizontal="right" vertical="center"/>
    </xf>
    <xf numFmtId="0" fontId="240" fillId="60" borderId="96" applyNumberFormat="0" applyProtection="0">
      <alignment horizontal="right" vertical="center"/>
    </xf>
    <xf numFmtId="0" fontId="240" fillId="60" borderId="96" applyNumberFormat="0" applyProtection="0">
      <alignment horizontal="right" vertical="center"/>
    </xf>
    <xf numFmtId="0" fontId="240" fillId="60" borderId="96" applyNumberFormat="0" applyProtection="0">
      <alignment horizontal="right" vertical="center"/>
    </xf>
    <xf numFmtId="0" fontId="240" fillId="60" borderId="96" applyNumberFormat="0" applyProtection="0">
      <alignment horizontal="right" vertical="center"/>
    </xf>
    <xf numFmtId="0" fontId="240" fillId="60" borderId="96" applyNumberFormat="0" applyProtection="0">
      <alignment horizontal="right" vertical="center"/>
    </xf>
    <xf numFmtId="0" fontId="240" fillId="60" borderId="100" applyNumberFormat="0" applyProtection="0">
      <alignment horizontal="right" vertical="center"/>
    </xf>
    <xf numFmtId="0" fontId="240" fillId="60" borderId="100" applyNumberFormat="0" applyProtection="0">
      <alignment horizontal="right" vertical="center"/>
    </xf>
    <xf numFmtId="0" fontId="240" fillId="60" borderId="100" applyNumberFormat="0" applyProtection="0">
      <alignment horizontal="right" vertical="center"/>
    </xf>
    <xf numFmtId="0" fontId="240" fillId="60" borderId="100" applyNumberFormat="0" applyProtection="0">
      <alignment horizontal="right" vertical="center"/>
    </xf>
    <xf numFmtId="0" fontId="240" fillId="60" borderId="100" applyNumberFormat="0" applyProtection="0">
      <alignment horizontal="right" vertical="center"/>
    </xf>
    <xf numFmtId="0" fontId="240" fillId="60" borderId="100" applyNumberFormat="0" applyProtection="0">
      <alignment horizontal="right" vertical="center"/>
    </xf>
    <xf numFmtId="0" fontId="240" fillId="60" borderId="100" applyNumberFormat="0" applyProtection="0">
      <alignment horizontal="right" vertical="center"/>
    </xf>
    <xf numFmtId="0" fontId="240" fillId="60" borderId="100" applyNumberFormat="0" applyProtection="0">
      <alignment horizontal="right" vertical="center"/>
    </xf>
    <xf numFmtId="0" fontId="240" fillId="60" borderId="100" applyNumberFormat="0" applyProtection="0">
      <alignment horizontal="right" vertical="center"/>
    </xf>
    <xf numFmtId="0" fontId="240" fillId="60" borderId="100" applyNumberFormat="0" applyProtection="0">
      <alignment horizontal="right" vertical="center"/>
    </xf>
    <xf numFmtId="0" fontId="240" fillId="60" borderId="100" applyNumberFormat="0" applyProtection="0">
      <alignment horizontal="right" vertical="center"/>
    </xf>
    <xf numFmtId="0" fontId="240" fillId="60" borderId="100" applyNumberFormat="0" applyProtection="0">
      <alignment horizontal="right" vertical="center"/>
    </xf>
    <xf numFmtId="0" fontId="240" fillId="60" borderId="100" applyNumberFormat="0" applyProtection="0">
      <alignment horizontal="right" vertical="center"/>
    </xf>
    <xf numFmtId="0" fontId="240" fillId="60" borderId="100" applyNumberFormat="0" applyProtection="0">
      <alignment horizontal="right" vertical="center"/>
    </xf>
    <xf numFmtId="0" fontId="240" fillId="60" borderId="100" applyNumberFormat="0" applyProtection="0">
      <alignment horizontal="right" vertical="center"/>
    </xf>
    <xf numFmtId="0" fontId="240" fillId="60" borderId="100" applyNumberFormat="0" applyProtection="0">
      <alignment horizontal="right" vertical="center"/>
    </xf>
    <xf numFmtId="0" fontId="240" fillId="60" borderId="100" applyNumberFormat="0" applyProtection="0">
      <alignment horizontal="right" vertical="center"/>
    </xf>
    <xf numFmtId="0" fontId="240" fillId="60" borderId="100" applyNumberFormat="0" applyProtection="0">
      <alignment horizontal="right" vertical="center"/>
    </xf>
    <xf numFmtId="0" fontId="59" fillId="60" borderId="115" applyNumberFormat="0" applyProtection="0">
      <alignment horizontal="right" vertical="center"/>
    </xf>
    <xf numFmtId="0" fontId="59" fillId="60" borderId="115" applyNumberFormat="0" applyProtection="0">
      <alignment horizontal="right" vertical="center"/>
    </xf>
    <xf numFmtId="0" fontId="59" fillId="60" borderId="115" applyNumberFormat="0" applyProtection="0">
      <alignment horizontal="right" vertical="center"/>
    </xf>
    <xf numFmtId="0" fontId="59" fillId="60" borderId="115" applyNumberFormat="0" applyProtection="0">
      <alignment horizontal="right" vertical="center"/>
    </xf>
    <xf numFmtId="0" fontId="59" fillId="60" borderId="115" applyNumberFormat="0" applyProtection="0">
      <alignment horizontal="right" vertical="center"/>
    </xf>
    <xf numFmtId="0" fontId="59" fillId="60" borderId="115" applyNumberFormat="0" applyProtection="0">
      <alignment horizontal="right" vertical="center"/>
    </xf>
    <xf numFmtId="0" fontId="59" fillId="60" borderId="115" applyNumberFormat="0" applyProtection="0">
      <alignment horizontal="right" vertical="center"/>
    </xf>
    <xf numFmtId="0" fontId="59" fillId="60" borderId="115" applyNumberFormat="0" applyProtection="0">
      <alignment horizontal="right" vertical="center"/>
    </xf>
    <xf numFmtId="0" fontId="59" fillId="60" borderId="115" applyNumberFormat="0" applyProtection="0">
      <alignment horizontal="right" vertical="center"/>
    </xf>
    <xf numFmtId="0" fontId="59" fillId="60" borderId="115" applyNumberFormat="0" applyProtection="0">
      <alignment horizontal="right" vertical="center"/>
    </xf>
    <xf numFmtId="0" fontId="59" fillId="60" borderId="115" applyNumberFormat="0" applyProtection="0">
      <alignment horizontal="right" vertical="center"/>
    </xf>
    <xf numFmtId="0" fontId="59" fillId="60" borderId="115" applyNumberFormat="0" applyProtection="0">
      <alignment horizontal="right" vertical="center"/>
    </xf>
    <xf numFmtId="0" fontId="59" fillId="60" borderId="115" applyNumberFormat="0" applyProtection="0">
      <alignment horizontal="right" vertical="center"/>
    </xf>
    <xf numFmtId="0" fontId="59" fillId="60" borderId="115" applyNumberFormat="0" applyProtection="0">
      <alignment horizontal="right" vertical="center"/>
    </xf>
    <xf numFmtId="0" fontId="59" fillId="60" borderId="115" applyNumberFormat="0" applyProtection="0">
      <alignment horizontal="right" vertical="center"/>
    </xf>
    <xf numFmtId="0" fontId="59" fillId="60" borderId="115" applyNumberFormat="0" applyProtection="0">
      <alignment horizontal="right" vertical="center"/>
    </xf>
    <xf numFmtId="0" fontId="59" fillId="60" borderId="115" applyNumberFormat="0" applyProtection="0">
      <alignment horizontal="right" vertical="center"/>
    </xf>
    <xf numFmtId="0" fontId="59" fillId="60" borderId="115" applyNumberFormat="0" applyProtection="0">
      <alignment horizontal="right" vertical="center"/>
    </xf>
    <xf numFmtId="0" fontId="59" fillId="60" borderId="115" applyNumberFormat="0" applyProtection="0">
      <alignment horizontal="right" vertical="center"/>
    </xf>
    <xf numFmtId="0" fontId="59" fillId="60" borderId="115" applyNumberFormat="0" applyProtection="0">
      <alignment horizontal="right" vertical="center"/>
    </xf>
    <xf numFmtId="0" fontId="59" fillId="60" borderId="115" applyNumberFormat="0" applyProtection="0">
      <alignment horizontal="right" vertical="center"/>
    </xf>
    <xf numFmtId="0" fontId="59" fillId="60" borderId="115" applyNumberFormat="0" applyProtection="0">
      <alignment horizontal="right" vertical="center"/>
    </xf>
    <xf numFmtId="0" fontId="59" fillId="60" borderId="115" applyNumberFormat="0" applyProtection="0">
      <alignment horizontal="right" vertical="center"/>
    </xf>
    <xf numFmtId="0" fontId="59" fillId="60" borderId="115" applyNumberFormat="0" applyProtection="0">
      <alignment horizontal="right" vertical="center"/>
    </xf>
    <xf numFmtId="0" fontId="59" fillId="60" borderId="115" applyNumberFormat="0" applyProtection="0">
      <alignment horizontal="right" vertical="center"/>
    </xf>
    <xf numFmtId="0" fontId="59" fillId="60" borderId="115" applyNumberFormat="0" applyProtection="0">
      <alignment horizontal="right" vertical="center"/>
    </xf>
    <xf numFmtId="0" fontId="59" fillId="60" borderId="115" applyNumberFormat="0" applyProtection="0">
      <alignment horizontal="right" vertical="center"/>
    </xf>
    <xf numFmtId="0" fontId="59" fillId="60" borderId="115" applyNumberFormat="0" applyProtection="0">
      <alignment horizontal="right" vertical="center"/>
    </xf>
    <xf numFmtId="0" fontId="59" fillId="60" borderId="115" applyNumberFormat="0" applyProtection="0">
      <alignment horizontal="right" vertical="center"/>
    </xf>
    <xf numFmtId="0" fontId="59" fillId="60" borderId="115" applyNumberFormat="0" applyProtection="0">
      <alignment horizontal="right" vertical="center"/>
    </xf>
    <xf numFmtId="0" fontId="59" fillId="60" borderId="115" applyNumberFormat="0" applyProtection="0">
      <alignment horizontal="right" vertical="center"/>
    </xf>
    <xf numFmtId="0" fontId="59" fillId="60" borderId="115" applyNumberFormat="0" applyProtection="0">
      <alignment horizontal="right" vertical="center"/>
    </xf>
    <xf numFmtId="0" fontId="59" fillId="60" borderId="115" applyNumberFormat="0" applyProtection="0">
      <alignment horizontal="right" vertical="center"/>
    </xf>
    <xf numFmtId="0" fontId="59" fillId="60" borderId="115" applyNumberFormat="0" applyProtection="0">
      <alignment horizontal="right" vertical="center"/>
    </xf>
    <xf numFmtId="0" fontId="59" fillId="60" borderId="115" applyNumberFormat="0" applyProtection="0">
      <alignment horizontal="right" vertical="center"/>
    </xf>
    <xf numFmtId="0" fontId="59" fillId="60" borderId="115" applyNumberFormat="0" applyProtection="0">
      <alignment horizontal="right" vertical="center"/>
    </xf>
    <xf numFmtId="0" fontId="59" fillId="60" borderId="115" applyNumberFormat="0" applyProtection="0">
      <alignment horizontal="right" vertical="center"/>
    </xf>
    <xf numFmtId="0" fontId="59" fillId="60" borderId="115" applyNumberFormat="0" applyProtection="0">
      <alignment horizontal="right" vertical="center"/>
    </xf>
    <xf numFmtId="0" fontId="59" fillId="60" borderId="115" applyNumberFormat="0" applyProtection="0">
      <alignment horizontal="right" vertical="center"/>
    </xf>
    <xf numFmtId="0" fontId="240" fillId="66" borderId="96" applyNumberFormat="0" applyProtection="0">
      <alignment horizontal="right" vertical="center"/>
    </xf>
    <xf numFmtId="0" fontId="240" fillId="66" borderId="96" applyNumberFormat="0" applyProtection="0">
      <alignment horizontal="right" vertical="center"/>
    </xf>
    <xf numFmtId="0" fontId="240" fillId="66" borderId="96" applyNumberFormat="0" applyProtection="0">
      <alignment horizontal="right" vertical="center"/>
    </xf>
    <xf numFmtId="0" fontId="240" fillId="66" borderId="96" applyNumberFormat="0" applyProtection="0">
      <alignment horizontal="right" vertical="center"/>
    </xf>
    <xf numFmtId="0" fontId="240" fillId="66" borderId="96" applyNumberFormat="0" applyProtection="0">
      <alignment horizontal="right" vertical="center"/>
    </xf>
    <xf numFmtId="0" fontId="240" fillId="66" borderId="96" applyNumberFormat="0" applyProtection="0">
      <alignment horizontal="right" vertical="center"/>
    </xf>
    <xf numFmtId="0" fontId="240" fillId="66" borderId="96" applyNumberFormat="0" applyProtection="0">
      <alignment horizontal="right" vertical="center"/>
    </xf>
    <xf numFmtId="0" fontId="240" fillId="66" borderId="96" applyNumberFormat="0" applyProtection="0">
      <alignment horizontal="right" vertical="center"/>
    </xf>
    <xf numFmtId="0" fontId="240" fillId="66" borderId="96" applyNumberFormat="0" applyProtection="0">
      <alignment horizontal="right" vertical="center"/>
    </xf>
    <xf numFmtId="0" fontId="240" fillId="66" borderId="96" applyNumberFormat="0" applyProtection="0">
      <alignment horizontal="right" vertical="center"/>
    </xf>
    <xf numFmtId="0" fontId="240" fillId="66" borderId="96" applyNumberFormat="0" applyProtection="0">
      <alignment horizontal="right" vertical="center"/>
    </xf>
    <xf numFmtId="0" fontId="240" fillId="66" borderId="96" applyNumberFormat="0" applyProtection="0">
      <alignment horizontal="right" vertical="center"/>
    </xf>
    <xf numFmtId="0" fontId="240" fillId="66" borderId="96" applyNumberFormat="0" applyProtection="0">
      <alignment horizontal="right" vertical="center"/>
    </xf>
    <xf numFmtId="0" fontId="240" fillId="66" borderId="96" applyNumberFormat="0" applyProtection="0">
      <alignment horizontal="right" vertical="center"/>
    </xf>
    <xf numFmtId="0" fontId="240" fillId="66" borderId="96" applyNumberFormat="0" applyProtection="0">
      <alignment horizontal="right" vertical="center"/>
    </xf>
    <xf numFmtId="0" fontId="240" fillId="66" borderId="96" applyNumberFormat="0" applyProtection="0">
      <alignment horizontal="right" vertical="center"/>
    </xf>
    <xf numFmtId="0" fontId="240" fillId="66" borderId="96" applyNumberFormat="0" applyProtection="0">
      <alignment horizontal="right" vertical="center"/>
    </xf>
    <xf numFmtId="0" fontId="240" fillId="66" borderId="96" applyNumberFormat="0" applyProtection="0">
      <alignment horizontal="right" vertical="center"/>
    </xf>
    <xf numFmtId="0" fontId="240" fillId="66" borderId="100" applyNumberFormat="0" applyProtection="0">
      <alignment horizontal="right" vertical="center"/>
    </xf>
    <xf numFmtId="0" fontId="240" fillId="66" borderId="100" applyNumberFormat="0" applyProtection="0">
      <alignment horizontal="right" vertical="center"/>
    </xf>
    <xf numFmtId="0" fontId="240" fillId="66" borderId="100" applyNumberFormat="0" applyProtection="0">
      <alignment horizontal="right" vertical="center"/>
    </xf>
    <xf numFmtId="0" fontId="240" fillId="66" borderId="100" applyNumberFormat="0" applyProtection="0">
      <alignment horizontal="right" vertical="center"/>
    </xf>
    <xf numFmtId="0" fontId="240" fillId="66" borderId="100" applyNumberFormat="0" applyProtection="0">
      <alignment horizontal="right" vertical="center"/>
    </xf>
    <xf numFmtId="0" fontId="240" fillId="66" borderId="100" applyNumberFormat="0" applyProtection="0">
      <alignment horizontal="right" vertical="center"/>
    </xf>
    <xf numFmtId="0" fontId="240" fillId="66" borderId="100" applyNumberFormat="0" applyProtection="0">
      <alignment horizontal="right" vertical="center"/>
    </xf>
    <xf numFmtId="0" fontId="240" fillId="66" borderId="100" applyNumberFormat="0" applyProtection="0">
      <alignment horizontal="right" vertical="center"/>
    </xf>
    <xf numFmtId="0" fontId="240" fillId="66" borderId="100" applyNumberFormat="0" applyProtection="0">
      <alignment horizontal="right" vertical="center"/>
    </xf>
    <xf numFmtId="0" fontId="240" fillId="66" borderId="100" applyNumberFormat="0" applyProtection="0">
      <alignment horizontal="right" vertical="center"/>
    </xf>
    <xf numFmtId="0" fontId="240" fillId="66" borderId="100" applyNumberFormat="0" applyProtection="0">
      <alignment horizontal="right" vertical="center"/>
    </xf>
    <xf numFmtId="0" fontId="240" fillId="66" borderId="100" applyNumberFormat="0" applyProtection="0">
      <alignment horizontal="right" vertical="center"/>
    </xf>
    <xf numFmtId="0" fontId="240" fillId="66" borderId="100" applyNumberFormat="0" applyProtection="0">
      <alignment horizontal="right" vertical="center"/>
    </xf>
    <xf numFmtId="0" fontId="240" fillId="66" borderId="100" applyNumberFormat="0" applyProtection="0">
      <alignment horizontal="right" vertical="center"/>
    </xf>
    <xf numFmtId="0" fontId="240" fillId="66" borderId="100" applyNumberFormat="0" applyProtection="0">
      <alignment horizontal="right" vertical="center"/>
    </xf>
    <xf numFmtId="0" fontId="240" fillId="66" borderId="100" applyNumberFormat="0" applyProtection="0">
      <alignment horizontal="right" vertical="center"/>
    </xf>
    <xf numFmtId="0" fontId="240" fillId="66" borderId="100" applyNumberFormat="0" applyProtection="0">
      <alignment horizontal="right" vertical="center"/>
    </xf>
    <xf numFmtId="0" fontId="240" fillId="66" borderId="100" applyNumberFormat="0" applyProtection="0">
      <alignment horizontal="right" vertical="center"/>
    </xf>
    <xf numFmtId="0" fontId="59" fillId="66" borderId="115" applyNumberFormat="0" applyProtection="0">
      <alignment horizontal="right" vertical="center"/>
    </xf>
    <xf numFmtId="0" fontId="59" fillId="66" borderId="115" applyNumberFormat="0" applyProtection="0">
      <alignment horizontal="right" vertical="center"/>
    </xf>
    <xf numFmtId="0" fontId="59" fillId="66" borderId="115" applyNumberFormat="0" applyProtection="0">
      <alignment horizontal="right" vertical="center"/>
    </xf>
    <xf numFmtId="0" fontId="59" fillId="66" borderId="115" applyNumberFormat="0" applyProtection="0">
      <alignment horizontal="right" vertical="center"/>
    </xf>
    <xf numFmtId="0" fontId="59" fillId="66" borderId="115" applyNumberFormat="0" applyProtection="0">
      <alignment horizontal="right" vertical="center"/>
    </xf>
    <xf numFmtId="0" fontId="59" fillId="66" borderId="115" applyNumberFormat="0" applyProtection="0">
      <alignment horizontal="right" vertical="center"/>
    </xf>
    <xf numFmtId="0" fontId="59" fillId="66" borderId="115" applyNumberFormat="0" applyProtection="0">
      <alignment horizontal="right" vertical="center"/>
    </xf>
    <xf numFmtId="0" fontId="59" fillId="66" borderId="115" applyNumberFormat="0" applyProtection="0">
      <alignment horizontal="right" vertical="center"/>
    </xf>
    <xf numFmtId="0" fontId="59" fillId="66" borderId="115" applyNumberFormat="0" applyProtection="0">
      <alignment horizontal="right" vertical="center"/>
    </xf>
    <xf numFmtId="0" fontId="59" fillId="66" borderId="115" applyNumberFormat="0" applyProtection="0">
      <alignment horizontal="right" vertical="center"/>
    </xf>
    <xf numFmtId="0" fontId="59" fillId="66" borderId="115" applyNumberFormat="0" applyProtection="0">
      <alignment horizontal="right" vertical="center"/>
    </xf>
    <xf numFmtId="0" fontId="59" fillId="66" borderId="115" applyNumberFormat="0" applyProtection="0">
      <alignment horizontal="right" vertical="center"/>
    </xf>
    <xf numFmtId="0" fontId="59" fillId="66" borderId="115" applyNumberFormat="0" applyProtection="0">
      <alignment horizontal="right" vertical="center"/>
    </xf>
    <xf numFmtId="0" fontId="59" fillId="66" borderId="115" applyNumberFormat="0" applyProtection="0">
      <alignment horizontal="right" vertical="center"/>
    </xf>
    <xf numFmtId="0" fontId="59" fillId="66" borderId="115" applyNumberFormat="0" applyProtection="0">
      <alignment horizontal="right" vertical="center"/>
    </xf>
    <xf numFmtId="0" fontId="59" fillId="66" borderId="115" applyNumberFormat="0" applyProtection="0">
      <alignment horizontal="right" vertical="center"/>
    </xf>
    <xf numFmtId="0" fontId="59" fillId="66" borderId="115" applyNumberFormat="0" applyProtection="0">
      <alignment horizontal="right" vertical="center"/>
    </xf>
    <xf numFmtId="0" fontId="59" fillId="66" borderId="115" applyNumberFormat="0" applyProtection="0">
      <alignment horizontal="right" vertical="center"/>
    </xf>
    <xf numFmtId="0" fontId="59" fillId="66" borderId="115" applyNumberFormat="0" applyProtection="0">
      <alignment horizontal="right" vertical="center"/>
    </xf>
    <xf numFmtId="0" fontId="59" fillId="66" borderId="115" applyNumberFormat="0" applyProtection="0">
      <alignment horizontal="right" vertical="center"/>
    </xf>
    <xf numFmtId="0" fontId="59" fillId="66" borderId="115" applyNumberFormat="0" applyProtection="0">
      <alignment horizontal="right" vertical="center"/>
    </xf>
    <xf numFmtId="0" fontId="59" fillId="66" borderId="115" applyNumberFormat="0" applyProtection="0">
      <alignment horizontal="right" vertical="center"/>
    </xf>
    <xf numFmtId="0" fontId="59" fillId="66" borderId="115" applyNumberFormat="0" applyProtection="0">
      <alignment horizontal="right" vertical="center"/>
    </xf>
    <xf numFmtId="0" fontId="59" fillId="66" borderId="115" applyNumberFormat="0" applyProtection="0">
      <alignment horizontal="right" vertical="center"/>
    </xf>
    <xf numFmtId="0" fontId="59" fillId="66" borderId="115" applyNumberFormat="0" applyProtection="0">
      <alignment horizontal="right" vertical="center"/>
    </xf>
    <xf numFmtId="0" fontId="59" fillId="66" borderId="115" applyNumberFormat="0" applyProtection="0">
      <alignment horizontal="right" vertical="center"/>
    </xf>
    <xf numFmtId="0" fontId="59" fillId="66" borderId="115" applyNumberFormat="0" applyProtection="0">
      <alignment horizontal="right" vertical="center"/>
    </xf>
    <xf numFmtId="0" fontId="59" fillId="66" borderId="115" applyNumberFormat="0" applyProtection="0">
      <alignment horizontal="right" vertical="center"/>
    </xf>
    <xf numFmtId="0" fontId="59" fillId="66" borderId="115" applyNumberFormat="0" applyProtection="0">
      <alignment horizontal="right" vertical="center"/>
    </xf>
    <xf numFmtId="0" fontId="59" fillId="66" borderId="115" applyNumberFormat="0" applyProtection="0">
      <alignment horizontal="right" vertical="center"/>
    </xf>
    <xf numFmtId="0" fontId="59" fillId="66" borderId="115" applyNumberFormat="0" applyProtection="0">
      <alignment horizontal="right" vertical="center"/>
    </xf>
    <xf numFmtId="0" fontId="59" fillId="66" borderId="115" applyNumberFormat="0" applyProtection="0">
      <alignment horizontal="right" vertical="center"/>
    </xf>
    <xf numFmtId="0" fontId="59" fillId="66" borderId="115" applyNumberFormat="0" applyProtection="0">
      <alignment horizontal="right" vertical="center"/>
    </xf>
    <xf numFmtId="0" fontId="59" fillId="66" borderId="115" applyNumberFormat="0" applyProtection="0">
      <alignment horizontal="right" vertical="center"/>
    </xf>
    <xf numFmtId="0" fontId="59" fillId="66" borderId="115" applyNumberFormat="0" applyProtection="0">
      <alignment horizontal="right" vertical="center"/>
    </xf>
    <xf numFmtId="0" fontId="59" fillId="66" borderId="115" applyNumberFormat="0" applyProtection="0">
      <alignment horizontal="right" vertical="center"/>
    </xf>
    <xf numFmtId="0" fontId="59" fillId="66" borderId="115" applyNumberFormat="0" applyProtection="0">
      <alignment horizontal="right" vertical="center"/>
    </xf>
    <xf numFmtId="0" fontId="59" fillId="66" borderId="115" applyNumberFormat="0" applyProtection="0">
      <alignment horizontal="right" vertical="center"/>
    </xf>
    <xf numFmtId="0" fontId="59" fillId="66" borderId="115" applyNumberFormat="0" applyProtection="0">
      <alignment horizontal="right" vertical="center"/>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4" borderId="101" applyNumberFormat="0" applyProtection="0">
      <alignment horizontal="left" vertical="center" indent="1"/>
    </xf>
    <xf numFmtId="0" fontId="238" fillId="74" borderId="101" applyNumberFormat="0" applyProtection="0">
      <alignment horizontal="left" vertical="center" indent="1"/>
    </xf>
    <xf numFmtId="0" fontId="238" fillId="74" borderId="101" applyNumberFormat="0" applyProtection="0">
      <alignment horizontal="left" vertical="center" indent="1"/>
    </xf>
    <xf numFmtId="0" fontId="238" fillId="74" borderId="101" applyNumberFormat="0" applyProtection="0">
      <alignment horizontal="left" vertical="center" indent="1"/>
    </xf>
    <xf numFmtId="0" fontId="238" fillId="74" borderId="101" applyNumberFormat="0" applyProtection="0">
      <alignment horizontal="left" vertical="center" indent="1"/>
    </xf>
    <xf numFmtId="0" fontId="238" fillId="74" borderId="101" applyNumberFormat="0" applyProtection="0">
      <alignment horizontal="left" vertical="center" indent="1"/>
    </xf>
    <xf numFmtId="0" fontId="238" fillId="74" borderId="101" applyNumberFormat="0" applyProtection="0">
      <alignment horizontal="left" vertical="center" indent="1"/>
    </xf>
    <xf numFmtId="0" fontId="238" fillId="74" borderId="101" applyNumberFormat="0" applyProtection="0">
      <alignment horizontal="left" vertical="center" indent="1"/>
    </xf>
    <xf numFmtId="0" fontId="238" fillId="74" borderId="101" applyNumberFormat="0" applyProtection="0">
      <alignment horizontal="left" vertical="center" indent="1"/>
    </xf>
    <xf numFmtId="0" fontId="238" fillId="74" borderId="101" applyNumberFormat="0" applyProtection="0">
      <alignment horizontal="left" vertical="center" indent="1"/>
    </xf>
    <xf numFmtId="0" fontId="238" fillId="74" borderId="101"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59" fillId="74" borderId="131" applyNumberFormat="0" applyProtection="0">
      <alignment horizontal="left" vertical="center" indent="1"/>
    </xf>
    <xf numFmtId="0" fontId="59" fillId="74" borderId="131" applyNumberFormat="0" applyProtection="0">
      <alignment horizontal="left" vertical="center" indent="1"/>
    </xf>
    <xf numFmtId="0" fontId="59" fillId="74" borderId="131" applyNumberFormat="0" applyProtection="0">
      <alignment horizontal="left" vertical="center" indent="1"/>
    </xf>
    <xf numFmtId="0" fontId="59" fillId="74" borderId="131" applyNumberFormat="0" applyProtection="0">
      <alignment horizontal="left" vertical="center" indent="1"/>
    </xf>
    <xf numFmtId="0" fontId="59" fillId="74" borderId="131" applyNumberFormat="0" applyProtection="0">
      <alignment horizontal="left" vertical="center" indent="1"/>
    </xf>
    <xf numFmtId="0" fontId="59" fillId="74" borderId="131" applyNumberFormat="0" applyProtection="0">
      <alignment horizontal="left" vertical="center" indent="1"/>
    </xf>
    <xf numFmtId="0" fontId="59" fillId="74" borderId="131" applyNumberFormat="0" applyProtection="0">
      <alignment horizontal="left" vertical="center" indent="1"/>
    </xf>
    <xf numFmtId="0" fontId="59" fillId="74" borderId="131" applyNumberFormat="0" applyProtection="0">
      <alignment horizontal="left" vertical="center" indent="1"/>
    </xf>
    <xf numFmtId="0" fontId="59" fillId="74" borderId="131" applyNumberFormat="0" applyProtection="0">
      <alignment horizontal="left" vertical="center" indent="1"/>
    </xf>
    <xf numFmtId="0" fontId="59" fillId="74" borderId="131" applyNumberFormat="0" applyProtection="0">
      <alignment horizontal="left" vertical="center" indent="1"/>
    </xf>
    <xf numFmtId="0" fontId="59" fillId="74" borderId="131" applyNumberFormat="0" applyProtection="0">
      <alignment horizontal="left" vertical="center" indent="1"/>
    </xf>
    <xf numFmtId="0" fontId="59" fillId="74" borderId="131" applyNumberFormat="0" applyProtection="0">
      <alignment horizontal="left" vertical="center" indent="1"/>
    </xf>
    <xf numFmtId="0" fontId="59" fillId="74" borderId="131" applyNumberFormat="0" applyProtection="0">
      <alignment horizontal="left" vertical="center" indent="1"/>
    </xf>
    <xf numFmtId="0" fontId="59" fillId="74" borderId="131" applyNumberFormat="0" applyProtection="0">
      <alignment horizontal="left" vertical="center" indent="1"/>
    </xf>
    <xf numFmtId="0" fontId="59" fillId="74" borderId="131" applyNumberFormat="0" applyProtection="0">
      <alignment horizontal="left" vertical="center" indent="1"/>
    </xf>
    <xf numFmtId="0" fontId="59" fillId="74" borderId="131"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38" fillId="75" borderId="96" applyNumberFormat="0" applyProtection="0">
      <alignment horizontal="left" vertical="center" indent="1"/>
    </xf>
    <xf numFmtId="0" fontId="240" fillId="80" borderId="0" applyNumberFormat="0" applyProtection="0">
      <alignment horizontal="left" vertical="center"/>
    </xf>
    <xf numFmtId="0" fontId="240" fillId="80" borderId="0" applyNumberFormat="0" applyProtection="0">
      <alignment horizontal="left" vertical="center"/>
    </xf>
    <xf numFmtId="0" fontId="240" fillId="80" borderId="0" applyNumberFormat="0" applyProtection="0">
      <alignment horizontal="left" vertical="center"/>
    </xf>
    <xf numFmtId="0" fontId="240" fillId="78" borderId="132" applyNumberFormat="0" applyProtection="0">
      <alignment horizontal="left" vertical="center" indent="1"/>
    </xf>
    <xf numFmtId="0" fontId="240" fillId="78" borderId="132" applyNumberFormat="0" applyProtection="0">
      <alignment horizontal="left" vertical="center" indent="1"/>
    </xf>
    <xf numFmtId="0" fontId="240" fillId="78" borderId="132" applyNumberFormat="0" applyProtection="0">
      <alignment horizontal="left" vertical="center" indent="1"/>
    </xf>
    <xf numFmtId="0" fontId="240" fillId="78" borderId="132" applyNumberFormat="0" applyProtection="0">
      <alignment horizontal="left" vertical="center" indent="1"/>
    </xf>
    <xf numFmtId="0" fontId="240" fillId="78" borderId="132" applyNumberFormat="0" applyProtection="0">
      <alignment horizontal="left" vertical="center" indent="1"/>
    </xf>
    <xf numFmtId="0" fontId="240" fillId="78" borderId="132" applyNumberFormat="0" applyProtection="0">
      <alignment horizontal="left" vertical="center" indent="1"/>
    </xf>
    <xf numFmtId="0" fontId="240" fillId="78" borderId="132" applyNumberFormat="0" applyProtection="0">
      <alignment horizontal="left" vertical="center" indent="1"/>
    </xf>
    <xf numFmtId="0" fontId="240" fillId="78" borderId="132" applyNumberFormat="0" applyProtection="0">
      <alignment horizontal="left" vertical="center" indent="1"/>
    </xf>
    <xf numFmtId="0" fontId="240" fillId="78" borderId="132" applyNumberFormat="0" applyProtection="0">
      <alignment horizontal="left" vertical="center" indent="1"/>
    </xf>
    <xf numFmtId="0" fontId="240" fillId="78" borderId="132" applyNumberFormat="0" applyProtection="0">
      <alignment horizontal="left" vertical="center" indent="1"/>
    </xf>
    <xf numFmtId="0" fontId="240" fillId="78" borderId="132" applyNumberFormat="0" applyProtection="0">
      <alignment horizontal="left" vertical="center" indent="1"/>
    </xf>
    <xf numFmtId="0" fontId="240" fillId="78" borderId="132" applyNumberFormat="0" applyProtection="0">
      <alignment horizontal="left" vertical="center" indent="1"/>
    </xf>
    <xf numFmtId="0" fontId="240" fillId="78" borderId="132" applyNumberFormat="0" applyProtection="0">
      <alignment horizontal="left" vertical="center" indent="1"/>
    </xf>
    <xf numFmtId="0" fontId="240" fillId="78" borderId="132" applyNumberFormat="0" applyProtection="0">
      <alignment horizontal="left" vertical="center" indent="1"/>
    </xf>
    <xf numFmtId="0" fontId="240" fillId="78" borderId="132" applyNumberFormat="0" applyProtection="0">
      <alignment horizontal="left" vertical="center" indent="1"/>
    </xf>
    <xf numFmtId="0" fontId="240" fillId="78" borderId="132" applyNumberFormat="0" applyProtection="0">
      <alignment horizontal="left" vertical="center" indent="1"/>
    </xf>
    <xf numFmtId="0" fontId="240" fillId="78" borderId="132" applyNumberFormat="0" applyProtection="0">
      <alignment horizontal="left" vertical="center" indent="1"/>
    </xf>
    <xf numFmtId="0" fontId="240" fillId="78" borderId="132" applyNumberFormat="0" applyProtection="0">
      <alignment horizontal="left" vertical="center" indent="1"/>
    </xf>
    <xf numFmtId="0" fontId="240" fillId="78" borderId="132" applyNumberFormat="0" applyProtection="0">
      <alignment horizontal="left" vertical="center" indent="1"/>
    </xf>
    <xf numFmtId="0" fontId="240" fillId="78" borderId="132" applyNumberFormat="0" applyProtection="0">
      <alignment horizontal="left" vertical="center" indent="1"/>
    </xf>
    <xf numFmtId="0" fontId="240" fillId="78" borderId="132" applyNumberFormat="0" applyProtection="0">
      <alignment horizontal="left" vertical="center" indent="1"/>
    </xf>
    <xf numFmtId="0" fontId="240" fillId="78" borderId="132" applyNumberFormat="0" applyProtection="0">
      <alignment horizontal="left" vertical="center" indent="1"/>
    </xf>
    <xf numFmtId="0" fontId="240" fillId="78" borderId="132" applyNumberFormat="0" applyProtection="0">
      <alignment horizontal="left" vertical="center" indent="1"/>
    </xf>
    <xf numFmtId="0" fontId="240" fillId="78" borderId="132" applyNumberFormat="0" applyProtection="0">
      <alignment horizontal="left" vertical="center" indent="1"/>
    </xf>
    <xf numFmtId="0" fontId="240" fillId="78" borderId="132" applyNumberFormat="0" applyProtection="0">
      <alignment horizontal="left" vertical="center" indent="1"/>
    </xf>
    <xf numFmtId="0" fontId="86" fillId="76" borderId="131" applyNumberFormat="0" applyProtection="0">
      <alignment horizontal="left" vertical="center" indent="1"/>
    </xf>
    <xf numFmtId="0" fontId="86" fillId="76" borderId="131" applyNumberFormat="0" applyProtection="0">
      <alignment horizontal="left" vertical="center" indent="1"/>
    </xf>
    <xf numFmtId="0" fontId="86" fillId="76" borderId="131" applyNumberFormat="0" applyProtection="0">
      <alignment horizontal="left" vertical="center" indent="1"/>
    </xf>
    <xf numFmtId="0" fontId="86" fillId="76" borderId="131" applyNumberFormat="0" applyProtection="0">
      <alignment horizontal="left" vertical="center" indent="1"/>
    </xf>
    <xf numFmtId="0" fontId="86" fillId="76" borderId="131" applyNumberFormat="0" applyProtection="0">
      <alignment horizontal="left" vertical="center" indent="1"/>
    </xf>
    <xf numFmtId="0" fontId="86" fillId="76" borderId="131" applyNumberFormat="0" applyProtection="0">
      <alignment horizontal="left" vertical="center" indent="1"/>
    </xf>
    <xf numFmtId="0" fontId="86" fillId="76" borderId="131" applyNumberFormat="0" applyProtection="0">
      <alignment horizontal="left" vertical="center" indent="1"/>
    </xf>
    <xf numFmtId="0" fontId="86" fillId="76" borderId="131" applyNumberFormat="0" applyProtection="0">
      <alignment horizontal="left" vertical="center" indent="1"/>
    </xf>
    <xf numFmtId="0" fontId="86" fillId="76" borderId="131" applyNumberFormat="0" applyProtection="0">
      <alignment horizontal="left" vertical="center" indent="1"/>
    </xf>
    <xf numFmtId="0" fontId="86" fillId="76" borderId="131" applyNumberFormat="0" applyProtection="0">
      <alignment horizontal="left" vertical="center" indent="1"/>
    </xf>
    <xf numFmtId="0" fontId="86" fillId="76" borderId="131" applyNumberFormat="0" applyProtection="0">
      <alignment horizontal="left" vertical="center" indent="1"/>
    </xf>
    <xf numFmtId="0" fontId="86" fillId="76" borderId="131" applyNumberFormat="0" applyProtection="0">
      <alignment horizontal="left" vertical="center" indent="1"/>
    </xf>
    <xf numFmtId="0" fontId="86" fillId="76" borderId="131" applyNumberFormat="0" applyProtection="0">
      <alignment horizontal="left" vertical="center" indent="1"/>
    </xf>
    <xf numFmtId="0" fontId="86" fillId="76" borderId="131" applyNumberFormat="0" applyProtection="0">
      <alignment horizontal="left" vertical="center" indent="1"/>
    </xf>
    <xf numFmtId="0" fontId="86" fillId="76" borderId="131" applyNumberFormat="0" applyProtection="0">
      <alignment horizontal="left" vertical="center" indent="1"/>
    </xf>
    <xf numFmtId="0" fontId="86" fillId="76" borderId="131" applyNumberFormat="0" applyProtection="0">
      <alignment horizontal="left" vertical="center" indent="1"/>
    </xf>
    <xf numFmtId="0" fontId="240" fillId="81" borderId="0" applyNumberFormat="0" applyProtection="0">
      <alignment horizontal="left" vertical="center" indent="1"/>
    </xf>
    <xf numFmtId="0" fontId="240" fillId="81" borderId="0" applyNumberFormat="0" applyProtection="0">
      <alignment horizontal="left" vertical="center" indent="1"/>
    </xf>
    <xf numFmtId="0" fontId="240" fillId="81" borderId="0" applyNumberFormat="0" applyProtection="0">
      <alignment horizontal="left" vertical="center" indent="1"/>
    </xf>
    <xf numFmtId="0" fontId="240" fillId="81" borderId="0" applyNumberFormat="0" applyProtection="0">
      <alignment horizontal="left" vertical="center" indent="1"/>
    </xf>
    <xf numFmtId="0" fontId="240" fillId="81" borderId="0" applyNumberFormat="0" applyProtection="0">
      <alignment horizontal="left" vertical="center" indent="1"/>
    </xf>
    <xf numFmtId="0" fontId="240" fillId="81" borderId="0" applyNumberFormat="0" applyProtection="0">
      <alignment horizontal="left" vertical="center" indent="1"/>
    </xf>
    <xf numFmtId="0" fontId="240" fillId="81" borderId="0" applyNumberFormat="0" applyProtection="0">
      <alignment horizontal="left" vertical="center" indent="1"/>
    </xf>
    <xf numFmtId="0" fontId="240" fillId="81" borderId="0" applyNumberFormat="0" applyProtection="0">
      <alignment horizontal="left" vertical="center" indent="1"/>
    </xf>
    <xf numFmtId="0" fontId="240" fillId="81" borderId="0" applyNumberFormat="0" applyProtection="0">
      <alignment horizontal="left" vertical="center" indent="1"/>
    </xf>
    <xf numFmtId="0" fontId="240" fillId="81" borderId="0" applyNumberFormat="0" applyProtection="0">
      <alignment horizontal="left" vertical="center" indent="1"/>
    </xf>
    <xf numFmtId="0" fontId="240" fillId="81" borderId="0" applyNumberFormat="0" applyProtection="0">
      <alignment horizontal="left" vertical="center" indent="1"/>
    </xf>
    <xf numFmtId="0" fontId="240" fillId="80" borderId="0" applyNumberFormat="0" applyProtection="0">
      <alignment horizontal="left" vertical="center"/>
    </xf>
    <xf numFmtId="0" fontId="240" fillId="80" borderId="0" applyNumberFormat="0" applyProtection="0">
      <alignment horizontal="left" vertical="center"/>
    </xf>
    <xf numFmtId="0" fontId="240" fillId="80" borderId="0" applyNumberFormat="0" applyProtection="0">
      <alignment horizontal="left" vertical="center"/>
    </xf>
    <xf numFmtId="0" fontId="240" fillId="80" borderId="0" applyNumberFormat="0" applyProtection="0">
      <alignment horizontal="left" vertical="center"/>
    </xf>
    <xf numFmtId="0" fontId="240" fillId="80" borderId="0" applyNumberFormat="0" applyProtection="0">
      <alignment horizontal="left" vertical="center"/>
    </xf>
    <xf numFmtId="0" fontId="240" fillId="80" borderId="0" applyNumberFormat="0" applyProtection="0">
      <alignment horizontal="left" vertical="center"/>
    </xf>
    <xf numFmtId="0" fontId="240" fillId="80" borderId="0" applyNumberFormat="0" applyProtection="0">
      <alignment horizontal="left" vertical="center"/>
    </xf>
    <xf numFmtId="0" fontId="241" fillId="76" borderId="0" applyNumberFormat="0" applyProtection="0">
      <alignment horizontal="left" vertical="center" indent="1"/>
    </xf>
    <xf numFmtId="0" fontId="241" fillId="76" borderId="0" applyNumberFormat="0" applyProtection="0">
      <alignment horizontal="left" vertical="center" indent="1"/>
    </xf>
    <xf numFmtId="0" fontId="241" fillId="76" borderId="0" applyNumberFormat="0" applyProtection="0">
      <alignment horizontal="left" vertical="center" indent="1"/>
    </xf>
    <xf numFmtId="0" fontId="241" fillId="76" borderId="0" applyNumberFormat="0" applyProtection="0">
      <alignment horizontal="left" vertical="center" indent="1"/>
    </xf>
    <xf numFmtId="0" fontId="241" fillId="76" borderId="0" applyNumberFormat="0" applyProtection="0">
      <alignment horizontal="left" vertical="center" indent="1"/>
    </xf>
    <xf numFmtId="0" fontId="241" fillId="76" borderId="0" applyNumberFormat="0" applyProtection="0">
      <alignment horizontal="left" vertical="center" indent="1"/>
    </xf>
    <xf numFmtId="0" fontId="241" fillId="76" borderId="0" applyNumberFormat="0" applyProtection="0">
      <alignment horizontal="left" vertical="center" indent="1"/>
    </xf>
    <xf numFmtId="0" fontId="241" fillId="76" borderId="0" applyNumberFormat="0" applyProtection="0">
      <alignment horizontal="left" vertical="center" indent="1"/>
    </xf>
    <xf numFmtId="0" fontId="241" fillId="76" borderId="0" applyNumberFormat="0" applyProtection="0">
      <alignment horizontal="left" vertical="center" indent="1"/>
    </xf>
    <xf numFmtId="0" fontId="241" fillId="76" borderId="0" applyNumberFormat="0" applyProtection="0">
      <alignment horizontal="left" vertical="center" indent="1"/>
    </xf>
    <xf numFmtId="0" fontId="241" fillId="76" borderId="0" applyNumberFormat="0" applyProtection="0">
      <alignment horizontal="left" vertical="center" indent="1"/>
    </xf>
    <xf numFmtId="0" fontId="241" fillId="76" borderId="0" applyNumberFormat="0" applyProtection="0">
      <alignment horizontal="left" vertical="center" indent="1"/>
    </xf>
    <xf numFmtId="0" fontId="241" fillId="76" borderId="0" applyNumberFormat="0" applyProtection="0">
      <alignment horizontal="left" vertical="center" indent="1"/>
    </xf>
    <xf numFmtId="0" fontId="241" fillId="76" borderId="0" applyNumberFormat="0" applyProtection="0">
      <alignment horizontal="left" vertical="center" indent="1"/>
    </xf>
    <xf numFmtId="0" fontId="241" fillId="76" borderId="0" applyNumberFormat="0" applyProtection="0">
      <alignment horizontal="left" vertical="center" indent="1"/>
    </xf>
    <xf numFmtId="0" fontId="241" fillId="76" borderId="0" applyNumberFormat="0" applyProtection="0">
      <alignment horizontal="left" vertical="center" indent="1"/>
    </xf>
    <xf numFmtId="0" fontId="241" fillId="76" borderId="0" applyNumberFormat="0" applyProtection="0">
      <alignment horizontal="left" vertical="center" indent="1"/>
    </xf>
    <xf numFmtId="0" fontId="241" fillId="76" borderId="0" applyNumberFormat="0" applyProtection="0">
      <alignment horizontal="left" vertical="center" indent="1"/>
    </xf>
    <xf numFmtId="0" fontId="241" fillId="76" borderId="0" applyNumberFormat="0" applyProtection="0">
      <alignment horizontal="left" vertical="center" indent="1"/>
    </xf>
    <xf numFmtId="0" fontId="241" fillId="76" borderId="0" applyNumberFormat="0" applyProtection="0">
      <alignment horizontal="left" vertical="center" indent="1"/>
    </xf>
    <xf numFmtId="0" fontId="241" fillId="76" borderId="0" applyNumberFormat="0" applyProtection="0">
      <alignment horizontal="left" vertical="center" indent="1"/>
    </xf>
    <xf numFmtId="0" fontId="241" fillId="76" borderId="0" applyNumberFormat="0" applyProtection="0">
      <alignment horizontal="left" vertical="center" indent="1"/>
    </xf>
    <xf numFmtId="0" fontId="241" fillId="76" borderId="0" applyNumberFormat="0" applyProtection="0">
      <alignment horizontal="left" vertical="center" indent="1"/>
    </xf>
    <xf numFmtId="0" fontId="241" fillId="76" borderId="0" applyNumberFormat="0" applyProtection="0">
      <alignment horizontal="left" vertical="center" indent="1"/>
    </xf>
    <xf numFmtId="0" fontId="241" fillId="76" borderId="0" applyNumberFormat="0" applyProtection="0">
      <alignment horizontal="left" vertical="center" indent="1"/>
    </xf>
    <xf numFmtId="0" fontId="241" fillId="76" borderId="0" applyNumberFormat="0" applyProtection="0">
      <alignment horizontal="left" vertical="center" indent="1"/>
    </xf>
    <xf numFmtId="0" fontId="241" fillId="76" borderId="0" applyNumberFormat="0" applyProtection="0">
      <alignment horizontal="left" vertical="center" indent="1"/>
    </xf>
    <xf numFmtId="0" fontId="241" fillId="76" borderId="0" applyNumberFormat="0" applyProtection="0">
      <alignment horizontal="left" vertical="center" indent="1"/>
    </xf>
    <xf numFmtId="0" fontId="241" fillId="76" borderId="0" applyNumberFormat="0" applyProtection="0">
      <alignment horizontal="left" vertical="center" indent="1"/>
    </xf>
    <xf numFmtId="0" fontId="241" fillId="76" borderId="0" applyNumberFormat="0" applyProtection="0">
      <alignment horizontal="left" vertical="center" indent="1"/>
    </xf>
    <xf numFmtId="0" fontId="241" fillId="76" borderId="0" applyNumberFormat="0" applyProtection="0">
      <alignment horizontal="left" vertical="center" indent="1"/>
    </xf>
    <xf numFmtId="0" fontId="241" fillId="76" borderId="0" applyNumberFormat="0" applyProtection="0">
      <alignment horizontal="left" vertical="center" indent="1"/>
    </xf>
    <xf numFmtId="0" fontId="241" fillId="76" borderId="0" applyNumberFormat="0" applyProtection="0">
      <alignment horizontal="left" vertical="center" indent="1"/>
    </xf>
    <xf numFmtId="0" fontId="241" fillId="76" borderId="0" applyNumberFormat="0" applyProtection="0">
      <alignment horizontal="left" vertical="center" indent="1"/>
    </xf>
    <xf numFmtId="0" fontId="241" fillId="76" borderId="0" applyNumberFormat="0" applyProtection="0">
      <alignment horizontal="left" vertical="center" indent="1"/>
    </xf>
    <xf numFmtId="0" fontId="241" fillId="76" borderId="0" applyNumberFormat="0" applyProtection="0">
      <alignment horizontal="left" vertical="center" indent="1"/>
    </xf>
    <xf numFmtId="0" fontId="241" fillId="76" borderId="0" applyNumberFormat="0" applyProtection="0">
      <alignment horizontal="left" vertical="center" indent="1"/>
    </xf>
    <xf numFmtId="0" fontId="241" fillId="76" borderId="0" applyNumberFormat="0" applyProtection="0">
      <alignment horizontal="left" vertical="center" indent="1"/>
    </xf>
    <xf numFmtId="0" fontId="241" fillId="76" borderId="0" applyNumberFormat="0" applyProtection="0">
      <alignment horizontal="left" vertical="center" indent="1"/>
    </xf>
    <xf numFmtId="0" fontId="241" fillId="76" borderId="0" applyNumberFormat="0" applyProtection="0">
      <alignment horizontal="left" vertical="center" indent="1"/>
    </xf>
    <xf numFmtId="0" fontId="241" fillId="76" borderId="0" applyNumberFormat="0" applyProtection="0">
      <alignment horizontal="left" vertical="center" indent="1"/>
    </xf>
    <xf numFmtId="0" fontId="241" fillId="76" borderId="0" applyNumberFormat="0" applyProtection="0">
      <alignment horizontal="left" vertical="center" indent="1"/>
    </xf>
    <xf numFmtId="0" fontId="241" fillId="76" borderId="0" applyNumberFormat="0" applyProtection="0">
      <alignment horizontal="left" vertical="center" indent="1"/>
    </xf>
    <xf numFmtId="0" fontId="241" fillId="76" borderId="0" applyNumberFormat="0" applyProtection="0">
      <alignment horizontal="left" vertical="center" indent="1"/>
    </xf>
    <xf numFmtId="0" fontId="241" fillId="76" borderId="0" applyNumberFormat="0" applyProtection="0">
      <alignment horizontal="left" vertical="center" indent="1"/>
    </xf>
    <xf numFmtId="0" fontId="241" fillId="76" borderId="0" applyNumberFormat="0" applyProtection="0">
      <alignment horizontal="left" vertical="center" indent="1"/>
    </xf>
    <xf numFmtId="0" fontId="241" fillId="76" borderId="0" applyNumberFormat="0" applyProtection="0">
      <alignment horizontal="left" vertical="center" indent="1"/>
    </xf>
    <xf numFmtId="0" fontId="241" fillId="76" borderId="0" applyNumberFormat="0" applyProtection="0">
      <alignment horizontal="left" vertical="center" indent="1"/>
    </xf>
    <xf numFmtId="0" fontId="241" fillId="76" borderId="0" applyNumberFormat="0" applyProtection="0">
      <alignment horizontal="left" vertical="center" indent="1"/>
    </xf>
    <xf numFmtId="0" fontId="241" fillId="76" borderId="0" applyNumberFormat="0" applyProtection="0">
      <alignment horizontal="left" vertical="center" indent="1"/>
    </xf>
    <xf numFmtId="0" fontId="241" fillId="76" borderId="0" applyNumberFormat="0" applyProtection="0">
      <alignment horizontal="left" vertical="center" indent="1"/>
    </xf>
    <xf numFmtId="0" fontId="241" fillId="76" borderId="0" applyNumberFormat="0" applyProtection="0">
      <alignment horizontal="left" vertical="center" indent="1"/>
    </xf>
    <xf numFmtId="0" fontId="241" fillId="76" borderId="0" applyNumberFormat="0" applyProtection="0">
      <alignment horizontal="left" vertical="center" indent="1"/>
    </xf>
    <xf numFmtId="0" fontId="241" fillId="76" borderId="0" applyNumberFormat="0" applyProtection="0">
      <alignment horizontal="left" vertical="center" indent="1"/>
    </xf>
    <xf numFmtId="0" fontId="241" fillId="76" borderId="0" applyNumberFormat="0" applyProtection="0">
      <alignment horizontal="left" vertical="center" indent="1"/>
    </xf>
    <xf numFmtId="0" fontId="241" fillId="76" borderId="0" applyNumberFormat="0" applyProtection="0">
      <alignment horizontal="left" vertical="center" indent="1"/>
    </xf>
    <xf numFmtId="0" fontId="241" fillId="76" borderId="0" applyNumberFormat="0" applyProtection="0">
      <alignment horizontal="left" vertical="center" indent="1"/>
    </xf>
    <xf numFmtId="0" fontId="241" fillId="76" borderId="0" applyNumberFormat="0" applyProtection="0">
      <alignment horizontal="left" vertical="center" indent="1"/>
    </xf>
    <xf numFmtId="0" fontId="241" fillId="76" borderId="0" applyNumberFormat="0" applyProtection="0">
      <alignment horizontal="left" vertical="center" indent="1"/>
    </xf>
    <xf numFmtId="0" fontId="241" fillId="76" borderId="0" applyNumberFormat="0" applyProtection="0">
      <alignment horizontal="left" vertical="center" indent="1"/>
    </xf>
    <xf numFmtId="0" fontId="241" fillId="76" borderId="0" applyNumberFormat="0" applyProtection="0">
      <alignment horizontal="left" vertical="center" indent="1"/>
    </xf>
    <xf numFmtId="0" fontId="241" fillId="76" borderId="0" applyNumberFormat="0" applyProtection="0">
      <alignment horizontal="left" vertical="center" indent="1"/>
    </xf>
    <xf numFmtId="0" fontId="241" fillId="76" borderId="0" applyNumberFormat="0" applyProtection="0">
      <alignment horizontal="left" vertical="center" indent="1"/>
    </xf>
    <xf numFmtId="0" fontId="241" fillId="76" borderId="0" applyNumberFormat="0" applyProtection="0">
      <alignment horizontal="left" vertical="center" indent="1"/>
    </xf>
    <xf numFmtId="0" fontId="241" fillId="76" borderId="0" applyNumberFormat="0" applyProtection="0">
      <alignment horizontal="left" vertical="center" indent="1"/>
    </xf>
    <xf numFmtId="0" fontId="86" fillId="76" borderId="131" applyNumberFormat="0" applyProtection="0">
      <alignment horizontal="left" vertical="center" indent="1"/>
    </xf>
    <xf numFmtId="0" fontId="86" fillId="76" borderId="131" applyNumberFormat="0" applyProtection="0">
      <alignment horizontal="left" vertical="center" indent="1"/>
    </xf>
    <xf numFmtId="0" fontId="86" fillId="76" borderId="131" applyNumberFormat="0" applyProtection="0">
      <alignment horizontal="left" vertical="center" indent="1"/>
    </xf>
    <xf numFmtId="0" fontId="86" fillId="76" borderId="131" applyNumberFormat="0" applyProtection="0">
      <alignment horizontal="left" vertical="center" indent="1"/>
    </xf>
    <xf numFmtId="0" fontId="86" fillId="76" borderId="131" applyNumberFormat="0" applyProtection="0">
      <alignment horizontal="left" vertical="center" indent="1"/>
    </xf>
    <xf numFmtId="0" fontId="86" fillId="76" borderId="131" applyNumberFormat="0" applyProtection="0">
      <alignment horizontal="left" vertical="center" indent="1"/>
    </xf>
    <xf numFmtId="0" fontId="86" fillId="76" borderId="131" applyNumberFormat="0" applyProtection="0">
      <alignment horizontal="left" vertical="center" indent="1"/>
    </xf>
    <xf numFmtId="0" fontId="86" fillId="76" borderId="131" applyNumberFormat="0" applyProtection="0">
      <alignment horizontal="left" vertical="center" indent="1"/>
    </xf>
    <xf numFmtId="0" fontId="86" fillId="76" borderId="131" applyNumberFormat="0" applyProtection="0">
      <alignment horizontal="left" vertical="center" indent="1"/>
    </xf>
    <xf numFmtId="0" fontId="86" fillId="76" borderId="131" applyNumberFormat="0" applyProtection="0">
      <alignment horizontal="left" vertical="center" indent="1"/>
    </xf>
    <xf numFmtId="0" fontId="86" fillId="76" borderId="131" applyNumberFormat="0" applyProtection="0">
      <alignment horizontal="left" vertical="center" indent="1"/>
    </xf>
    <xf numFmtId="0" fontId="86" fillId="76" borderId="131" applyNumberFormat="0" applyProtection="0">
      <alignment horizontal="left" vertical="center" indent="1"/>
    </xf>
    <xf numFmtId="0" fontId="86" fillId="76" borderId="131" applyNumberFormat="0" applyProtection="0">
      <alignment horizontal="left" vertical="center" indent="1"/>
    </xf>
    <xf numFmtId="0" fontId="86" fillId="76" borderId="131" applyNumberFormat="0" applyProtection="0">
      <alignment horizontal="left" vertical="center" indent="1"/>
    </xf>
    <xf numFmtId="0" fontId="86" fillId="76" borderId="131" applyNumberFormat="0" applyProtection="0">
      <alignment horizontal="left" vertical="center" indent="1"/>
    </xf>
    <xf numFmtId="0" fontId="86" fillId="76" borderId="131" applyNumberFormat="0" applyProtection="0">
      <alignment horizontal="left" vertical="center" indent="1"/>
    </xf>
    <xf numFmtId="0" fontId="240" fillId="56" borderId="100" applyNumberFormat="0" applyProtection="0">
      <alignment horizontal="right" vertical="center"/>
    </xf>
    <xf numFmtId="0" fontId="240" fillId="56" borderId="100" applyNumberFormat="0" applyProtection="0">
      <alignment horizontal="right" vertical="center"/>
    </xf>
    <xf numFmtId="0" fontId="240" fillId="56" borderId="100" applyNumberFormat="0" applyProtection="0">
      <alignment horizontal="right" vertical="center"/>
    </xf>
    <xf numFmtId="0" fontId="240" fillId="56" borderId="100" applyNumberFormat="0" applyProtection="0">
      <alignment horizontal="right" vertical="center"/>
    </xf>
    <xf numFmtId="0" fontId="240" fillId="56" borderId="100" applyNumberFormat="0" applyProtection="0">
      <alignment horizontal="right" vertical="center"/>
    </xf>
    <xf numFmtId="0" fontId="240" fillId="56" borderId="100" applyNumberFormat="0" applyProtection="0">
      <alignment horizontal="right" vertical="center"/>
    </xf>
    <xf numFmtId="0" fontId="240" fillId="56" borderId="100" applyNumberFormat="0" applyProtection="0">
      <alignment horizontal="right" vertical="center"/>
    </xf>
    <xf numFmtId="0" fontId="240" fillId="56" borderId="100" applyNumberFormat="0" applyProtection="0">
      <alignment horizontal="right" vertical="center"/>
    </xf>
    <xf numFmtId="0" fontId="240" fillId="56" borderId="100" applyNumberFormat="0" applyProtection="0">
      <alignment horizontal="right" vertical="center"/>
    </xf>
    <xf numFmtId="0" fontId="240" fillId="56" borderId="100" applyNumberFormat="0" applyProtection="0">
      <alignment horizontal="right" vertical="center"/>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240" fillId="56" borderId="100" applyNumberFormat="0" applyProtection="0">
      <alignment horizontal="right" vertical="center"/>
    </xf>
    <xf numFmtId="0" fontId="240" fillId="56" borderId="100" applyNumberFormat="0" applyProtection="0">
      <alignment horizontal="right" vertical="center"/>
    </xf>
    <xf numFmtId="0" fontId="240" fillId="56" borderId="100" applyNumberFormat="0" applyProtection="0">
      <alignment horizontal="right" vertical="center"/>
    </xf>
    <xf numFmtId="0" fontId="240" fillId="56" borderId="100" applyNumberFormat="0" applyProtection="0">
      <alignment horizontal="right" vertical="center"/>
    </xf>
    <xf numFmtId="0" fontId="240" fillId="56" borderId="100" applyNumberFormat="0" applyProtection="0">
      <alignment horizontal="right" vertical="center"/>
    </xf>
    <xf numFmtId="0" fontId="240" fillId="56" borderId="100" applyNumberFormat="0" applyProtection="0">
      <alignment horizontal="right" vertical="center"/>
    </xf>
    <xf numFmtId="0" fontId="240" fillId="56" borderId="100" applyNumberFormat="0" applyProtection="0">
      <alignment horizontal="right" vertical="center"/>
    </xf>
    <xf numFmtId="0" fontId="240" fillId="56" borderId="100" applyNumberFormat="0" applyProtection="0">
      <alignment horizontal="right" vertical="center"/>
    </xf>
    <xf numFmtId="0" fontId="240" fillId="56" borderId="100" applyNumberFormat="0" applyProtection="0">
      <alignment horizontal="right" vertical="center"/>
    </xf>
    <xf numFmtId="0" fontId="240" fillId="56" borderId="100" applyNumberFormat="0" applyProtection="0">
      <alignment horizontal="right" vertical="center"/>
    </xf>
    <xf numFmtId="0" fontId="240" fillId="56" borderId="100" applyNumberFormat="0" applyProtection="0">
      <alignment horizontal="right" vertical="center"/>
    </xf>
    <xf numFmtId="0" fontId="240" fillId="56" borderId="100" applyNumberFormat="0" applyProtection="0">
      <alignment horizontal="right" vertical="center"/>
    </xf>
    <xf numFmtId="0" fontId="240" fillId="56" borderId="100" applyNumberFormat="0" applyProtection="0">
      <alignment horizontal="right" vertical="center"/>
    </xf>
    <xf numFmtId="0" fontId="240" fillId="56" borderId="100" applyNumberFormat="0" applyProtection="0">
      <alignment horizontal="right" vertical="center"/>
    </xf>
    <xf numFmtId="0" fontId="240" fillId="56" borderId="100" applyNumberFormat="0" applyProtection="0">
      <alignment horizontal="right" vertical="center"/>
    </xf>
    <xf numFmtId="0" fontId="240" fillId="56" borderId="100" applyNumberFormat="0" applyProtection="0">
      <alignment horizontal="right" vertical="center"/>
    </xf>
    <xf numFmtId="0" fontId="240" fillId="56" borderId="100" applyNumberFormat="0" applyProtection="0">
      <alignment horizontal="right" vertical="center"/>
    </xf>
    <xf numFmtId="0" fontId="240" fillId="56" borderId="100" applyNumberFormat="0" applyProtection="0">
      <alignment horizontal="right" vertical="center"/>
    </xf>
    <xf numFmtId="0" fontId="240" fillId="56" borderId="100" applyNumberFormat="0" applyProtection="0">
      <alignment horizontal="right" vertical="center"/>
    </xf>
    <xf numFmtId="0" fontId="59" fillId="56" borderId="115" applyNumberFormat="0" applyProtection="0">
      <alignment horizontal="right" vertical="center"/>
    </xf>
    <xf numFmtId="0" fontId="59" fillId="56" borderId="115" applyNumberFormat="0" applyProtection="0">
      <alignment horizontal="right" vertical="center"/>
    </xf>
    <xf numFmtId="0" fontId="59" fillId="56" borderId="115" applyNumberFormat="0" applyProtection="0">
      <alignment horizontal="right" vertical="center"/>
    </xf>
    <xf numFmtId="0" fontId="59" fillId="56" borderId="115" applyNumberFormat="0" applyProtection="0">
      <alignment horizontal="right" vertical="center"/>
    </xf>
    <xf numFmtId="0" fontId="59" fillId="56" borderId="115" applyNumberFormat="0" applyProtection="0">
      <alignment horizontal="right" vertical="center"/>
    </xf>
    <xf numFmtId="0" fontId="59" fillId="56" borderId="115" applyNumberFormat="0" applyProtection="0">
      <alignment horizontal="right" vertical="center"/>
    </xf>
    <xf numFmtId="0" fontId="59" fillId="56" borderId="115" applyNumberFormat="0" applyProtection="0">
      <alignment horizontal="right" vertical="center"/>
    </xf>
    <xf numFmtId="0" fontId="59" fillId="56" borderId="115" applyNumberFormat="0" applyProtection="0">
      <alignment horizontal="right" vertical="center"/>
    </xf>
    <xf numFmtId="0" fontId="59" fillId="56" borderId="115" applyNumberFormat="0" applyProtection="0">
      <alignment horizontal="right" vertical="center"/>
    </xf>
    <xf numFmtId="0" fontId="59" fillId="56" borderId="115" applyNumberFormat="0" applyProtection="0">
      <alignment horizontal="right" vertical="center"/>
    </xf>
    <xf numFmtId="0" fontId="59" fillId="56" borderId="115" applyNumberFormat="0" applyProtection="0">
      <alignment horizontal="right" vertical="center"/>
    </xf>
    <xf numFmtId="0" fontId="59" fillId="56" borderId="115" applyNumberFormat="0" applyProtection="0">
      <alignment horizontal="right" vertical="center"/>
    </xf>
    <xf numFmtId="0" fontId="59" fillId="56" borderId="115" applyNumberFormat="0" applyProtection="0">
      <alignment horizontal="right" vertical="center"/>
    </xf>
    <xf numFmtId="0" fontId="59" fillId="56" borderId="115" applyNumberFormat="0" applyProtection="0">
      <alignment horizontal="right" vertical="center"/>
    </xf>
    <xf numFmtId="0" fontId="59" fillId="56" borderId="115" applyNumberFormat="0" applyProtection="0">
      <alignment horizontal="right" vertical="center"/>
    </xf>
    <xf numFmtId="0" fontId="59" fillId="56" borderId="115" applyNumberFormat="0" applyProtection="0">
      <alignment horizontal="right" vertical="center"/>
    </xf>
    <xf numFmtId="0" fontId="59" fillId="56" borderId="115" applyNumberFormat="0" applyProtection="0">
      <alignment horizontal="right" vertical="center"/>
    </xf>
    <xf numFmtId="0" fontId="59" fillId="56" borderId="115" applyNumberFormat="0" applyProtection="0">
      <alignment horizontal="right" vertical="center"/>
    </xf>
    <xf numFmtId="0" fontId="59" fillId="56" borderId="115" applyNumberFormat="0" applyProtection="0">
      <alignment horizontal="right" vertical="center"/>
    </xf>
    <xf numFmtId="0" fontId="59" fillId="56" borderId="115" applyNumberFormat="0" applyProtection="0">
      <alignment horizontal="right" vertical="center"/>
    </xf>
    <xf numFmtId="0" fontId="59" fillId="56" borderId="115" applyNumberFormat="0" applyProtection="0">
      <alignment horizontal="right" vertical="center"/>
    </xf>
    <xf numFmtId="0" fontId="59" fillId="56" borderId="115" applyNumberFormat="0" applyProtection="0">
      <alignment horizontal="right" vertical="center"/>
    </xf>
    <xf numFmtId="0" fontId="59" fillId="56" borderId="115" applyNumberFormat="0" applyProtection="0">
      <alignment horizontal="right" vertical="center"/>
    </xf>
    <xf numFmtId="0" fontId="59" fillId="56" borderId="115" applyNumberFormat="0" applyProtection="0">
      <alignment horizontal="right" vertical="center"/>
    </xf>
    <xf numFmtId="0" fontId="59" fillId="56" borderId="115" applyNumberFormat="0" applyProtection="0">
      <alignment horizontal="right" vertical="center"/>
    </xf>
    <xf numFmtId="0" fontId="59" fillId="56" borderId="115" applyNumberFormat="0" applyProtection="0">
      <alignment horizontal="right" vertical="center"/>
    </xf>
    <xf numFmtId="0" fontId="59" fillId="56" borderId="115" applyNumberFormat="0" applyProtection="0">
      <alignment horizontal="right" vertical="center"/>
    </xf>
    <xf numFmtId="0" fontId="59" fillId="56" borderId="115" applyNumberFormat="0" applyProtection="0">
      <alignment horizontal="right" vertical="center"/>
    </xf>
    <xf numFmtId="0" fontId="59" fillId="56" borderId="115" applyNumberFormat="0" applyProtection="0">
      <alignment horizontal="right" vertical="center"/>
    </xf>
    <xf numFmtId="0" fontId="59" fillId="56" borderId="115" applyNumberFormat="0" applyProtection="0">
      <alignment horizontal="right" vertical="center"/>
    </xf>
    <xf numFmtId="0" fontId="59" fillId="56" borderId="115" applyNumberFormat="0" applyProtection="0">
      <alignment horizontal="right" vertical="center"/>
    </xf>
    <xf numFmtId="0" fontId="59" fillId="56" borderId="115" applyNumberFormat="0" applyProtection="0">
      <alignment horizontal="right" vertical="center"/>
    </xf>
    <xf numFmtId="0" fontId="59" fillId="56" borderId="115" applyNumberFormat="0" applyProtection="0">
      <alignment horizontal="right" vertical="center"/>
    </xf>
    <xf numFmtId="0" fontId="59" fillId="56" borderId="115" applyNumberFormat="0" applyProtection="0">
      <alignment horizontal="right" vertical="center"/>
    </xf>
    <xf numFmtId="0" fontId="59" fillId="56" borderId="115" applyNumberFormat="0" applyProtection="0">
      <alignment horizontal="right" vertical="center"/>
    </xf>
    <xf numFmtId="0" fontId="59" fillId="56" borderId="115" applyNumberFormat="0" applyProtection="0">
      <alignment horizontal="right" vertical="center"/>
    </xf>
    <xf numFmtId="0" fontId="59" fillId="56" borderId="115" applyNumberFormat="0" applyProtection="0">
      <alignment horizontal="right" vertical="center"/>
    </xf>
    <xf numFmtId="0" fontId="59" fillId="56" borderId="115" applyNumberFormat="0" applyProtection="0">
      <alignment horizontal="right" vertical="center"/>
    </xf>
    <xf numFmtId="0" fontId="59" fillId="56" borderId="115" applyNumberFormat="0" applyProtection="0">
      <alignment horizontal="right" vertical="center"/>
    </xf>
    <xf numFmtId="0" fontId="240" fillId="56" borderId="100" applyNumberFormat="0" applyProtection="0">
      <alignment horizontal="right" vertical="center"/>
    </xf>
    <xf numFmtId="0" fontId="240" fillId="56" borderId="100" applyNumberFormat="0" applyProtection="0">
      <alignment horizontal="right" vertical="center"/>
    </xf>
    <xf numFmtId="0" fontId="240" fillId="56" borderId="100" applyNumberFormat="0" applyProtection="0">
      <alignment horizontal="right" vertical="center"/>
    </xf>
    <xf numFmtId="0" fontId="240" fillId="56" borderId="100" applyNumberFormat="0" applyProtection="0">
      <alignment horizontal="right" vertical="center"/>
    </xf>
    <xf numFmtId="0" fontId="240" fillId="56" borderId="100" applyNumberFormat="0" applyProtection="0">
      <alignment horizontal="right" vertical="center"/>
    </xf>
    <xf numFmtId="0" fontId="240" fillId="56" borderId="100" applyNumberFormat="0" applyProtection="0">
      <alignment horizontal="right" vertical="center"/>
    </xf>
    <xf numFmtId="0" fontId="240" fillId="56" borderId="100" applyNumberFormat="0" applyProtection="0">
      <alignment horizontal="right" vertical="center"/>
    </xf>
    <xf numFmtId="0" fontId="240" fillId="56" borderId="100" applyNumberFormat="0" applyProtection="0">
      <alignment horizontal="right" vertical="center"/>
    </xf>
    <xf numFmtId="0" fontId="240" fillId="56" borderId="100" applyNumberFormat="0" applyProtection="0">
      <alignment horizontal="right" vertical="center"/>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81" borderId="0" applyNumberFormat="0" applyProtection="0">
      <alignment horizontal="left" vertical="center" indent="1"/>
    </xf>
    <xf numFmtId="0" fontId="240" fillId="81" borderId="0" applyNumberFormat="0" applyProtection="0">
      <alignment horizontal="left" vertical="center" indent="1"/>
    </xf>
    <xf numFmtId="0" fontId="240" fillId="81" borderId="0" applyNumberFormat="0" applyProtection="0">
      <alignment horizontal="left" vertical="center" indent="1"/>
    </xf>
    <xf numFmtId="0" fontId="240" fillId="81" borderId="0" applyNumberFormat="0" applyProtection="0">
      <alignment horizontal="left" vertical="center" indent="1"/>
    </xf>
    <xf numFmtId="0" fontId="240" fillId="81" borderId="0" applyNumberFormat="0" applyProtection="0">
      <alignment horizontal="left" vertical="center" indent="1"/>
    </xf>
    <xf numFmtId="0" fontId="240" fillId="81" borderId="0" applyNumberFormat="0" applyProtection="0">
      <alignment horizontal="left" vertical="center" indent="1"/>
    </xf>
    <xf numFmtId="0" fontId="240" fillId="81" borderId="0" applyNumberFormat="0" applyProtection="0">
      <alignment horizontal="left" vertical="center" indent="1"/>
    </xf>
    <xf numFmtId="0" fontId="240" fillId="81" borderId="0" applyNumberFormat="0" applyProtection="0">
      <alignment horizontal="left" vertical="center" indent="1"/>
    </xf>
    <xf numFmtId="0" fontId="240" fillId="81" borderId="0" applyNumberFormat="0" applyProtection="0">
      <alignment horizontal="left" vertical="center" indent="1"/>
    </xf>
    <xf numFmtId="0" fontId="240" fillId="81" borderId="0" applyNumberFormat="0" applyProtection="0">
      <alignment horizontal="left" vertical="center" indent="1"/>
    </xf>
    <xf numFmtId="0" fontId="240" fillId="81" borderId="0"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81" borderId="0" applyNumberFormat="0" applyProtection="0">
      <alignment horizontal="left" vertical="center" indent="1"/>
    </xf>
    <xf numFmtId="0" fontId="240" fillId="81" borderId="0" applyNumberFormat="0" applyProtection="0">
      <alignment horizontal="left" vertical="center" indent="1"/>
    </xf>
    <xf numFmtId="0" fontId="240" fillId="81" borderId="0" applyNumberFormat="0" applyProtection="0">
      <alignment horizontal="left" vertical="center" indent="1"/>
    </xf>
    <xf numFmtId="0" fontId="240" fillId="81" borderId="0" applyNumberFormat="0" applyProtection="0">
      <alignment horizontal="left" vertical="center" indent="1"/>
    </xf>
    <xf numFmtId="0" fontId="240" fillId="81" borderId="0" applyNumberFormat="0" applyProtection="0">
      <alignment horizontal="left" vertical="center" indent="1"/>
    </xf>
    <xf numFmtId="0" fontId="240" fillId="81" borderId="0" applyNumberFormat="0" applyProtection="0">
      <alignment horizontal="left" vertical="center" indent="1"/>
    </xf>
    <xf numFmtId="0" fontId="240" fillId="81" borderId="0" applyNumberFormat="0" applyProtection="0">
      <alignment horizontal="left" vertical="center" indent="1"/>
    </xf>
    <xf numFmtId="0" fontId="240" fillId="81" borderId="0" applyNumberFormat="0" applyProtection="0">
      <alignment horizontal="left" vertical="center" indent="1"/>
    </xf>
    <xf numFmtId="0" fontId="240" fillId="81" borderId="0" applyNumberFormat="0" applyProtection="0">
      <alignment horizontal="left" vertical="center" indent="1"/>
    </xf>
    <xf numFmtId="0" fontId="240" fillId="81" borderId="0" applyNumberFormat="0" applyProtection="0">
      <alignment horizontal="left" vertical="center" indent="1"/>
    </xf>
    <xf numFmtId="0" fontId="240" fillId="81" borderId="0"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59" fillId="81" borderId="131" applyNumberFormat="0" applyProtection="0">
      <alignment horizontal="left" vertical="center" indent="1"/>
    </xf>
    <xf numFmtId="0" fontId="59" fillId="81" borderId="131" applyNumberFormat="0" applyProtection="0">
      <alignment horizontal="left" vertical="center" indent="1"/>
    </xf>
    <xf numFmtId="0" fontId="59" fillId="81" borderId="131" applyNumberFormat="0" applyProtection="0">
      <alignment horizontal="left" vertical="center" indent="1"/>
    </xf>
    <xf numFmtId="0" fontId="59" fillId="81" borderId="131" applyNumberFormat="0" applyProtection="0">
      <alignment horizontal="left" vertical="center" indent="1"/>
    </xf>
    <xf numFmtId="0" fontId="59" fillId="81" borderId="131" applyNumberFormat="0" applyProtection="0">
      <alignment horizontal="left" vertical="center" indent="1"/>
    </xf>
    <xf numFmtId="0" fontId="59" fillId="81" borderId="131" applyNumberFormat="0" applyProtection="0">
      <alignment horizontal="left" vertical="center" indent="1"/>
    </xf>
    <xf numFmtId="0" fontId="59" fillId="81" borderId="131" applyNumberFormat="0" applyProtection="0">
      <alignment horizontal="left" vertical="center" indent="1"/>
    </xf>
    <xf numFmtId="0" fontId="59" fillId="81" borderId="131" applyNumberFormat="0" applyProtection="0">
      <alignment horizontal="left" vertical="center" indent="1"/>
    </xf>
    <xf numFmtId="0" fontId="59" fillId="81" borderId="131" applyNumberFormat="0" applyProtection="0">
      <alignment horizontal="left" vertical="center" indent="1"/>
    </xf>
    <xf numFmtId="0" fontId="59" fillId="81" borderId="131" applyNumberFormat="0" applyProtection="0">
      <alignment horizontal="left" vertical="center" indent="1"/>
    </xf>
    <xf numFmtId="0" fontId="59" fillId="81" borderId="131" applyNumberFormat="0" applyProtection="0">
      <alignment horizontal="left" vertical="center" indent="1"/>
    </xf>
    <xf numFmtId="0" fontId="59" fillId="81" borderId="131" applyNumberFormat="0" applyProtection="0">
      <alignment horizontal="left" vertical="center" indent="1"/>
    </xf>
    <xf numFmtId="0" fontId="59" fillId="81" borderId="131" applyNumberFormat="0" applyProtection="0">
      <alignment horizontal="left" vertical="center" indent="1"/>
    </xf>
    <xf numFmtId="0" fontId="59" fillId="81" borderId="131" applyNumberFormat="0" applyProtection="0">
      <alignment horizontal="left" vertical="center" indent="1"/>
    </xf>
    <xf numFmtId="0" fontId="59" fillId="81" borderId="131" applyNumberFormat="0" applyProtection="0">
      <alignment horizontal="left" vertical="center" indent="1"/>
    </xf>
    <xf numFmtId="0" fontId="59" fillId="81" borderId="131"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8"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56" borderId="0" applyNumberFormat="0" applyProtection="0">
      <alignment horizontal="left" vertical="center" indent="1"/>
    </xf>
    <xf numFmtId="0" fontId="240" fillId="56" borderId="0" applyNumberFormat="0" applyProtection="0">
      <alignment horizontal="left" vertical="center" indent="1"/>
    </xf>
    <xf numFmtId="0" fontId="240" fillId="56" borderId="0" applyNumberFormat="0" applyProtection="0">
      <alignment horizontal="left" vertical="center" indent="1"/>
    </xf>
    <xf numFmtId="0" fontId="240" fillId="56" borderId="0" applyNumberFormat="0" applyProtection="0">
      <alignment horizontal="left" vertical="center" indent="1"/>
    </xf>
    <xf numFmtId="0" fontId="240" fillId="56" borderId="0" applyNumberFormat="0" applyProtection="0">
      <alignment horizontal="left" vertical="center" indent="1"/>
    </xf>
    <xf numFmtId="0" fontId="240" fillId="56" borderId="0" applyNumberFormat="0" applyProtection="0">
      <alignment horizontal="left" vertical="center" indent="1"/>
    </xf>
    <xf numFmtId="0" fontId="240" fillId="56" borderId="0" applyNumberFormat="0" applyProtection="0">
      <alignment horizontal="left" vertical="center" indent="1"/>
    </xf>
    <xf numFmtId="0" fontId="240" fillId="56" borderId="0" applyNumberFormat="0" applyProtection="0">
      <alignment horizontal="left" vertical="center" indent="1"/>
    </xf>
    <xf numFmtId="0" fontId="240" fillId="56" borderId="0" applyNumberFormat="0" applyProtection="0">
      <alignment horizontal="left" vertical="center" indent="1"/>
    </xf>
    <xf numFmtId="0" fontId="240" fillId="56" borderId="0" applyNumberFormat="0" applyProtection="0">
      <alignment horizontal="left" vertical="center" indent="1"/>
    </xf>
    <xf numFmtId="0" fontId="240" fillId="56" borderId="0"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56" borderId="0" applyNumberFormat="0" applyProtection="0">
      <alignment horizontal="left" vertical="center" indent="1"/>
    </xf>
    <xf numFmtId="0" fontId="240" fillId="56" borderId="0" applyNumberFormat="0" applyProtection="0">
      <alignment horizontal="left" vertical="center" indent="1"/>
    </xf>
    <xf numFmtId="0" fontId="240" fillId="56" borderId="0" applyNumberFormat="0" applyProtection="0">
      <alignment horizontal="left" vertical="center" indent="1"/>
    </xf>
    <xf numFmtId="0" fontId="240" fillId="56" borderId="0" applyNumberFormat="0" applyProtection="0">
      <alignment horizontal="left" vertical="center" indent="1"/>
    </xf>
    <xf numFmtId="0" fontId="240" fillId="56" borderId="0" applyNumberFormat="0" applyProtection="0">
      <alignment horizontal="left" vertical="center" indent="1"/>
    </xf>
    <xf numFmtId="0" fontId="240" fillId="56" borderId="0" applyNumberFormat="0" applyProtection="0">
      <alignment horizontal="left" vertical="center" indent="1"/>
    </xf>
    <xf numFmtId="0" fontId="240" fillId="56" borderId="0" applyNumberFormat="0" applyProtection="0">
      <alignment horizontal="left" vertical="center" indent="1"/>
    </xf>
    <xf numFmtId="0" fontId="240" fillId="56" borderId="0" applyNumberFormat="0" applyProtection="0">
      <alignment horizontal="left" vertical="center" indent="1"/>
    </xf>
    <xf numFmtId="0" fontId="240" fillId="56" borderId="0" applyNumberFormat="0" applyProtection="0">
      <alignment horizontal="left" vertical="center" indent="1"/>
    </xf>
    <xf numFmtId="0" fontId="240" fillId="56" borderId="0" applyNumberFormat="0" applyProtection="0">
      <alignment horizontal="left" vertical="center" indent="1"/>
    </xf>
    <xf numFmtId="0" fontId="240" fillId="56" borderId="0"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59" fillId="56" borderId="131" applyNumberFormat="0" applyProtection="0">
      <alignment horizontal="left" vertical="center" indent="1"/>
    </xf>
    <xf numFmtId="0" fontId="59" fillId="56" borderId="131" applyNumberFormat="0" applyProtection="0">
      <alignment horizontal="left" vertical="center" indent="1"/>
    </xf>
    <xf numFmtId="0" fontId="59" fillId="56" borderId="131" applyNumberFormat="0" applyProtection="0">
      <alignment horizontal="left" vertical="center" indent="1"/>
    </xf>
    <xf numFmtId="0" fontId="59" fillId="56" borderId="131" applyNumberFormat="0" applyProtection="0">
      <alignment horizontal="left" vertical="center" indent="1"/>
    </xf>
    <xf numFmtId="0" fontId="59" fillId="56" borderId="131" applyNumberFormat="0" applyProtection="0">
      <alignment horizontal="left" vertical="center" indent="1"/>
    </xf>
    <xf numFmtId="0" fontId="59" fillId="56" borderId="131" applyNumberFormat="0" applyProtection="0">
      <alignment horizontal="left" vertical="center" indent="1"/>
    </xf>
    <xf numFmtId="0" fontId="59" fillId="56" borderId="131" applyNumberFormat="0" applyProtection="0">
      <alignment horizontal="left" vertical="center" indent="1"/>
    </xf>
    <xf numFmtId="0" fontId="59" fillId="56" borderId="131" applyNumberFormat="0" applyProtection="0">
      <alignment horizontal="left" vertical="center" indent="1"/>
    </xf>
    <xf numFmtId="0" fontId="59" fillId="56" borderId="131" applyNumberFormat="0" applyProtection="0">
      <alignment horizontal="left" vertical="center" indent="1"/>
    </xf>
    <xf numFmtId="0" fontId="59" fillId="56" borderId="131" applyNumberFormat="0" applyProtection="0">
      <alignment horizontal="left" vertical="center" indent="1"/>
    </xf>
    <xf numFmtId="0" fontId="59" fillId="56" borderId="131" applyNumberFormat="0" applyProtection="0">
      <alignment horizontal="left" vertical="center" indent="1"/>
    </xf>
    <xf numFmtId="0" fontId="59" fillId="56" borderId="131" applyNumberFormat="0" applyProtection="0">
      <alignment horizontal="left" vertical="center" indent="1"/>
    </xf>
    <xf numFmtId="0" fontId="59" fillId="56" borderId="131" applyNumberFormat="0" applyProtection="0">
      <alignment horizontal="left" vertical="center" indent="1"/>
    </xf>
    <xf numFmtId="0" fontId="59" fillId="56" borderId="131" applyNumberFormat="0" applyProtection="0">
      <alignment horizontal="left" vertical="center" indent="1"/>
    </xf>
    <xf numFmtId="0" fontId="59" fillId="56" borderId="131" applyNumberFormat="0" applyProtection="0">
      <alignment horizontal="left" vertical="center" indent="1"/>
    </xf>
    <xf numFmtId="0" fontId="59" fillId="56" borderId="131"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240" fillId="79" borderId="96" applyNumberFormat="0" applyProtection="0">
      <alignment horizontal="left" vertical="center" indent="1"/>
    </xf>
    <xf numFmtId="0" fontId="86" fillId="76" borderId="100" applyNumberFormat="0" applyProtection="0">
      <alignment horizontal="left" vertical="center"/>
    </xf>
    <xf numFmtId="0" fontId="86" fillId="76" borderId="100" applyNumberFormat="0" applyProtection="0">
      <alignment horizontal="left" vertical="center" indent="1"/>
    </xf>
    <xf numFmtId="0" fontId="86" fillId="76" borderId="100" applyNumberFormat="0" applyProtection="0">
      <alignment horizontal="left" vertical="center" indent="1"/>
    </xf>
    <xf numFmtId="0" fontId="86" fillId="79" borderId="96" applyNumberFormat="0" applyProtection="0">
      <alignment horizontal="left" vertical="center" indent="1"/>
    </xf>
    <xf numFmtId="0" fontId="86" fillId="79" borderId="96" applyNumberFormat="0" applyProtection="0">
      <alignment horizontal="left" vertical="center" indent="1"/>
    </xf>
    <xf numFmtId="0" fontId="86" fillId="79" borderId="96" applyNumberFormat="0" applyProtection="0">
      <alignment horizontal="left" vertical="center" indent="1"/>
    </xf>
    <xf numFmtId="0" fontId="86" fillId="79" borderId="96" applyNumberFormat="0" applyProtection="0">
      <alignment horizontal="left" vertical="center" indent="1"/>
    </xf>
    <xf numFmtId="0" fontId="86" fillId="79" borderId="96" applyNumberFormat="0" applyProtection="0">
      <alignment horizontal="left" vertical="center" indent="1"/>
    </xf>
    <xf numFmtId="0" fontId="86" fillId="79" borderId="96" applyNumberFormat="0" applyProtection="0">
      <alignment horizontal="left" vertical="center" indent="1"/>
    </xf>
    <xf numFmtId="0" fontId="86" fillId="76" borderId="100" applyNumberFormat="0" applyProtection="0">
      <alignment horizontal="left" vertical="center" indent="1"/>
    </xf>
    <xf numFmtId="0" fontId="86" fillId="76" borderId="100" applyNumberFormat="0" applyProtection="0">
      <alignment horizontal="left" vertical="center" indent="1"/>
    </xf>
    <xf numFmtId="0" fontId="86" fillId="76" borderId="100" applyNumberFormat="0" applyProtection="0">
      <alignment horizontal="left" vertical="center" indent="1"/>
    </xf>
    <xf numFmtId="0" fontId="86" fillId="76" borderId="100" applyNumberFormat="0" applyProtection="0">
      <alignment horizontal="left" vertical="center" indent="1"/>
    </xf>
    <xf numFmtId="0" fontId="86" fillId="76" borderId="100" applyNumberFormat="0" applyProtection="0">
      <alignment horizontal="left" vertical="center" indent="1"/>
    </xf>
    <xf numFmtId="0" fontId="86" fillId="76" borderId="100" applyNumberFormat="0" applyProtection="0">
      <alignment horizontal="left" vertical="center" indent="1"/>
    </xf>
    <xf numFmtId="0" fontId="86" fillId="76" borderId="100" applyNumberFormat="0" applyProtection="0">
      <alignment horizontal="left" vertical="center" indent="1"/>
    </xf>
    <xf numFmtId="0" fontId="86" fillId="76" borderId="100" applyNumberFormat="0" applyProtection="0">
      <alignment horizontal="left" vertical="center" indent="1"/>
    </xf>
    <xf numFmtId="0" fontId="86" fillId="76" borderId="100" applyNumberFormat="0" applyProtection="0">
      <alignment horizontal="left" vertical="center" indent="1"/>
    </xf>
    <xf numFmtId="0" fontId="86" fillId="76" borderId="100" applyNumberFormat="0" applyProtection="0">
      <alignment horizontal="left" vertical="center" indent="1"/>
    </xf>
    <xf numFmtId="0" fontId="86" fillId="76" borderId="100" applyNumberFormat="0" applyProtection="0">
      <alignment horizontal="left" vertical="center" indent="1"/>
    </xf>
    <xf numFmtId="0" fontId="86" fillId="76" borderId="100" applyNumberFormat="0" applyProtection="0">
      <alignment horizontal="left" vertical="center" indent="1"/>
    </xf>
    <xf numFmtId="0" fontId="86" fillId="76" borderId="100" applyNumberFormat="0" applyProtection="0">
      <alignment horizontal="left" vertical="center" indent="1"/>
    </xf>
    <xf numFmtId="0" fontId="86" fillId="76" borderId="100" applyNumberFormat="0" applyProtection="0">
      <alignment horizontal="left" vertical="center" indent="1"/>
    </xf>
    <xf numFmtId="0" fontId="86" fillId="76" borderId="100" applyNumberFormat="0" applyProtection="0">
      <alignment horizontal="left" vertical="center" indent="1"/>
    </xf>
    <xf numFmtId="0" fontId="86" fillId="76" borderId="100" applyNumberFormat="0" applyProtection="0">
      <alignment horizontal="left" vertical="center" indent="1"/>
    </xf>
    <xf numFmtId="0" fontId="86" fillId="79" borderId="96" applyNumberFormat="0" applyProtection="0">
      <alignment horizontal="left" vertical="center" indent="1"/>
    </xf>
    <xf numFmtId="0" fontId="86" fillId="79" borderId="96" applyNumberFormat="0" applyProtection="0">
      <alignment horizontal="left" vertical="center" indent="1"/>
    </xf>
    <xf numFmtId="0" fontId="86" fillId="79" borderId="96" applyNumberFormat="0" applyProtection="0">
      <alignment horizontal="left" vertical="center" indent="1"/>
    </xf>
    <xf numFmtId="0" fontId="86" fillId="79" borderId="96" applyNumberFormat="0" applyProtection="0">
      <alignment horizontal="left" vertical="center" indent="1"/>
    </xf>
    <xf numFmtId="0" fontId="86" fillId="79" borderId="96" applyNumberFormat="0" applyProtection="0">
      <alignment horizontal="left" vertical="center" indent="1"/>
    </xf>
    <xf numFmtId="0" fontId="86" fillId="79" borderId="96" applyNumberFormat="0" applyProtection="0">
      <alignment horizontal="left" vertical="center" indent="1"/>
    </xf>
    <xf numFmtId="0" fontId="86" fillId="76" borderId="100" applyNumberFormat="0" applyProtection="0">
      <alignment horizontal="left" vertical="center" indent="1"/>
    </xf>
    <xf numFmtId="0" fontId="86" fillId="76" borderId="100" applyNumberFormat="0" applyProtection="0">
      <alignment horizontal="left" vertical="center" indent="1"/>
    </xf>
    <xf numFmtId="0" fontId="86" fillId="76" borderId="100" applyNumberFormat="0" applyProtection="0">
      <alignment horizontal="left" vertical="center" indent="1"/>
    </xf>
    <xf numFmtId="0" fontId="86" fillId="76" borderId="100" applyNumberFormat="0" applyProtection="0">
      <alignment horizontal="left" vertical="center" indent="1"/>
    </xf>
    <xf numFmtId="0" fontId="86" fillId="76" borderId="100" applyNumberFormat="0" applyProtection="0">
      <alignment horizontal="left" vertical="center" indent="1"/>
    </xf>
    <xf numFmtId="0" fontId="86" fillId="76" borderId="100" applyNumberFormat="0" applyProtection="0">
      <alignment horizontal="left" vertical="center" indent="1"/>
    </xf>
    <xf numFmtId="0" fontId="86" fillId="76" borderId="100" applyNumberFormat="0" applyProtection="0">
      <alignment horizontal="left" vertical="center" indent="1"/>
    </xf>
    <xf numFmtId="0" fontId="86" fillId="76" borderId="100" applyNumberFormat="0" applyProtection="0">
      <alignment horizontal="left" vertical="center" indent="1"/>
    </xf>
    <xf numFmtId="0" fontId="86" fillId="76" borderId="100" applyNumberFormat="0" applyProtection="0">
      <alignment horizontal="left" vertical="center" indent="1"/>
    </xf>
    <xf numFmtId="0" fontId="86" fillId="76" borderId="100" applyNumberFormat="0" applyProtection="0">
      <alignment horizontal="left" vertical="center" indent="1"/>
    </xf>
    <xf numFmtId="0" fontId="86" fillId="76" borderId="100" applyNumberFormat="0" applyProtection="0">
      <alignment horizontal="left" vertical="center" indent="1"/>
    </xf>
    <xf numFmtId="0" fontId="86" fillId="76" borderId="100" applyNumberFormat="0" applyProtection="0">
      <alignment horizontal="left" vertical="center" indent="1"/>
    </xf>
    <xf numFmtId="0" fontId="86" fillId="76" borderId="100" applyNumberFormat="0" applyProtection="0">
      <alignment horizontal="left" vertical="center" indent="1"/>
    </xf>
    <xf numFmtId="0" fontId="86" fillId="76" borderId="100" applyNumberFormat="0" applyProtection="0">
      <alignment horizontal="left" vertical="center" indent="1"/>
    </xf>
    <xf numFmtId="0" fontId="86" fillId="76" borderId="100" applyNumberFormat="0" applyProtection="0">
      <alignment horizontal="left" vertical="center" indent="1"/>
    </xf>
    <xf numFmtId="0" fontId="86" fillId="76" borderId="100" applyNumberFormat="0" applyProtection="0">
      <alignment horizontal="left" vertical="center" indent="1"/>
    </xf>
    <xf numFmtId="0" fontId="86" fillId="76" borderId="100" applyNumberFormat="0" applyProtection="0">
      <alignment horizontal="left" vertical="center" indent="1"/>
    </xf>
    <xf numFmtId="0" fontId="86" fillId="76" borderId="100" applyNumberFormat="0" applyProtection="0">
      <alignment horizontal="left" vertical="center" indent="1"/>
    </xf>
    <xf numFmtId="0" fontId="86" fillId="76" borderId="100" applyNumberFormat="0" applyProtection="0">
      <alignment horizontal="left" vertical="center" indent="1"/>
    </xf>
    <xf numFmtId="0" fontId="86" fillId="79" borderId="96" applyNumberFormat="0" applyProtection="0">
      <alignment horizontal="left" vertical="center" indent="1"/>
    </xf>
    <xf numFmtId="0" fontId="86" fillId="79" borderId="96" applyNumberFormat="0" applyProtection="0">
      <alignment horizontal="left" vertical="center" indent="1"/>
    </xf>
    <xf numFmtId="0" fontId="86" fillId="79" borderId="96" applyNumberFormat="0" applyProtection="0">
      <alignment horizontal="left" vertical="center" indent="1"/>
    </xf>
    <xf numFmtId="0" fontId="86" fillId="79" borderId="96" applyNumberFormat="0" applyProtection="0">
      <alignment horizontal="left" vertical="center" indent="1"/>
    </xf>
    <xf numFmtId="0" fontId="86" fillId="76" borderId="100" applyNumberFormat="0" applyProtection="0">
      <alignment horizontal="left" vertical="center" indent="1"/>
    </xf>
    <xf numFmtId="0" fontId="86" fillId="76" borderId="100" applyNumberFormat="0" applyProtection="0">
      <alignment horizontal="left" vertical="center" indent="1"/>
    </xf>
    <xf numFmtId="0" fontId="86" fillId="76" borderId="100" applyNumberFormat="0" applyProtection="0">
      <alignment horizontal="left" vertical="center" indent="1"/>
    </xf>
    <xf numFmtId="0" fontId="86" fillId="76" borderId="100" applyNumberFormat="0" applyProtection="0">
      <alignment horizontal="left" vertical="center" indent="1"/>
    </xf>
    <xf numFmtId="0" fontId="86" fillId="76" borderId="100" applyNumberFormat="0" applyProtection="0">
      <alignment horizontal="left" vertical="center" indent="1"/>
    </xf>
    <xf numFmtId="0" fontId="86" fillId="76" borderId="100" applyNumberFormat="0" applyProtection="0">
      <alignment horizontal="left" vertical="center" indent="1"/>
    </xf>
    <xf numFmtId="0" fontId="86" fillId="76" borderId="100" applyNumberFormat="0" applyProtection="0">
      <alignment horizontal="left" vertical="center" indent="1"/>
    </xf>
    <xf numFmtId="0" fontId="86" fillId="76" borderId="100" applyNumberFormat="0" applyProtection="0">
      <alignment horizontal="left" vertical="center" indent="1"/>
    </xf>
    <xf numFmtId="0" fontId="86" fillId="76" borderId="100" applyNumberFormat="0" applyProtection="0">
      <alignment horizontal="left" vertical="center" indent="1"/>
    </xf>
    <xf numFmtId="0" fontId="86" fillId="76" borderId="100" applyNumberFormat="0" applyProtection="0">
      <alignment horizontal="left" vertical="center" indent="1"/>
    </xf>
    <xf numFmtId="0" fontId="86" fillId="76" borderId="100" applyNumberFormat="0" applyProtection="0">
      <alignment horizontal="left" vertical="center" indent="1"/>
    </xf>
    <xf numFmtId="0" fontId="86" fillId="76" borderId="100" applyNumberFormat="0" applyProtection="0">
      <alignment horizontal="left" vertical="center" indent="1"/>
    </xf>
    <xf numFmtId="0" fontId="86" fillId="76" borderId="100" applyNumberFormat="0" applyProtection="0">
      <alignment horizontal="left" vertical="center" indent="1"/>
    </xf>
    <xf numFmtId="0" fontId="86" fillId="76" borderId="100" applyNumberFormat="0" applyProtection="0">
      <alignment horizontal="left" vertical="center" indent="1"/>
    </xf>
    <xf numFmtId="0" fontId="86" fillId="76" borderId="100" applyNumberFormat="0" applyProtection="0">
      <alignment horizontal="left" vertical="center" indent="1"/>
    </xf>
    <xf numFmtId="0" fontId="86" fillId="76" borderId="100" applyNumberFormat="0" applyProtection="0">
      <alignment horizontal="left" vertical="center" indent="1"/>
    </xf>
    <xf numFmtId="0" fontId="86" fillId="76" borderId="100" applyNumberFormat="0" applyProtection="0">
      <alignment horizontal="left" vertical="center" indent="1"/>
    </xf>
    <xf numFmtId="0" fontId="86" fillId="76" borderId="100" applyNumberFormat="0" applyProtection="0">
      <alignment horizontal="left" vertical="center" indent="1"/>
    </xf>
    <xf numFmtId="0" fontId="59" fillId="54" borderId="115" applyNumberFormat="0" applyProtection="0">
      <alignment horizontal="left" vertical="center" indent="1"/>
    </xf>
    <xf numFmtId="0" fontId="59" fillId="54" borderId="115" applyNumberFormat="0" applyProtection="0">
      <alignment horizontal="left" vertical="center" indent="1"/>
    </xf>
    <xf numFmtId="0" fontId="59" fillId="54" borderId="115" applyNumberFormat="0" applyProtection="0">
      <alignment horizontal="left" vertical="center" indent="1"/>
    </xf>
    <xf numFmtId="0" fontId="59" fillId="54" borderId="115" applyNumberFormat="0" applyProtection="0">
      <alignment horizontal="left" vertical="center" indent="1"/>
    </xf>
    <xf numFmtId="0" fontId="59" fillId="54" borderId="115" applyNumberFormat="0" applyProtection="0">
      <alignment horizontal="left" vertical="center" indent="1"/>
    </xf>
    <xf numFmtId="0" fontId="59" fillId="54" borderId="115" applyNumberFormat="0" applyProtection="0">
      <alignment horizontal="left" vertical="center" indent="1"/>
    </xf>
    <xf numFmtId="0" fontId="59" fillId="54" borderId="115" applyNumberFormat="0" applyProtection="0">
      <alignment horizontal="left" vertical="center" indent="1"/>
    </xf>
    <xf numFmtId="0" fontId="59" fillId="54" borderId="115" applyNumberFormat="0" applyProtection="0">
      <alignment horizontal="left" vertical="center" indent="1"/>
    </xf>
    <xf numFmtId="0" fontId="59" fillId="54" borderId="115" applyNumberFormat="0" applyProtection="0">
      <alignment horizontal="left" vertical="center" indent="1"/>
    </xf>
    <xf numFmtId="0" fontId="59" fillId="54" borderId="115" applyNumberFormat="0" applyProtection="0">
      <alignment horizontal="left" vertical="center" indent="1"/>
    </xf>
    <xf numFmtId="0" fontId="59" fillId="54" borderId="115" applyNumberFormat="0" applyProtection="0">
      <alignment horizontal="left" vertical="center" indent="1"/>
    </xf>
    <xf numFmtId="0" fontId="59" fillId="54" borderId="115" applyNumberFormat="0" applyProtection="0">
      <alignment horizontal="left" vertical="center" indent="1"/>
    </xf>
    <xf numFmtId="0" fontId="59" fillId="54" borderId="115" applyNumberFormat="0" applyProtection="0">
      <alignment horizontal="left" vertical="center" indent="1"/>
    </xf>
    <xf numFmtId="0" fontId="59" fillId="54" borderId="115" applyNumberFormat="0" applyProtection="0">
      <alignment horizontal="left" vertical="center" indent="1"/>
    </xf>
    <xf numFmtId="0" fontId="59" fillId="54" borderId="115" applyNumberFormat="0" applyProtection="0">
      <alignment horizontal="left" vertical="center" indent="1"/>
    </xf>
    <xf numFmtId="0" fontId="59" fillId="54" borderId="115" applyNumberFormat="0" applyProtection="0">
      <alignment horizontal="left" vertical="center" indent="1"/>
    </xf>
    <xf numFmtId="0" fontId="59" fillId="54" borderId="115" applyNumberFormat="0" applyProtection="0">
      <alignment horizontal="left" vertical="center" indent="1"/>
    </xf>
    <xf numFmtId="0" fontId="59" fillId="54" borderId="115" applyNumberFormat="0" applyProtection="0">
      <alignment horizontal="left" vertical="center" indent="1"/>
    </xf>
    <xf numFmtId="0" fontId="59" fillId="54" borderId="115" applyNumberFormat="0" applyProtection="0">
      <alignment horizontal="left" vertical="center" indent="1"/>
    </xf>
    <xf numFmtId="0" fontId="59" fillId="54" borderId="115" applyNumberFormat="0" applyProtection="0">
      <alignment horizontal="left" vertical="center" indent="1"/>
    </xf>
    <xf numFmtId="0" fontId="59" fillId="54" borderId="115" applyNumberFormat="0" applyProtection="0">
      <alignment horizontal="left" vertical="center" indent="1"/>
    </xf>
    <xf numFmtId="0" fontId="59" fillId="54" borderId="115" applyNumberFormat="0" applyProtection="0">
      <alignment horizontal="left" vertical="center" indent="1"/>
    </xf>
    <xf numFmtId="0" fontId="59" fillId="54" borderId="115" applyNumberFormat="0" applyProtection="0">
      <alignment horizontal="left" vertical="center" indent="1"/>
    </xf>
    <xf numFmtId="0" fontId="59" fillId="54" borderId="115" applyNumberFormat="0" applyProtection="0">
      <alignment horizontal="left" vertical="center" indent="1"/>
    </xf>
    <xf numFmtId="0" fontId="59" fillId="54" borderId="115" applyNumberFormat="0" applyProtection="0">
      <alignment horizontal="left" vertical="center" indent="1"/>
    </xf>
    <xf numFmtId="0" fontId="59" fillId="54" borderId="115" applyNumberFormat="0" applyProtection="0">
      <alignment horizontal="left" vertical="center" indent="1"/>
    </xf>
    <xf numFmtId="0" fontId="59" fillId="54" borderId="115" applyNumberFormat="0" applyProtection="0">
      <alignment horizontal="left" vertical="center" indent="1"/>
    </xf>
    <xf numFmtId="0" fontId="59" fillId="54" borderId="115" applyNumberFormat="0" applyProtection="0">
      <alignment horizontal="left" vertical="center" indent="1"/>
    </xf>
    <xf numFmtId="0" fontId="59" fillId="54" borderId="115" applyNumberFormat="0" applyProtection="0">
      <alignment horizontal="left" vertical="center" indent="1"/>
    </xf>
    <xf numFmtId="0" fontId="59" fillId="54" borderId="115" applyNumberFormat="0" applyProtection="0">
      <alignment horizontal="left" vertical="center" indent="1"/>
    </xf>
    <xf numFmtId="0" fontId="59" fillId="54" borderId="115" applyNumberFormat="0" applyProtection="0">
      <alignment horizontal="left" vertical="center" indent="1"/>
    </xf>
    <xf numFmtId="0" fontId="59" fillId="54" borderId="115" applyNumberFormat="0" applyProtection="0">
      <alignment horizontal="left" vertical="center" indent="1"/>
    </xf>
    <xf numFmtId="0" fontId="59" fillId="54" borderId="115" applyNumberFormat="0" applyProtection="0">
      <alignment horizontal="left" vertical="center" indent="1"/>
    </xf>
    <xf numFmtId="0" fontId="59" fillId="54" borderId="115" applyNumberFormat="0" applyProtection="0">
      <alignment horizontal="left" vertical="center" indent="1"/>
    </xf>
    <xf numFmtId="0" fontId="59" fillId="54" borderId="115" applyNumberFormat="0" applyProtection="0">
      <alignment horizontal="left" vertical="center" indent="1"/>
    </xf>
    <xf numFmtId="0" fontId="59" fillId="54" borderId="115" applyNumberFormat="0" applyProtection="0">
      <alignment horizontal="left" vertical="center" indent="1"/>
    </xf>
    <xf numFmtId="0" fontId="59" fillId="54" borderId="115" applyNumberFormat="0" applyProtection="0">
      <alignment horizontal="left" vertical="center" indent="1"/>
    </xf>
    <xf numFmtId="0" fontId="59" fillId="54" borderId="115" applyNumberFormat="0" applyProtection="0">
      <alignment horizontal="left" vertical="center" indent="1"/>
    </xf>
    <xf numFmtId="0" fontId="59" fillId="54" borderId="115" applyNumberFormat="0" applyProtection="0">
      <alignment horizontal="left" vertical="center" indent="1"/>
    </xf>
    <xf numFmtId="0" fontId="86" fillId="0" borderId="0">
      <alignment vertical="top"/>
    </xf>
    <xf numFmtId="0" fontId="86" fillId="76" borderId="100" applyNumberFormat="0" applyProtection="0">
      <alignment horizontal="left" vertical="center"/>
    </xf>
    <xf numFmtId="0" fontId="86" fillId="76" borderId="100" applyNumberFormat="0" applyProtection="0">
      <alignment horizontal="left" vertical="center"/>
    </xf>
    <xf numFmtId="0" fontId="86" fillId="76" borderId="100" applyNumberFormat="0" applyProtection="0">
      <alignment horizontal="left" vertical="center"/>
    </xf>
    <xf numFmtId="0" fontId="86" fillId="76" borderId="100" applyNumberFormat="0" applyProtection="0">
      <alignment horizontal="left" vertical="center"/>
    </xf>
    <xf numFmtId="0" fontId="86" fillId="76" borderId="100" applyNumberFormat="0" applyProtection="0">
      <alignment horizontal="left" vertical="center"/>
    </xf>
    <xf numFmtId="0" fontId="86" fillId="76" borderId="100" applyNumberFormat="0" applyProtection="0">
      <alignment horizontal="left" vertical="center"/>
    </xf>
    <xf numFmtId="0" fontId="86" fillId="76" borderId="100" applyNumberFormat="0" applyProtection="0">
      <alignment horizontal="left" vertical="top"/>
    </xf>
    <xf numFmtId="0" fontId="86" fillId="76" borderId="100" applyNumberFormat="0" applyProtection="0">
      <alignment horizontal="left" vertical="top" indent="1"/>
    </xf>
    <xf numFmtId="0" fontId="86" fillId="76" borderId="100" applyNumberFormat="0" applyProtection="0">
      <alignment horizontal="left" vertical="top" indent="1"/>
    </xf>
    <xf numFmtId="0" fontId="86" fillId="79" borderId="96" applyNumberFormat="0" applyProtection="0">
      <alignment horizontal="left" vertical="center" indent="1"/>
    </xf>
    <xf numFmtId="0" fontId="86" fillId="79" borderId="96" applyNumberFormat="0" applyProtection="0">
      <alignment horizontal="left" vertical="center" indent="1"/>
    </xf>
    <xf numFmtId="0" fontId="86" fillId="79" borderId="96" applyNumberFormat="0" applyProtection="0">
      <alignment horizontal="left" vertical="center" indent="1"/>
    </xf>
    <xf numFmtId="0" fontId="86" fillId="79" borderId="96" applyNumberFormat="0" applyProtection="0">
      <alignment horizontal="left" vertical="center" indent="1"/>
    </xf>
    <xf numFmtId="0" fontId="86" fillId="79" borderId="96" applyNumberFormat="0" applyProtection="0">
      <alignment horizontal="left" vertical="center" indent="1"/>
    </xf>
    <xf numFmtId="0" fontId="86" fillId="79" borderId="96" applyNumberFormat="0" applyProtection="0">
      <alignment horizontal="left" vertical="center" indent="1"/>
    </xf>
    <xf numFmtId="0" fontId="86" fillId="76" borderId="100" applyNumberFormat="0" applyProtection="0">
      <alignment horizontal="left" vertical="top" indent="1"/>
    </xf>
    <xf numFmtId="0" fontId="86" fillId="76" borderId="100" applyNumberFormat="0" applyProtection="0">
      <alignment horizontal="left" vertical="top" indent="1"/>
    </xf>
    <xf numFmtId="0" fontId="86" fillId="76" borderId="100" applyNumberFormat="0" applyProtection="0">
      <alignment horizontal="left" vertical="top" indent="1"/>
    </xf>
    <xf numFmtId="0" fontId="86" fillId="76" borderId="100" applyNumberFormat="0" applyProtection="0">
      <alignment horizontal="left" vertical="top" indent="1"/>
    </xf>
    <xf numFmtId="0" fontId="86" fillId="76" borderId="100" applyNumberFormat="0" applyProtection="0">
      <alignment horizontal="left" vertical="top" indent="1"/>
    </xf>
    <xf numFmtId="0" fontId="86" fillId="76" borderId="100" applyNumberFormat="0" applyProtection="0">
      <alignment horizontal="left" vertical="top" indent="1"/>
    </xf>
    <xf numFmtId="0" fontId="86" fillId="76" borderId="100" applyNumberFormat="0" applyProtection="0">
      <alignment horizontal="left" vertical="top" indent="1"/>
    </xf>
    <xf numFmtId="0" fontId="86" fillId="76" borderId="100" applyNumberFormat="0" applyProtection="0">
      <alignment horizontal="left" vertical="top" indent="1"/>
    </xf>
    <xf numFmtId="0" fontId="86" fillId="76" borderId="100" applyNumberFormat="0" applyProtection="0">
      <alignment horizontal="left" vertical="top" indent="1"/>
    </xf>
    <xf numFmtId="0" fontId="86" fillId="76" borderId="100" applyNumberFormat="0" applyProtection="0">
      <alignment horizontal="left" vertical="top" indent="1"/>
    </xf>
    <xf numFmtId="0" fontId="86" fillId="76" borderId="100" applyNumberFormat="0" applyProtection="0">
      <alignment horizontal="left" vertical="top" indent="1"/>
    </xf>
    <xf numFmtId="0" fontId="86" fillId="76" borderId="100" applyNumberFormat="0" applyProtection="0">
      <alignment horizontal="left" vertical="top" indent="1"/>
    </xf>
    <xf numFmtId="0" fontId="86" fillId="76" borderId="100" applyNumberFormat="0" applyProtection="0">
      <alignment horizontal="left" vertical="top" indent="1"/>
    </xf>
    <xf numFmtId="0" fontId="86" fillId="76" borderId="100" applyNumberFormat="0" applyProtection="0">
      <alignment horizontal="left" vertical="top" indent="1"/>
    </xf>
    <xf numFmtId="0" fontId="86" fillId="76" borderId="100" applyNumberFormat="0" applyProtection="0">
      <alignment horizontal="left" vertical="top" indent="1"/>
    </xf>
    <xf numFmtId="0" fontId="86" fillId="76" borderId="100" applyNumberFormat="0" applyProtection="0">
      <alignment horizontal="left" vertical="top" indent="1"/>
    </xf>
    <xf numFmtId="0" fontId="86" fillId="79" borderId="96" applyNumberFormat="0" applyProtection="0">
      <alignment horizontal="left" vertical="center" indent="1"/>
    </xf>
    <xf numFmtId="0" fontId="86" fillId="79" borderId="96" applyNumberFormat="0" applyProtection="0">
      <alignment horizontal="left" vertical="center" indent="1"/>
    </xf>
    <xf numFmtId="0" fontId="86" fillId="79" borderId="96" applyNumberFormat="0" applyProtection="0">
      <alignment horizontal="left" vertical="center" indent="1"/>
    </xf>
    <xf numFmtId="0" fontId="86" fillId="79" borderId="96" applyNumberFormat="0" applyProtection="0">
      <alignment horizontal="left" vertical="center" indent="1"/>
    </xf>
    <xf numFmtId="0" fontId="86" fillId="79" borderId="96" applyNumberFormat="0" applyProtection="0">
      <alignment horizontal="left" vertical="center" indent="1"/>
    </xf>
    <xf numFmtId="0" fontId="86" fillId="79" borderId="96" applyNumberFormat="0" applyProtection="0">
      <alignment horizontal="left" vertical="center" indent="1"/>
    </xf>
    <xf numFmtId="0" fontId="86" fillId="76" borderId="100" applyNumberFormat="0" applyProtection="0">
      <alignment horizontal="left" vertical="top" indent="1"/>
    </xf>
    <xf numFmtId="0" fontId="86" fillId="76" borderId="100" applyNumberFormat="0" applyProtection="0">
      <alignment horizontal="left" vertical="top" indent="1"/>
    </xf>
    <xf numFmtId="0" fontId="86" fillId="76" borderId="100" applyNumberFormat="0" applyProtection="0">
      <alignment horizontal="left" vertical="top" indent="1"/>
    </xf>
    <xf numFmtId="0" fontId="86" fillId="76" borderId="100" applyNumberFormat="0" applyProtection="0">
      <alignment horizontal="left" vertical="top" indent="1"/>
    </xf>
    <xf numFmtId="0" fontId="86" fillId="76" borderId="100" applyNumberFormat="0" applyProtection="0">
      <alignment horizontal="left" vertical="top" indent="1"/>
    </xf>
    <xf numFmtId="0" fontId="86" fillId="76" borderId="100" applyNumberFormat="0" applyProtection="0">
      <alignment horizontal="left" vertical="top" indent="1"/>
    </xf>
    <xf numFmtId="0" fontId="86" fillId="76" borderId="100" applyNumberFormat="0" applyProtection="0">
      <alignment horizontal="left" vertical="top" indent="1"/>
    </xf>
    <xf numFmtId="0" fontId="86" fillId="76" borderId="100" applyNumberFormat="0" applyProtection="0">
      <alignment horizontal="left" vertical="top" indent="1"/>
    </xf>
    <xf numFmtId="0" fontId="86" fillId="76" borderId="100" applyNumberFormat="0" applyProtection="0">
      <alignment horizontal="left" vertical="top" indent="1"/>
    </xf>
    <xf numFmtId="0" fontId="86" fillId="76" borderId="100" applyNumberFormat="0" applyProtection="0">
      <alignment horizontal="left" vertical="top" indent="1"/>
    </xf>
    <xf numFmtId="0" fontId="86" fillId="76" borderId="100" applyNumberFormat="0" applyProtection="0">
      <alignment horizontal="left" vertical="top" indent="1"/>
    </xf>
    <xf numFmtId="0" fontId="86" fillId="76" borderId="100" applyNumberFormat="0" applyProtection="0">
      <alignment horizontal="left" vertical="top" indent="1"/>
    </xf>
    <xf numFmtId="0" fontId="86" fillId="76" borderId="100" applyNumberFormat="0" applyProtection="0">
      <alignment horizontal="left" vertical="top" indent="1"/>
    </xf>
    <xf numFmtId="0" fontId="86" fillId="76" borderId="100" applyNumberFormat="0" applyProtection="0">
      <alignment horizontal="left" vertical="top" indent="1"/>
    </xf>
    <xf numFmtId="0" fontId="86" fillId="76" borderId="100" applyNumberFormat="0" applyProtection="0">
      <alignment horizontal="left" vertical="top" indent="1"/>
    </xf>
    <xf numFmtId="0" fontId="86" fillId="76" borderId="100" applyNumberFormat="0" applyProtection="0">
      <alignment horizontal="left" vertical="top" indent="1"/>
    </xf>
    <xf numFmtId="0" fontId="86" fillId="76" borderId="100" applyNumberFormat="0" applyProtection="0">
      <alignment horizontal="left" vertical="top" indent="1"/>
    </xf>
    <xf numFmtId="0" fontId="86" fillId="76" borderId="100" applyNumberFormat="0" applyProtection="0">
      <alignment horizontal="left" vertical="top" indent="1"/>
    </xf>
    <xf numFmtId="0" fontId="86" fillId="76" borderId="100" applyNumberFormat="0" applyProtection="0">
      <alignment horizontal="left" vertical="top" indent="1"/>
    </xf>
    <xf numFmtId="0" fontId="86" fillId="79" borderId="96" applyNumberFormat="0" applyProtection="0">
      <alignment horizontal="left" vertical="center" indent="1"/>
    </xf>
    <xf numFmtId="0" fontId="86" fillId="79" borderId="96" applyNumberFormat="0" applyProtection="0">
      <alignment horizontal="left" vertical="center" indent="1"/>
    </xf>
    <xf numFmtId="0" fontId="86" fillId="79" borderId="96" applyNumberFormat="0" applyProtection="0">
      <alignment horizontal="left" vertical="center" indent="1"/>
    </xf>
    <xf numFmtId="0" fontId="86" fillId="79" borderId="96" applyNumberFormat="0" applyProtection="0">
      <alignment horizontal="left" vertical="center" indent="1"/>
    </xf>
    <xf numFmtId="0" fontId="86" fillId="76" borderId="100" applyNumberFormat="0" applyProtection="0">
      <alignment horizontal="left" vertical="top" indent="1"/>
    </xf>
    <xf numFmtId="0" fontId="86" fillId="76" borderId="100" applyNumberFormat="0" applyProtection="0">
      <alignment horizontal="left" vertical="top" indent="1"/>
    </xf>
    <xf numFmtId="0" fontId="86" fillId="76" borderId="100" applyNumberFormat="0" applyProtection="0">
      <alignment horizontal="left" vertical="top" indent="1"/>
    </xf>
    <xf numFmtId="0" fontId="86" fillId="76" borderId="100" applyNumberFormat="0" applyProtection="0">
      <alignment horizontal="left" vertical="top" indent="1"/>
    </xf>
    <xf numFmtId="0" fontId="86" fillId="76" borderId="100" applyNumberFormat="0" applyProtection="0">
      <alignment horizontal="left" vertical="top" indent="1"/>
    </xf>
    <xf numFmtId="0" fontId="86" fillId="76" borderId="100" applyNumberFormat="0" applyProtection="0">
      <alignment horizontal="left" vertical="top" indent="1"/>
    </xf>
    <xf numFmtId="0" fontId="86" fillId="76" borderId="100" applyNumberFormat="0" applyProtection="0">
      <alignment horizontal="left" vertical="top" indent="1"/>
    </xf>
    <xf numFmtId="0" fontId="86" fillId="76" borderId="100" applyNumberFormat="0" applyProtection="0">
      <alignment horizontal="left" vertical="top" indent="1"/>
    </xf>
    <xf numFmtId="0" fontId="86" fillId="76" borderId="100" applyNumberFormat="0" applyProtection="0">
      <alignment horizontal="left" vertical="top" indent="1"/>
    </xf>
    <xf numFmtId="0" fontId="86" fillId="76" borderId="100" applyNumberFormat="0" applyProtection="0">
      <alignment horizontal="left" vertical="top" indent="1"/>
    </xf>
    <xf numFmtId="0" fontId="86" fillId="76" borderId="100" applyNumberFormat="0" applyProtection="0">
      <alignment horizontal="left" vertical="top" indent="1"/>
    </xf>
    <xf numFmtId="0" fontId="86" fillId="76" borderId="100" applyNumberFormat="0" applyProtection="0">
      <alignment horizontal="left" vertical="top" indent="1"/>
    </xf>
    <xf numFmtId="0" fontId="86" fillId="76" borderId="100" applyNumberFormat="0" applyProtection="0">
      <alignment horizontal="left" vertical="top" indent="1"/>
    </xf>
    <xf numFmtId="0" fontId="86" fillId="76" borderId="100" applyNumberFormat="0" applyProtection="0">
      <alignment horizontal="left" vertical="top" indent="1"/>
    </xf>
    <xf numFmtId="0" fontId="86" fillId="76" borderId="100" applyNumberFormat="0" applyProtection="0">
      <alignment horizontal="left" vertical="top" indent="1"/>
    </xf>
    <xf numFmtId="0" fontId="86" fillId="76" borderId="100" applyNumberFormat="0" applyProtection="0">
      <alignment horizontal="left" vertical="top" indent="1"/>
    </xf>
    <xf numFmtId="0" fontId="86" fillId="76" borderId="100" applyNumberFormat="0" applyProtection="0">
      <alignment horizontal="left" vertical="top" indent="1"/>
    </xf>
    <xf numFmtId="0" fontId="86" fillId="76" borderId="100" applyNumberFormat="0" applyProtection="0">
      <alignment horizontal="left" vertical="top" indent="1"/>
    </xf>
    <xf numFmtId="0" fontId="59" fillId="76" borderId="100" applyNumberFormat="0" applyProtection="0">
      <alignment horizontal="left" vertical="top" indent="1"/>
    </xf>
    <xf numFmtId="0" fontId="59" fillId="76" borderId="100" applyNumberFormat="0" applyProtection="0">
      <alignment horizontal="left" vertical="top" indent="1"/>
    </xf>
    <xf numFmtId="0" fontId="59" fillId="76" borderId="100" applyNumberFormat="0" applyProtection="0">
      <alignment horizontal="left" vertical="top" indent="1"/>
    </xf>
    <xf numFmtId="0" fontId="59" fillId="76" borderId="100" applyNumberFormat="0" applyProtection="0">
      <alignment horizontal="left" vertical="top" indent="1"/>
    </xf>
    <xf numFmtId="0" fontId="59" fillId="76" borderId="100" applyNumberFormat="0" applyProtection="0">
      <alignment horizontal="left" vertical="top" indent="1"/>
    </xf>
    <xf numFmtId="0" fontId="59" fillId="76" borderId="100" applyNumberFormat="0" applyProtection="0">
      <alignment horizontal="left" vertical="top" indent="1"/>
    </xf>
    <xf numFmtId="0" fontId="59" fillId="76" borderId="100" applyNumberFormat="0" applyProtection="0">
      <alignment horizontal="left" vertical="top" indent="1"/>
    </xf>
    <xf numFmtId="0" fontId="59" fillId="76" borderId="100" applyNumberFormat="0" applyProtection="0">
      <alignment horizontal="left" vertical="top" indent="1"/>
    </xf>
    <xf numFmtId="0" fontId="59" fillId="76" borderId="100" applyNumberFormat="0" applyProtection="0">
      <alignment horizontal="left" vertical="top" indent="1"/>
    </xf>
    <xf numFmtId="0" fontId="59" fillId="76" borderId="100" applyNumberFormat="0" applyProtection="0">
      <alignment horizontal="left" vertical="top" indent="1"/>
    </xf>
    <xf numFmtId="0" fontId="59" fillId="76" borderId="100" applyNumberFormat="0" applyProtection="0">
      <alignment horizontal="left" vertical="top" indent="1"/>
    </xf>
    <xf numFmtId="0" fontId="59" fillId="76" borderId="100" applyNumberFormat="0" applyProtection="0">
      <alignment horizontal="left" vertical="top" indent="1"/>
    </xf>
    <xf numFmtId="0" fontId="59" fillId="76" borderId="100" applyNumberFormat="0" applyProtection="0">
      <alignment horizontal="left" vertical="top" indent="1"/>
    </xf>
    <xf numFmtId="0" fontId="59" fillId="76" borderId="100" applyNumberFormat="0" applyProtection="0">
      <alignment horizontal="left" vertical="top" indent="1"/>
    </xf>
    <xf numFmtId="0" fontId="59" fillId="76" borderId="100" applyNumberFormat="0" applyProtection="0">
      <alignment horizontal="left" vertical="top" indent="1"/>
    </xf>
    <xf numFmtId="0" fontId="59" fillId="76" borderId="100" applyNumberFormat="0" applyProtection="0">
      <alignment horizontal="left" vertical="top" indent="1"/>
    </xf>
    <xf numFmtId="0" fontId="59" fillId="76" borderId="100" applyNumberFormat="0" applyProtection="0">
      <alignment horizontal="left" vertical="top" indent="1"/>
    </xf>
    <xf numFmtId="0" fontId="59" fillId="76" borderId="100" applyNumberFormat="0" applyProtection="0">
      <alignment horizontal="left" vertical="top" indent="1"/>
    </xf>
    <xf numFmtId="0" fontId="59" fillId="76" borderId="100" applyNumberFormat="0" applyProtection="0">
      <alignment horizontal="left" vertical="top" indent="1"/>
    </xf>
    <xf numFmtId="0" fontId="86" fillId="0" borderId="0">
      <alignment vertical="top"/>
    </xf>
    <xf numFmtId="0" fontId="86" fillId="76" borderId="100" applyNumberFormat="0" applyProtection="0">
      <alignment horizontal="left" vertical="top"/>
    </xf>
    <xf numFmtId="0" fontId="86" fillId="76" borderId="100" applyNumberFormat="0" applyProtection="0">
      <alignment horizontal="left" vertical="top"/>
    </xf>
    <xf numFmtId="0" fontId="86" fillId="76" borderId="100" applyNumberFormat="0" applyProtection="0">
      <alignment horizontal="left" vertical="top"/>
    </xf>
    <xf numFmtId="0" fontId="86" fillId="76" borderId="100" applyNumberFormat="0" applyProtection="0">
      <alignment horizontal="left" vertical="top"/>
    </xf>
    <xf numFmtId="0" fontId="86" fillId="76" borderId="100" applyNumberFormat="0" applyProtection="0">
      <alignment horizontal="left" vertical="top"/>
    </xf>
    <xf numFmtId="0" fontId="86" fillId="76" borderId="100" applyNumberFormat="0" applyProtection="0">
      <alignment horizontal="left" vertical="top"/>
    </xf>
    <xf numFmtId="0" fontId="86" fillId="56" borderId="100" applyNumberFormat="0" applyProtection="0">
      <alignment horizontal="left" vertical="center"/>
    </xf>
    <xf numFmtId="0" fontId="86" fillId="56" borderId="100" applyNumberFormat="0" applyProtection="0">
      <alignment horizontal="left" vertical="center" indent="1"/>
    </xf>
    <xf numFmtId="0" fontId="86" fillId="56" borderId="100" applyNumberFormat="0" applyProtection="0">
      <alignment horizontal="left" vertical="center" indent="1"/>
    </xf>
    <xf numFmtId="0" fontId="86" fillId="139" borderId="96" applyNumberFormat="0" applyProtection="0">
      <alignment horizontal="left" vertical="center" indent="1"/>
    </xf>
    <xf numFmtId="0" fontId="86" fillId="139" borderId="96" applyNumberFormat="0" applyProtection="0">
      <alignment horizontal="left" vertical="center" indent="1"/>
    </xf>
    <xf numFmtId="0" fontId="86" fillId="139" borderId="96" applyNumberFormat="0" applyProtection="0">
      <alignment horizontal="left" vertical="center" indent="1"/>
    </xf>
    <xf numFmtId="0" fontId="86" fillId="139" borderId="96" applyNumberFormat="0" applyProtection="0">
      <alignment horizontal="left" vertical="center" indent="1"/>
    </xf>
    <xf numFmtId="0" fontId="86" fillId="139" borderId="96" applyNumberFormat="0" applyProtection="0">
      <alignment horizontal="left" vertical="center" indent="1"/>
    </xf>
    <xf numFmtId="0" fontId="86" fillId="139" borderId="96" applyNumberFormat="0" applyProtection="0">
      <alignment horizontal="left" vertical="center" indent="1"/>
    </xf>
    <xf numFmtId="0" fontId="86" fillId="56" borderId="100" applyNumberFormat="0" applyProtection="0">
      <alignment horizontal="left" vertical="center" indent="1"/>
    </xf>
    <xf numFmtId="0" fontId="86" fillId="56" borderId="100" applyNumberFormat="0" applyProtection="0">
      <alignment horizontal="left" vertical="center" indent="1"/>
    </xf>
    <xf numFmtId="0" fontId="86" fillId="56" borderId="100" applyNumberFormat="0" applyProtection="0">
      <alignment horizontal="left" vertical="center" indent="1"/>
    </xf>
    <xf numFmtId="0" fontId="86" fillId="56" borderId="100" applyNumberFormat="0" applyProtection="0">
      <alignment horizontal="left" vertical="center" indent="1"/>
    </xf>
    <xf numFmtId="0" fontId="86" fillId="56" borderId="100" applyNumberFormat="0" applyProtection="0">
      <alignment horizontal="left" vertical="center" indent="1"/>
    </xf>
    <xf numFmtId="0" fontId="86" fillId="56" borderId="100" applyNumberFormat="0" applyProtection="0">
      <alignment horizontal="left" vertical="center" indent="1"/>
    </xf>
    <xf numFmtId="0" fontId="86" fillId="56" borderId="100" applyNumberFormat="0" applyProtection="0">
      <alignment horizontal="left" vertical="center" indent="1"/>
    </xf>
    <xf numFmtId="0" fontId="86" fillId="56" borderId="100" applyNumberFormat="0" applyProtection="0">
      <alignment horizontal="left" vertical="center" indent="1"/>
    </xf>
    <xf numFmtId="0" fontId="86" fillId="56" borderId="100" applyNumberFormat="0" applyProtection="0">
      <alignment horizontal="left" vertical="center" indent="1"/>
    </xf>
    <xf numFmtId="0" fontId="86" fillId="56" borderId="100" applyNumberFormat="0" applyProtection="0">
      <alignment horizontal="left" vertical="center" indent="1"/>
    </xf>
    <xf numFmtId="0" fontId="86" fillId="56" borderId="100" applyNumberFormat="0" applyProtection="0">
      <alignment horizontal="left" vertical="center" indent="1"/>
    </xf>
    <xf numFmtId="0" fontId="86" fillId="56" borderId="100" applyNumberFormat="0" applyProtection="0">
      <alignment horizontal="left" vertical="center" indent="1"/>
    </xf>
    <xf numFmtId="0" fontId="86" fillId="56" borderId="100" applyNumberFormat="0" applyProtection="0">
      <alignment horizontal="left" vertical="center" indent="1"/>
    </xf>
    <xf numFmtId="0" fontId="86" fillId="56" borderId="100" applyNumberFormat="0" applyProtection="0">
      <alignment horizontal="left" vertical="center" indent="1"/>
    </xf>
    <xf numFmtId="0" fontId="86" fillId="56" borderId="100" applyNumberFormat="0" applyProtection="0">
      <alignment horizontal="left" vertical="center" indent="1"/>
    </xf>
    <xf numFmtId="0" fontId="86" fillId="56" borderId="100" applyNumberFormat="0" applyProtection="0">
      <alignment horizontal="left" vertical="center" indent="1"/>
    </xf>
    <xf numFmtId="0" fontId="86" fillId="139" borderId="96" applyNumberFormat="0" applyProtection="0">
      <alignment horizontal="left" vertical="center" indent="1"/>
    </xf>
    <xf numFmtId="0" fontId="86" fillId="139" borderId="96" applyNumberFormat="0" applyProtection="0">
      <alignment horizontal="left" vertical="center" indent="1"/>
    </xf>
    <xf numFmtId="0" fontId="86" fillId="139" borderId="96" applyNumberFormat="0" applyProtection="0">
      <alignment horizontal="left" vertical="center" indent="1"/>
    </xf>
    <xf numFmtId="0" fontId="86" fillId="139" borderId="96" applyNumberFormat="0" applyProtection="0">
      <alignment horizontal="left" vertical="center" indent="1"/>
    </xf>
    <xf numFmtId="0" fontId="86" fillId="139" borderId="96" applyNumberFormat="0" applyProtection="0">
      <alignment horizontal="left" vertical="center" indent="1"/>
    </xf>
    <xf numFmtId="0" fontId="86" fillId="139" borderId="96" applyNumberFormat="0" applyProtection="0">
      <alignment horizontal="left" vertical="center" indent="1"/>
    </xf>
    <xf numFmtId="0" fontId="86" fillId="56" borderId="100" applyNumberFormat="0" applyProtection="0">
      <alignment horizontal="left" vertical="center" indent="1"/>
    </xf>
    <xf numFmtId="0" fontId="86" fillId="56" borderId="100" applyNumberFormat="0" applyProtection="0">
      <alignment horizontal="left" vertical="center" indent="1"/>
    </xf>
    <xf numFmtId="0" fontId="86" fillId="56" borderId="100" applyNumberFormat="0" applyProtection="0">
      <alignment horizontal="left" vertical="center" indent="1"/>
    </xf>
    <xf numFmtId="0" fontId="86" fillId="56" borderId="100" applyNumberFormat="0" applyProtection="0">
      <alignment horizontal="left" vertical="center" indent="1"/>
    </xf>
    <xf numFmtId="0" fontId="86" fillId="56" borderId="100" applyNumberFormat="0" applyProtection="0">
      <alignment horizontal="left" vertical="center" indent="1"/>
    </xf>
    <xf numFmtId="0" fontId="86" fillId="56" borderId="100" applyNumberFormat="0" applyProtection="0">
      <alignment horizontal="left" vertical="center" indent="1"/>
    </xf>
    <xf numFmtId="0" fontId="86" fillId="56" borderId="100" applyNumberFormat="0" applyProtection="0">
      <alignment horizontal="left" vertical="center" indent="1"/>
    </xf>
    <xf numFmtId="0" fontId="86" fillId="56" borderId="100" applyNumberFormat="0" applyProtection="0">
      <alignment horizontal="left" vertical="center" indent="1"/>
    </xf>
    <xf numFmtId="0" fontId="86" fillId="56" borderId="100" applyNumberFormat="0" applyProtection="0">
      <alignment horizontal="left" vertical="center" indent="1"/>
    </xf>
    <xf numFmtId="0" fontId="86" fillId="56" borderId="100" applyNumberFormat="0" applyProtection="0">
      <alignment horizontal="left" vertical="center" indent="1"/>
    </xf>
    <xf numFmtId="0" fontId="86" fillId="56" borderId="100" applyNumberFormat="0" applyProtection="0">
      <alignment horizontal="left" vertical="center" indent="1"/>
    </xf>
    <xf numFmtId="0" fontId="86" fillId="56" borderId="100" applyNumberFormat="0" applyProtection="0">
      <alignment horizontal="left" vertical="center" indent="1"/>
    </xf>
    <xf numFmtId="0" fontId="86" fillId="56" borderId="100" applyNumberFormat="0" applyProtection="0">
      <alignment horizontal="left" vertical="center" indent="1"/>
    </xf>
    <xf numFmtId="0" fontId="86" fillId="56" borderId="100" applyNumberFormat="0" applyProtection="0">
      <alignment horizontal="left" vertical="center" indent="1"/>
    </xf>
    <xf numFmtId="0" fontId="86" fillId="56" borderId="100" applyNumberFormat="0" applyProtection="0">
      <alignment horizontal="left" vertical="center" indent="1"/>
    </xf>
    <xf numFmtId="0" fontId="86" fillId="56" borderId="100" applyNumberFormat="0" applyProtection="0">
      <alignment horizontal="left" vertical="center" indent="1"/>
    </xf>
    <xf numFmtId="0" fontId="86" fillId="56" borderId="100" applyNumberFormat="0" applyProtection="0">
      <alignment horizontal="left" vertical="center" indent="1"/>
    </xf>
    <xf numFmtId="0" fontId="86" fillId="56" borderId="100" applyNumberFormat="0" applyProtection="0">
      <alignment horizontal="left" vertical="center" indent="1"/>
    </xf>
    <xf numFmtId="0" fontId="86" fillId="56" borderId="100" applyNumberFormat="0" applyProtection="0">
      <alignment horizontal="left" vertical="center" indent="1"/>
    </xf>
    <xf numFmtId="0" fontId="86" fillId="139" borderId="96" applyNumberFormat="0" applyProtection="0">
      <alignment horizontal="left" vertical="center" indent="1"/>
    </xf>
    <xf numFmtId="0" fontId="86" fillId="139" borderId="96" applyNumberFormat="0" applyProtection="0">
      <alignment horizontal="left" vertical="center" indent="1"/>
    </xf>
    <xf numFmtId="0" fontId="86" fillId="139" borderId="96" applyNumberFormat="0" applyProtection="0">
      <alignment horizontal="left" vertical="center" indent="1"/>
    </xf>
    <xf numFmtId="0" fontId="86" fillId="139" borderId="96" applyNumberFormat="0" applyProtection="0">
      <alignment horizontal="left" vertical="center" indent="1"/>
    </xf>
    <xf numFmtId="0" fontId="86" fillId="56" borderId="100" applyNumberFormat="0" applyProtection="0">
      <alignment horizontal="left" vertical="center" indent="1"/>
    </xf>
    <xf numFmtId="0" fontId="86" fillId="56" borderId="100" applyNumberFormat="0" applyProtection="0">
      <alignment horizontal="left" vertical="center" indent="1"/>
    </xf>
    <xf numFmtId="0" fontId="86" fillId="56" borderId="100" applyNumberFormat="0" applyProtection="0">
      <alignment horizontal="left" vertical="center" indent="1"/>
    </xf>
    <xf numFmtId="0" fontId="86" fillId="56" borderId="100" applyNumberFormat="0" applyProtection="0">
      <alignment horizontal="left" vertical="center" indent="1"/>
    </xf>
    <xf numFmtId="0" fontId="86" fillId="56" borderId="100" applyNumberFormat="0" applyProtection="0">
      <alignment horizontal="left" vertical="center" indent="1"/>
    </xf>
    <xf numFmtId="0" fontId="86" fillId="56" borderId="100" applyNumberFormat="0" applyProtection="0">
      <alignment horizontal="left" vertical="center" indent="1"/>
    </xf>
    <xf numFmtId="0" fontId="86" fillId="56" borderId="100" applyNumberFormat="0" applyProtection="0">
      <alignment horizontal="left" vertical="center" indent="1"/>
    </xf>
    <xf numFmtId="0" fontId="86" fillId="56" borderId="100" applyNumberFormat="0" applyProtection="0">
      <alignment horizontal="left" vertical="center" indent="1"/>
    </xf>
    <xf numFmtId="0" fontId="86" fillId="56" borderId="100" applyNumberFormat="0" applyProtection="0">
      <alignment horizontal="left" vertical="center" indent="1"/>
    </xf>
    <xf numFmtId="0" fontId="86" fillId="56" borderId="100" applyNumberFormat="0" applyProtection="0">
      <alignment horizontal="left" vertical="center" indent="1"/>
    </xf>
    <xf numFmtId="0" fontId="86" fillId="56" borderId="100" applyNumberFormat="0" applyProtection="0">
      <alignment horizontal="left" vertical="center" indent="1"/>
    </xf>
    <xf numFmtId="0" fontId="86" fillId="56" borderId="100" applyNumberFormat="0" applyProtection="0">
      <alignment horizontal="left" vertical="center" indent="1"/>
    </xf>
    <xf numFmtId="0" fontId="86" fillId="56" borderId="100" applyNumberFormat="0" applyProtection="0">
      <alignment horizontal="left" vertical="center" indent="1"/>
    </xf>
    <xf numFmtId="0" fontId="86" fillId="56" borderId="100" applyNumberFormat="0" applyProtection="0">
      <alignment horizontal="left" vertical="center" indent="1"/>
    </xf>
    <xf numFmtId="0" fontId="86" fillId="56" borderId="100" applyNumberFormat="0" applyProtection="0">
      <alignment horizontal="left" vertical="center" indent="1"/>
    </xf>
    <xf numFmtId="0" fontId="86" fillId="56" borderId="100" applyNumberFormat="0" applyProtection="0">
      <alignment horizontal="left" vertical="center" indent="1"/>
    </xf>
    <xf numFmtId="0" fontId="86" fillId="56" borderId="100" applyNumberFormat="0" applyProtection="0">
      <alignment horizontal="left" vertical="center" indent="1"/>
    </xf>
    <xf numFmtId="0" fontId="86" fillId="56" borderId="100" applyNumberFormat="0" applyProtection="0">
      <alignment horizontal="left" vertical="center" indent="1"/>
    </xf>
    <xf numFmtId="0" fontId="59" fillId="79" borderId="115" applyNumberFormat="0" applyProtection="0">
      <alignment horizontal="left" vertical="center" indent="1"/>
    </xf>
    <xf numFmtId="0" fontId="59" fillId="79" borderId="115" applyNumberFormat="0" applyProtection="0">
      <alignment horizontal="left" vertical="center" indent="1"/>
    </xf>
    <xf numFmtId="0" fontId="59" fillId="79" borderId="115" applyNumberFormat="0" applyProtection="0">
      <alignment horizontal="left" vertical="center" indent="1"/>
    </xf>
    <xf numFmtId="0" fontId="59" fillId="79" borderId="115" applyNumberFormat="0" applyProtection="0">
      <alignment horizontal="left" vertical="center" indent="1"/>
    </xf>
    <xf numFmtId="0" fontId="59" fillId="79" borderId="115" applyNumberFormat="0" applyProtection="0">
      <alignment horizontal="left" vertical="center" indent="1"/>
    </xf>
    <xf numFmtId="0" fontId="59" fillId="79" borderId="115" applyNumberFormat="0" applyProtection="0">
      <alignment horizontal="left" vertical="center" indent="1"/>
    </xf>
    <xf numFmtId="0" fontId="59" fillId="79" borderId="115" applyNumberFormat="0" applyProtection="0">
      <alignment horizontal="left" vertical="center" indent="1"/>
    </xf>
    <xf numFmtId="0" fontId="59" fillId="79" borderId="115" applyNumberFormat="0" applyProtection="0">
      <alignment horizontal="left" vertical="center" indent="1"/>
    </xf>
    <xf numFmtId="0" fontId="59" fillId="79" borderId="115" applyNumberFormat="0" applyProtection="0">
      <alignment horizontal="left" vertical="center" indent="1"/>
    </xf>
    <xf numFmtId="0" fontId="59" fillId="79" borderId="115" applyNumberFormat="0" applyProtection="0">
      <alignment horizontal="left" vertical="center" indent="1"/>
    </xf>
    <xf numFmtId="0" fontId="59" fillId="79" borderId="115" applyNumberFormat="0" applyProtection="0">
      <alignment horizontal="left" vertical="center" indent="1"/>
    </xf>
    <xf numFmtId="0" fontId="59" fillId="79" borderId="115" applyNumberFormat="0" applyProtection="0">
      <alignment horizontal="left" vertical="center" indent="1"/>
    </xf>
    <xf numFmtId="0" fontId="59" fillId="79" borderId="115" applyNumberFormat="0" applyProtection="0">
      <alignment horizontal="left" vertical="center" indent="1"/>
    </xf>
    <xf numFmtId="0" fontId="59" fillId="79" borderId="115" applyNumberFormat="0" applyProtection="0">
      <alignment horizontal="left" vertical="center" indent="1"/>
    </xf>
    <xf numFmtId="0" fontId="59" fillId="79" borderId="115" applyNumberFormat="0" applyProtection="0">
      <alignment horizontal="left" vertical="center" indent="1"/>
    </xf>
    <xf numFmtId="0" fontId="59" fillId="79" borderId="115" applyNumberFormat="0" applyProtection="0">
      <alignment horizontal="left" vertical="center" indent="1"/>
    </xf>
    <xf numFmtId="0" fontId="59" fillId="79" borderId="115" applyNumberFormat="0" applyProtection="0">
      <alignment horizontal="left" vertical="center" indent="1"/>
    </xf>
    <xf numFmtId="0" fontId="59" fillId="79" borderId="115" applyNumberFormat="0" applyProtection="0">
      <alignment horizontal="left" vertical="center" indent="1"/>
    </xf>
    <xf numFmtId="0" fontId="59" fillId="79" borderId="115" applyNumberFormat="0" applyProtection="0">
      <alignment horizontal="left" vertical="center" indent="1"/>
    </xf>
    <xf numFmtId="0" fontId="59" fillId="79" borderId="115" applyNumberFormat="0" applyProtection="0">
      <alignment horizontal="left" vertical="center" indent="1"/>
    </xf>
    <xf numFmtId="0" fontId="59" fillId="79" borderId="115" applyNumberFormat="0" applyProtection="0">
      <alignment horizontal="left" vertical="center" indent="1"/>
    </xf>
    <xf numFmtId="0" fontId="59" fillId="79" borderId="115" applyNumberFormat="0" applyProtection="0">
      <alignment horizontal="left" vertical="center" indent="1"/>
    </xf>
    <xf numFmtId="0" fontId="59" fillId="79" borderId="115" applyNumberFormat="0" applyProtection="0">
      <alignment horizontal="left" vertical="center" indent="1"/>
    </xf>
    <xf numFmtId="0" fontId="59" fillId="79" borderId="115" applyNumberFormat="0" applyProtection="0">
      <alignment horizontal="left" vertical="center" indent="1"/>
    </xf>
    <xf numFmtId="0" fontId="59" fillId="79" borderId="115" applyNumberFormat="0" applyProtection="0">
      <alignment horizontal="left" vertical="center" indent="1"/>
    </xf>
    <xf numFmtId="0" fontId="59" fillId="79" borderId="115" applyNumberFormat="0" applyProtection="0">
      <alignment horizontal="left" vertical="center" indent="1"/>
    </xf>
    <xf numFmtId="0" fontId="59" fillId="79" borderId="115" applyNumberFormat="0" applyProtection="0">
      <alignment horizontal="left" vertical="center" indent="1"/>
    </xf>
    <xf numFmtId="0" fontId="59" fillId="79" borderId="115" applyNumberFormat="0" applyProtection="0">
      <alignment horizontal="left" vertical="center" indent="1"/>
    </xf>
    <xf numFmtId="0" fontId="59" fillId="79" borderId="115" applyNumberFormat="0" applyProtection="0">
      <alignment horizontal="left" vertical="center" indent="1"/>
    </xf>
    <xf numFmtId="0" fontId="59" fillId="79" borderId="115" applyNumberFormat="0" applyProtection="0">
      <alignment horizontal="left" vertical="center" indent="1"/>
    </xf>
    <xf numFmtId="0" fontId="59" fillId="79" borderId="115" applyNumberFormat="0" applyProtection="0">
      <alignment horizontal="left" vertical="center" indent="1"/>
    </xf>
    <xf numFmtId="0" fontId="59" fillId="79" borderId="115" applyNumberFormat="0" applyProtection="0">
      <alignment horizontal="left" vertical="center" indent="1"/>
    </xf>
    <xf numFmtId="0" fontId="59" fillId="79" borderId="115" applyNumberFormat="0" applyProtection="0">
      <alignment horizontal="left" vertical="center" indent="1"/>
    </xf>
    <xf numFmtId="0" fontId="59" fillId="79" borderId="115" applyNumberFormat="0" applyProtection="0">
      <alignment horizontal="left" vertical="center" indent="1"/>
    </xf>
    <xf numFmtId="0" fontId="59" fillId="79" borderId="115" applyNumberFormat="0" applyProtection="0">
      <alignment horizontal="left" vertical="center" indent="1"/>
    </xf>
    <xf numFmtId="0" fontId="59" fillId="79" borderId="115" applyNumberFormat="0" applyProtection="0">
      <alignment horizontal="left" vertical="center" indent="1"/>
    </xf>
    <xf numFmtId="0" fontId="59" fillId="79" borderId="115" applyNumberFormat="0" applyProtection="0">
      <alignment horizontal="left" vertical="center" indent="1"/>
    </xf>
    <xf numFmtId="0" fontId="59" fillId="79" borderId="115" applyNumberFormat="0" applyProtection="0">
      <alignment horizontal="left" vertical="center" indent="1"/>
    </xf>
    <xf numFmtId="0" fontId="59" fillId="79" borderId="115" applyNumberFormat="0" applyProtection="0">
      <alignment horizontal="left" vertical="center" indent="1"/>
    </xf>
    <xf numFmtId="0" fontId="86" fillId="0" borderId="0">
      <alignment vertical="top"/>
    </xf>
    <xf numFmtId="0" fontId="86" fillId="56" borderId="100" applyNumberFormat="0" applyProtection="0">
      <alignment horizontal="left" vertical="center"/>
    </xf>
    <xf numFmtId="0" fontId="86" fillId="56" borderId="100" applyNumberFormat="0" applyProtection="0">
      <alignment horizontal="left" vertical="center"/>
    </xf>
    <xf numFmtId="0" fontId="86" fillId="56" borderId="100" applyNumberFormat="0" applyProtection="0">
      <alignment horizontal="left" vertical="center"/>
    </xf>
    <xf numFmtId="0" fontId="86" fillId="56" borderId="100" applyNumberFormat="0" applyProtection="0">
      <alignment horizontal="left" vertical="center"/>
    </xf>
    <xf numFmtId="0" fontId="86" fillId="56" borderId="100" applyNumberFormat="0" applyProtection="0">
      <alignment horizontal="left" vertical="center"/>
    </xf>
    <xf numFmtId="0" fontId="86" fillId="56" borderId="100" applyNumberFormat="0" applyProtection="0">
      <alignment horizontal="left" vertical="center"/>
    </xf>
    <xf numFmtId="0" fontId="86" fillId="56" borderId="100" applyNumberFormat="0" applyProtection="0">
      <alignment horizontal="left" vertical="top"/>
    </xf>
    <xf numFmtId="0" fontId="86" fillId="56" borderId="100" applyNumberFormat="0" applyProtection="0">
      <alignment horizontal="left" vertical="top" indent="1"/>
    </xf>
    <xf numFmtId="0" fontId="86" fillId="56" borderId="100" applyNumberFormat="0" applyProtection="0">
      <alignment horizontal="left" vertical="top" indent="1"/>
    </xf>
    <xf numFmtId="0" fontId="86" fillId="139" borderId="96" applyNumberFormat="0" applyProtection="0">
      <alignment horizontal="left" vertical="center" indent="1"/>
    </xf>
    <xf numFmtId="0" fontId="86" fillId="139" borderId="96" applyNumberFormat="0" applyProtection="0">
      <alignment horizontal="left" vertical="center" indent="1"/>
    </xf>
    <xf numFmtId="0" fontId="86" fillId="139" borderId="96" applyNumberFormat="0" applyProtection="0">
      <alignment horizontal="left" vertical="center" indent="1"/>
    </xf>
    <xf numFmtId="0" fontId="86" fillId="139" borderId="96" applyNumberFormat="0" applyProtection="0">
      <alignment horizontal="left" vertical="center" indent="1"/>
    </xf>
    <xf numFmtId="0" fontId="86" fillId="139" borderId="96" applyNumberFormat="0" applyProtection="0">
      <alignment horizontal="left" vertical="center" indent="1"/>
    </xf>
    <xf numFmtId="0" fontId="86" fillId="139" borderId="96" applyNumberFormat="0" applyProtection="0">
      <alignment horizontal="left" vertical="center" indent="1"/>
    </xf>
    <xf numFmtId="0" fontId="86" fillId="56" borderId="100" applyNumberFormat="0" applyProtection="0">
      <alignment horizontal="left" vertical="top" indent="1"/>
    </xf>
    <xf numFmtId="0" fontId="86" fillId="56" borderId="100" applyNumberFormat="0" applyProtection="0">
      <alignment horizontal="left" vertical="top" indent="1"/>
    </xf>
    <xf numFmtId="0" fontId="86" fillId="56" borderId="100" applyNumberFormat="0" applyProtection="0">
      <alignment horizontal="left" vertical="top" indent="1"/>
    </xf>
    <xf numFmtId="0" fontId="86" fillId="56" borderId="100" applyNumberFormat="0" applyProtection="0">
      <alignment horizontal="left" vertical="top" indent="1"/>
    </xf>
    <xf numFmtId="0" fontId="86" fillId="56" borderId="100" applyNumberFormat="0" applyProtection="0">
      <alignment horizontal="left" vertical="top" indent="1"/>
    </xf>
    <xf numFmtId="0" fontId="86" fillId="56" borderId="100" applyNumberFormat="0" applyProtection="0">
      <alignment horizontal="left" vertical="top" indent="1"/>
    </xf>
    <xf numFmtId="0" fontId="86" fillId="56" borderId="100" applyNumberFormat="0" applyProtection="0">
      <alignment horizontal="left" vertical="top" indent="1"/>
    </xf>
    <xf numFmtId="0" fontId="86" fillId="56" borderId="100" applyNumberFormat="0" applyProtection="0">
      <alignment horizontal="left" vertical="top" indent="1"/>
    </xf>
    <xf numFmtId="0" fontId="86" fillId="56" borderId="100" applyNumberFormat="0" applyProtection="0">
      <alignment horizontal="left" vertical="top" indent="1"/>
    </xf>
    <xf numFmtId="0" fontId="86" fillId="56" borderId="100" applyNumberFormat="0" applyProtection="0">
      <alignment horizontal="left" vertical="top" indent="1"/>
    </xf>
    <xf numFmtId="0" fontId="86" fillId="56" borderId="100" applyNumberFormat="0" applyProtection="0">
      <alignment horizontal="left" vertical="top" indent="1"/>
    </xf>
    <xf numFmtId="0" fontId="86" fillId="56" borderId="100" applyNumberFormat="0" applyProtection="0">
      <alignment horizontal="left" vertical="top" indent="1"/>
    </xf>
    <xf numFmtId="0" fontId="86" fillId="56" borderId="100" applyNumberFormat="0" applyProtection="0">
      <alignment horizontal="left" vertical="top" indent="1"/>
    </xf>
    <xf numFmtId="0" fontId="86" fillId="56" borderId="100" applyNumberFormat="0" applyProtection="0">
      <alignment horizontal="left" vertical="top" indent="1"/>
    </xf>
    <xf numFmtId="0" fontId="86" fillId="56" borderId="100" applyNumberFormat="0" applyProtection="0">
      <alignment horizontal="left" vertical="top" indent="1"/>
    </xf>
    <xf numFmtId="0" fontId="86" fillId="56" borderId="100" applyNumberFormat="0" applyProtection="0">
      <alignment horizontal="left" vertical="top" indent="1"/>
    </xf>
    <xf numFmtId="0" fontId="86" fillId="139" borderId="96" applyNumberFormat="0" applyProtection="0">
      <alignment horizontal="left" vertical="center" indent="1"/>
    </xf>
    <xf numFmtId="0" fontId="86" fillId="139" borderId="96" applyNumberFormat="0" applyProtection="0">
      <alignment horizontal="left" vertical="center" indent="1"/>
    </xf>
    <xf numFmtId="0" fontId="86" fillId="139" borderId="96" applyNumberFormat="0" applyProtection="0">
      <alignment horizontal="left" vertical="center" indent="1"/>
    </xf>
    <xf numFmtId="0" fontId="86" fillId="139" borderId="96" applyNumberFormat="0" applyProtection="0">
      <alignment horizontal="left" vertical="center" indent="1"/>
    </xf>
    <xf numFmtId="0" fontId="86" fillId="139" borderId="96" applyNumberFormat="0" applyProtection="0">
      <alignment horizontal="left" vertical="center" indent="1"/>
    </xf>
    <xf numFmtId="0" fontId="86" fillId="139" borderId="96" applyNumberFormat="0" applyProtection="0">
      <alignment horizontal="left" vertical="center" indent="1"/>
    </xf>
    <xf numFmtId="0" fontId="86" fillId="56" borderId="100" applyNumberFormat="0" applyProtection="0">
      <alignment horizontal="left" vertical="top" indent="1"/>
    </xf>
    <xf numFmtId="0" fontId="86" fillId="56" borderId="100" applyNumberFormat="0" applyProtection="0">
      <alignment horizontal="left" vertical="top" indent="1"/>
    </xf>
    <xf numFmtId="0" fontId="86" fillId="56" borderId="100" applyNumberFormat="0" applyProtection="0">
      <alignment horizontal="left" vertical="top" indent="1"/>
    </xf>
    <xf numFmtId="0" fontId="86" fillId="56" borderId="100" applyNumberFormat="0" applyProtection="0">
      <alignment horizontal="left" vertical="top" indent="1"/>
    </xf>
    <xf numFmtId="0" fontId="86" fillId="56" borderId="100" applyNumberFormat="0" applyProtection="0">
      <alignment horizontal="left" vertical="top" indent="1"/>
    </xf>
    <xf numFmtId="0" fontId="86" fillId="56" borderId="100" applyNumberFormat="0" applyProtection="0">
      <alignment horizontal="left" vertical="top" indent="1"/>
    </xf>
    <xf numFmtId="0" fontId="86" fillId="56" borderId="100" applyNumberFormat="0" applyProtection="0">
      <alignment horizontal="left" vertical="top" indent="1"/>
    </xf>
    <xf numFmtId="0" fontId="86" fillId="56" borderId="100" applyNumberFormat="0" applyProtection="0">
      <alignment horizontal="left" vertical="top" indent="1"/>
    </xf>
    <xf numFmtId="0" fontId="86" fillId="56" borderId="100" applyNumberFormat="0" applyProtection="0">
      <alignment horizontal="left" vertical="top" indent="1"/>
    </xf>
    <xf numFmtId="0" fontId="86" fillId="56" borderId="100" applyNumberFormat="0" applyProtection="0">
      <alignment horizontal="left" vertical="top" indent="1"/>
    </xf>
    <xf numFmtId="0" fontId="86" fillId="56" borderId="100" applyNumberFormat="0" applyProtection="0">
      <alignment horizontal="left" vertical="top" indent="1"/>
    </xf>
    <xf numFmtId="0" fontId="86" fillId="56" borderId="100" applyNumberFormat="0" applyProtection="0">
      <alignment horizontal="left" vertical="top" indent="1"/>
    </xf>
    <xf numFmtId="0" fontId="86" fillId="56" borderId="100" applyNumberFormat="0" applyProtection="0">
      <alignment horizontal="left" vertical="top" indent="1"/>
    </xf>
    <xf numFmtId="0" fontId="86" fillId="56" borderId="100" applyNumberFormat="0" applyProtection="0">
      <alignment horizontal="left" vertical="top" indent="1"/>
    </xf>
    <xf numFmtId="0" fontId="86" fillId="56" borderId="100" applyNumberFormat="0" applyProtection="0">
      <alignment horizontal="left" vertical="top" indent="1"/>
    </xf>
    <xf numFmtId="0" fontId="86" fillId="56" borderId="100" applyNumberFormat="0" applyProtection="0">
      <alignment horizontal="left" vertical="top" indent="1"/>
    </xf>
    <xf numFmtId="0" fontId="86" fillId="56" borderId="100" applyNumberFormat="0" applyProtection="0">
      <alignment horizontal="left" vertical="top" indent="1"/>
    </xf>
    <xf numFmtId="0" fontId="86" fillId="56" borderId="100" applyNumberFormat="0" applyProtection="0">
      <alignment horizontal="left" vertical="top" indent="1"/>
    </xf>
    <xf numFmtId="0" fontId="86" fillId="56" borderId="100" applyNumberFormat="0" applyProtection="0">
      <alignment horizontal="left" vertical="top" indent="1"/>
    </xf>
    <xf numFmtId="0" fontId="86" fillId="139" borderId="96" applyNumberFormat="0" applyProtection="0">
      <alignment horizontal="left" vertical="center" indent="1"/>
    </xf>
    <xf numFmtId="0" fontId="86" fillId="139" borderId="96" applyNumberFormat="0" applyProtection="0">
      <alignment horizontal="left" vertical="center" indent="1"/>
    </xf>
    <xf numFmtId="0" fontId="86" fillId="139" borderId="96" applyNumberFormat="0" applyProtection="0">
      <alignment horizontal="left" vertical="center" indent="1"/>
    </xf>
    <xf numFmtId="0" fontId="86" fillId="139" borderId="96" applyNumberFormat="0" applyProtection="0">
      <alignment horizontal="left" vertical="center" indent="1"/>
    </xf>
    <xf numFmtId="0" fontId="86" fillId="56" borderId="100" applyNumberFormat="0" applyProtection="0">
      <alignment horizontal="left" vertical="top" indent="1"/>
    </xf>
    <xf numFmtId="0" fontId="86" fillId="56" borderId="100" applyNumberFormat="0" applyProtection="0">
      <alignment horizontal="left" vertical="top" indent="1"/>
    </xf>
    <xf numFmtId="0" fontId="86" fillId="56" borderId="100" applyNumberFormat="0" applyProtection="0">
      <alignment horizontal="left" vertical="top" indent="1"/>
    </xf>
    <xf numFmtId="0" fontId="86" fillId="56" borderId="100" applyNumberFormat="0" applyProtection="0">
      <alignment horizontal="left" vertical="top" indent="1"/>
    </xf>
    <xf numFmtId="0" fontId="86" fillId="56" borderId="100" applyNumberFormat="0" applyProtection="0">
      <alignment horizontal="left" vertical="top" indent="1"/>
    </xf>
    <xf numFmtId="0" fontId="86" fillId="56" borderId="100" applyNumberFormat="0" applyProtection="0">
      <alignment horizontal="left" vertical="top" indent="1"/>
    </xf>
    <xf numFmtId="0" fontId="86" fillId="56" borderId="100" applyNumberFormat="0" applyProtection="0">
      <alignment horizontal="left" vertical="top" indent="1"/>
    </xf>
    <xf numFmtId="0" fontId="86" fillId="56" borderId="100" applyNumberFormat="0" applyProtection="0">
      <alignment horizontal="left" vertical="top" indent="1"/>
    </xf>
    <xf numFmtId="0" fontId="86" fillId="56" borderId="100" applyNumberFormat="0" applyProtection="0">
      <alignment horizontal="left" vertical="top" indent="1"/>
    </xf>
    <xf numFmtId="0" fontId="86" fillId="56" borderId="100" applyNumberFormat="0" applyProtection="0">
      <alignment horizontal="left" vertical="top" indent="1"/>
    </xf>
    <xf numFmtId="0" fontId="86" fillId="56" borderId="100" applyNumberFormat="0" applyProtection="0">
      <alignment horizontal="left" vertical="top" indent="1"/>
    </xf>
    <xf numFmtId="0" fontId="86" fillId="56" borderId="100" applyNumberFormat="0" applyProtection="0">
      <alignment horizontal="left" vertical="top" indent="1"/>
    </xf>
    <xf numFmtId="0" fontId="86" fillId="56" borderId="100" applyNumberFormat="0" applyProtection="0">
      <alignment horizontal="left" vertical="top" indent="1"/>
    </xf>
    <xf numFmtId="0" fontId="86" fillId="56" borderId="100" applyNumberFormat="0" applyProtection="0">
      <alignment horizontal="left" vertical="top" indent="1"/>
    </xf>
    <xf numFmtId="0" fontId="86" fillId="56" borderId="100" applyNumberFormat="0" applyProtection="0">
      <alignment horizontal="left" vertical="top" indent="1"/>
    </xf>
    <xf numFmtId="0" fontId="86" fillId="56" borderId="100" applyNumberFormat="0" applyProtection="0">
      <alignment horizontal="left" vertical="top" indent="1"/>
    </xf>
    <xf numFmtId="0" fontId="86" fillId="56" borderId="100" applyNumberFormat="0" applyProtection="0">
      <alignment horizontal="left" vertical="top" indent="1"/>
    </xf>
    <xf numFmtId="0" fontId="86" fillId="56" borderId="100" applyNumberFormat="0" applyProtection="0">
      <alignment horizontal="left" vertical="top" indent="1"/>
    </xf>
    <xf numFmtId="0" fontId="59" fillId="56" borderId="100" applyNumberFormat="0" applyProtection="0">
      <alignment horizontal="left" vertical="top" indent="1"/>
    </xf>
    <xf numFmtId="0" fontId="59" fillId="56" borderId="100" applyNumberFormat="0" applyProtection="0">
      <alignment horizontal="left" vertical="top" indent="1"/>
    </xf>
    <xf numFmtId="0" fontId="59" fillId="56" borderId="100" applyNumberFormat="0" applyProtection="0">
      <alignment horizontal="left" vertical="top" indent="1"/>
    </xf>
    <xf numFmtId="0" fontId="59" fillId="56" borderId="100" applyNumberFormat="0" applyProtection="0">
      <alignment horizontal="left" vertical="top" indent="1"/>
    </xf>
    <xf numFmtId="0" fontId="59" fillId="56" borderId="100" applyNumberFormat="0" applyProtection="0">
      <alignment horizontal="left" vertical="top" indent="1"/>
    </xf>
    <xf numFmtId="0" fontId="59" fillId="56" borderId="100" applyNumberFormat="0" applyProtection="0">
      <alignment horizontal="left" vertical="top" indent="1"/>
    </xf>
    <xf numFmtId="0" fontId="59" fillId="56" borderId="100" applyNumberFormat="0" applyProtection="0">
      <alignment horizontal="left" vertical="top" indent="1"/>
    </xf>
    <xf numFmtId="0" fontId="59" fillId="56" borderId="100" applyNumberFormat="0" applyProtection="0">
      <alignment horizontal="left" vertical="top" indent="1"/>
    </xf>
    <xf numFmtId="0" fontId="59" fillId="56" borderId="100" applyNumberFormat="0" applyProtection="0">
      <alignment horizontal="left" vertical="top" indent="1"/>
    </xf>
    <xf numFmtId="0" fontId="59" fillId="56" borderId="100" applyNumberFormat="0" applyProtection="0">
      <alignment horizontal="left" vertical="top" indent="1"/>
    </xf>
    <xf numFmtId="0" fontId="59" fillId="56" borderId="100" applyNumberFormat="0" applyProtection="0">
      <alignment horizontal="left" vertical="top" indent="1"/>
    </xf>
    <xf numFmtId="0" fontId="59" fillId="56" borderId="100" applyNumberFormat="0" applyProtection="0">
      <alignment horizontal="left" vertical="top" indent="1"/>
    </xf>
    <xf numFmtId="0" fontId="59" fillId="56" borderId="100" applyNumberFormat="0" applyProtection="0">
      <alignment horizontal="left" vertical="top" indent="1"/>
    </xf>
    <xf numFmtId="0" fontId="59" fillId="56" borderId="100" applyNumberFormat="0" applyProtection="0">
      <alignment horizontal="left" vertical="top" indent="1"/>
    </xf>
    <xf numFmtId="0" fontId="59" fillId="56" borderId="100" applyNumberFormat="0" applyProtection="0">
      <alignment horizontal="left" vertical="top" indent="1"/>
    </xf>
    <xf numFmtId="0" fontId="59" fillId="56" borderId="100" applyNumberFormat="0" applyProtection="0">
      <alignment horizontal="left" vertical="top" indent="1"/>
    </xf>
    <xf numFmtId="0" fontId="59" fillId="56" borderId="100" applyNumberFormat="0" applyProtection="0">
      <alignment horizontal="left" vertical="top" indent="1"/>
    </xf>
    <xf numFmtId="0" fontId="59" fillId="56" borderId="100" applyNumberFormat="0" applyProtection="0">
      <alignment horizontal="left" vertical="top" indent="1"/>
    </xf>
    <xf numFmtId="0" fontId="59" fillId="56" borderId="100" applyNumberFormat="0" applyProtection="0">
      <alignment horizontal="left" vertical="top" indent="1"/>
    </xf>
    <xf numFmtId="0" fontId="86" fillId="0" borderId="0">
      <alignment vertical="top"/>
    </xf>
    <xf numFmtId="0" fontId="86" fillId="56" borderId="100" applyNumberFormat="0" applyProtection="0">
      <alignment horizontal="left" vertical="top"/>
    </xf>
    <xf numFmtId="0" fontId="86" fillId="56" borderId="100" applyNumberFormat="0" applyProtection="0">
      <alignment horizontal="left" vertical="top"/>
    </xf>
    <xf numFmtId="0" fontId="86" fillId="56" borderId="100" applyNumberFormat="0" applyProtection="0">
      <alignment horizontal="left" vertical="top"/>
    </xf>
    <xf numFmtId="0" fontId="86" fillId="56" borderId="100" applyNumberFormat="0" applyProtection="0">
      <alignment horizontal="left" vertical="top"/>
    </xf>
    <xf numFmtId="0" fontId="86" fillId="56" borderId="100" applyNumberFormat="0" applyProtection="0">
      <alignment horizontal="left" vertical="top"/>
    </xf>
    <xf numFmtId="0" fontId="86" fillId="56" borderId="100" applyNumberFormat="0" applyProtection="0">
      <alignment horizontal="left" vertical="top"/>
    </xf>
    <xf numFmtId="0" fontId="86" fillId="80" borderId="100" applyNumberFormat="0" applyProtection="0">
      <alignment horizontal="left" vertical="center"/>
    </xf>
    <xf numFmtId="0" fontId="86" fillId="80" borderId="100" applyNumberFormat="0" applyProtection="0">
      <alignment horizontal="left" vertical="center" indent="1"/>
    </xf>
    <xf numFmtId="0" fontId="86" fillId="80" borderId="100" applyNumberFormat="0" applyProtection="0">
      <alignment horizontal="left" vertical="center" indent="1"/>
    </xf>
    <xf numFmtId="0" fontId="86" fillId="54" borderId="96" applyNumberFormat="0" applyProtection="0">
      <alignment horizontal="left" vertical="center" indent="1"/>
    </xf>
    <xf numFmtId="0" fontId="86" fillId="54" borderId="96" applyNumberFormat="0" applyProtection="0">
      <alignment horizontal="left" vertical="center" indent="1"/>
    </xf>
    <xf numFmtId="0" fontId="86" fillId="54" borderId="96" applyNumberFormat="0" applyProtection="0">
      <alignment horizontal="left" vertical="center" indent="1"/>
    </xf>
    <xf numFmtId="0" fontId="86" fillId="54" borderId="96" applyNumberFormat="0" applyProtection="0">
      <alignment horizontal="left" vertical="center" indent="1"/>
    </xf>
    <xf numFmtId="0" fontId="86" fillId="54" borderId="96" applyNumberFormat="0" applyProtection="0">
      <alignment horizontal="left" vertical="center" indent="1"/>
    </xf>
    <xf numFmtId="0" fontId="86" fillId="54" borderId="96" applyNumberFormat="0" applyProtection="0">
      <alignment horizontal="left" vertical="center" indent="1"/>
    </xf>
    <xf numFmtId="0" fontId="86" fillId="80" borderId="100" applyNumberFormat="0" applyProtection="0">
      <alignment horizontal="left" vertical="center" indent="1"/>
    </xf>
    <xf numFmtId="0" fontId="86" fillId="80" borderId="100" applyNumberFormat="0" applyProtection="0">
      <alignment horizontal="left" vertical="center" indent="1"/>
    </xf>
    <xf numFmtId="0" fontId="86" fillId="80" borderId="100" applyNumberFormat="0" applyProtection="0">
      <alignment horizontal="left" vertical="center" indent="1"/>
    </xf>
    <xf numFmtId="0" fontId="86" fillId="80" borderId="100" applyNumberFormat="0" applyProtection="0">
      <alignment horizontal="left" vertical="center" indent="1"/>
    </xf>
    <xf numFmtId="0" fontId="86" fillId="80" borderId="100" applyNumberFormat="0" applyProtection="0">
      <alignment horizontal="left" vertical="center" indent="1"/>
    </xf>
    <xf numFmtId="0" fontId="86" fillId="80" borderId="100" applyNumberFormat="0" applyProtection="0">
      <alignment horizontal="left" vertical="center" indent="1"/>
    </xf>
    <xf numFmtId="0" fontId="86" fillId="80" borderId="100" applyNumberFormat="0" applyProtection="0">
      <alignment horizontal="left" vertical="center" indent="1"/>
    </xf>
    <xf numFmtId="0" fontId="86" fillId="80" borderId="100" applyNumberFormat="0" applyProtection="0">
      <alignment horizontal="left" vertical="center" indent="1"/>
    </xf>
    <xf numFmtId="0" fontId="86" fillId="80" borderId="100" applyNumberFormat="0" applyProtection="0">
      <alignment horizontal="left" vertical="center" indent="1"/>
    </xf>
    <xf numFmtId="0" fontId="86" fillId="80" borderId="100" applyNumberFormat="0" applyProtection="0">
      <alignment horizontal="left" vertical="center" indent="1"/>
    </xf>
    <xf numFmtId="0" fontId="86" fillId="80" borderId="100" applyNumberFormat="0" applyProtection="0">
      <alignment horizontal="left" vertical="center" indent="1"/>
    </xf>
    <xf numFmtId="0" fontId="86" fillId="80" borderId="100" applyNumberFormat="0" applyProtection="0">
      <alignment horizontal="left" vertical="center" indent="1"/>
    </xf>
    <xf numFmtId="0" fontId="86" fillId="80" borderId="100" applyNumberFormat="0" applyProtection="0">
      <alignment horizontal="left" vertical="center" indent="1"/>
    </xf>
    <xf numFmtId="0" fontId="86" fillId="80" borderId="100" applyNumberFormat="0" applyProtection="0">
      <alignment horizontal="left" vertical="center" indent="1"/>
    </xf>
    <xf numFmtId="0" fontId="86" fillId="80" borderId="100" applyNumberFormat="0" applyProtection="0">
      <alignment horizontal="left" vertical="center" indent="1"/>
    </xf>
    <xf numFmtId="0" fontId="86" fillId="80" borderId="100" applyNumberFormat="0" applyProtection="0">
      <alignment horizontal="left" vertical="center" indent="1"/>
    </xf>
    <xf numFmtId="0" fontId="86" fillId="54" borderId="96" applyNumberFormat="0" applyProtection="0">
      <alignment horizontal="left" vertical="center" indent="1"/>
    </xf>
    <xf numFmtId="0" fontId="86" fillId="54" borderId="96" applyNumberFormat="0" applyProtection="0">
      <alignment horizontal="left" vertical="center" indent="1"/>
    </xf>
    <xf numFmtId="0" fontId="86" fillId="54" borderId="96" applyNumberFormat="0" applyProtection="0">
      <alignment horizontal="left" vertical="center" indent="1"/>
    </xf>
    <xf numFmtId="0" fontId="86" fillId="54" borderId="96" applyNumberFormat="0" applyProtection="0">
      <alignment horizontal="left" vertical="center" indent="1"/>
    </xf>
    <xf numFmtId="0" fontId="86" fillId="54" borderId="96" applyNumberFormat="0" applyProtection="0">
      <alignment horizontal="left" vertical="center" indent="1"/>
    </xf>
    <xf numFmtId="0" fontId="86" fillId="54" borderId="96" applyNumberFormat="0" applyProtection="0">
      <alignment horizontal="left" vertical="center" indent="1"/>
    </xf>
    <xf numFmtId="0" fontId="86" fillId="80" borderId="100" applyNumberFormat="0" applyProtection="0">
      <alignment horizontal="left" vertical="center" indent="1"/>
    </xf>
    <xf numFmtId="0" fontId="86" fillId="80" borderId="100" applyNumberFormat="0" applyProtection="0">
      <alignment horizontal="left" vertical="center" indent="1"/>
    </xf>
    <xf numFmtId="0" fontId="86" fillId="80" borderId="100" applyNumberFormat="0" applyProtection="0">
      <alignment horizontal="left" vertical="center" indent="1"/>
    </xf>
    <xf numFmtId="0" fontId="86" fillId="80" borderId="100" applyNumberFormat="0" applyProtection="0">
      <alignment horizontal="left" vertical="center" indent="1"/>
    </xf>
    <xf numFmtId="0" fontId="86" fillId="80" borderId="100" applyNumberFormat="0" applyProtection="0">
      <alignment horizontal="left" vertical="center" indent="1"/>
    </xf>
    <xf numFmtId="0" fontId="86" fillId="80" borderId="100" applyNumberFormat="0" applyProtection="0">
      <alignment horizontal="left" vertical="center" indent="1"/>
    </xf>
    <xf numFmtId="0" fontId="86" fillId="80" borderId="100" applyNumberFormat="0" applyProtection="0">
      <alignment horizontal="left" vertical="center" indent="1"/>
    </xf>
    <xf numFmtId="0" fontId="86" fillId="80" borderId="100" applyNumberFormat="0" applyProtection="0">
      <alignment horizontal="left" vertical="center" indent="1"/>
    </xf>
    <xf numFmtId="0" fontId="86" fillId="80" borderId="100" applyNumberFormat="0" applyProtection="0">
      <alignment horizontal="left" vertical="center" indent="1"/>
    </xf>
    <xf numFmtId="0" fontId="86" fillId="80" borderId="100" applyNumberFormat="0" applyProtection="0">
      <alignment horizontal="left" vertical="center" indent="1"/>
    </xf>
    <xf numFmtId="0" fontId="86" fillId="80" borderId="100" applyNumberFormat="0" applyProtection="0">
      <alignment horizontal="left" vertical="center" indent="1"/>
    </xf>
    <xf numFmtId="0" fontId="86" fillId="80" borderId="100" applyNumberFormat="0" applyProtection="0">
      <alignment horizontal="left" vertical="center" indent="1"/>
    </xf>
    <xf numFmtId="0" fontId="86" fillId="80" borderId="100" applyNumberFormat="0" applyProtection="0">
      <alignment horizontal="left" vertical="center" indent="1"/>
    </xf>
    <xf numFmtId="0" fontId="86" fillId="80" borderId="100" applyNumberFormat="0" applyProtection="0">
      <alignment horizontal="left" vertical="center" indent="1"/>
    </xf>
    <xf numFmtId="0" fontId="86" fillId="80" borderId="100" applyNumberFormat="0" applyProtection="0">
      <alignment horizontal="left" vertical="center" indent="1"/>
    </xf>
    <xf numFmtId="0" fontId="86" fillId="80" borderId="100" applyNumberFormat="0" applyProtection="0">
      <alignment horizontal="left" vertical="center" indent="1"/>
    </xf>
    <xf numFmtId="0" fontId="86" fillId="80" borderId="100" applyNumberFormat="0" applyProtection="0">
      <alignment horizontal="left" vertical="center" indent="1"/>
    </xf>
    <xf numFmtId="0" fontId="86" fillId="80" borderId="100" applyNumberFormat="0" applyProtection="0">
      <alignment horizontal="left" vertical="center" indent="1"/>
    </xf>
    <xf numFmtId="0" fontId="86" fillId="80" borderId="100" applyNumberFormat="0" applyProtection="0">
      <alignment horizontal="left" vertical="center" indent="1"/>
    </xf>
    <xf numFmtId="0" fontId="86" fillId="54" borderId="96" applyNumberFormat="0" applyProtection="0">
      <alignment horizontal="left" vertical="center" indent="1"/>
    </xf>
    <xf numFmtId="0" fontId="86" fillId="54" borderId="96" applyNumberFormat="0" applyProtection="0">
      <alignment horizontal="left" vertical="center" indent="1"/>
    </xf>
    <xf numFmtId="0" fontId="86" fillId="54" borderId="96" applyNumberFormat="0" applyProtection="0">
      <alignment horizontal="left" vertical="center" indent="1"/>
    </xf>
    <xf numFmtId="0" fontId="86" fillId="54" borderId="96" applyNumberFormat="0" applyProtection="0">
      <alignment horizontal="left" vertical="center" indent="1"/>
    </xf>
    <xf numFmtId="0" fontId="86" fillId="80" borderId="100" applyNumberFormat="0" applyProtection="0">
      <alignment horizontal="left" vertical="center" indent="1"/>
    </xf>
    <xf numFmtId="0" fontId="86" fillId="80" borderId="100" applyNumberFormat="0" applyProtection="0">
      <alignment horizontal="left" vertical="center" indent="1"/>
    </xf>
    <xf numFmtId="0" fontId="86" fillId="80" borderId="100" applyNumberFormat="0" applyProtection="0">
      <alignment horizontal="left" vertical="center" indent="1"/>
    </xf>
    <xf numFmtId="0" fontId="86" fillId="80" borderId="100" applyNumberFormat="0" applyProtection="0">
      <alignment horizontal="left" vertical="center" indent="1"/>
    </xf>
    <xf numFmtId="0" fontId="86" fillId="80" borderId="100" applyNumberFormat="0" applyProtection="0">
      <alignment horizontal="left" vertical="center" indent="1"/>
    </xf>
    <xf numFmtId="0" fontId="86" fillId="80" borderId="100" applyNumberFormat="0" applyProtection="0">
      <alignment horizontal="left" vertical="center" indent="1"/>
    </xf>
    <xf numFmtId="0" fontId="86" fillId="80" borderId="100" applyNumberFormat="0" applyProtection="0">
      <alignment horizontal="left" vertical="center" indent="1"/>
    </xf>
    <xf numFmtId="0" fontId="86" fillId="80" borderId="100" applyNumberFormat="0" applyProtection="0">
      <alignment horizontal="left" vertical="center" indent="1"/>
    </xf>
    <xf numFmtId="0" fontId="86" fillId="80" borderId="100" applyNumberFormat="0" applyProtection="0">
      <alignment horizontal="left" vertical="center" indent="1"/>
    </xf>
    <xf numFmtId="0" fontId="86" fillId="80" borderId="100" applyNumberFormat="0" applyProtection="0">
      <alignment horizontal="left" vertical="center" indent="1"/>
    </xf>
    <xf numFmtId="0" fontId="86" fillId="80" borderId="100" applyNumberFormat="0" applyProtection="0">
      <alignment horizontal="left" vertical="center" indent="1"/>
    </xf>
    <xf numFmtId="0" fontId="86" fillId="80" borderId="100" applyNumberFormat="0" applyProtection="0">
      <alignment horizontal="left" vertical="center" indent="1"/>
    </xf>
    <xf numFmtId="0" fontId="86" fillId="80" borderId="100" applyNumberFormat="0" applyProtection="0">
      <alignment horizontal="left" vertical="center" indent="1"/>
    </xf>
    <xf numFmtId="0" fontId="86" fillId="80" borderId="100" applyNumberFormat="0" applyProtection="0">
      <alignment horizontal="left" vertical="center" indent="1"/>
    </xf>
    <xf numFmtId="0" fontId="86" fillId="80" borderId="100" applyNumberFormat="0" applyProtection="0">
      <alignment horizontal="left" vertical="center" indent="1"/>
    </xf>
    <xf numFmtId="0" fontId="86" fillId="80" borderId="100" applyNumberFormat="0" applyProtection="0">
      <alignment horizontal="left" vertical="center" indent="1"/>
    </xf>
    <xf numFmtId="0" fontId="86" fillId="80" borderId="100" applyNumberFormat="0" applyProtection="0">
      <alignment horizontal="left" vertical="center" indent="1"/>
    </xf>
    <xf numFmtId="0" fontId="86" fillId="80" borderId="100" applyNumberFormat="0" applyProtection="0">
      <alignment horizontal="left" vertical="center" indent="1"/>
    </xf>
    <xf numFmtId="0" fontId="59" fillId="80" borderId="115" applyNumberFormat="0" applyProtection="0">
      <alignment horizontal="left" vertical="center" indent="1"/>
    </xf>
    <xf numFmtId="0" fontId="59" fillId="80" borderId="115" applyNumberFormat="0" applyProtection="0">
      <alignment horizontal="left" vertical="center" indent="1"/>
    </xf>
    <xf numFmtId="0" fontId="59" fillId="80" borderId="115" applyNumberFormat="0" applyProtection="0">
      <alignment horizontal="left" vertical="center" indent="1"/>
    </xf>
    <xf numFmtId="0" fontId="59" fillId="80" borderId="115" applyNumberFormat="0" applyProtection="0">
      <alignment horizontal="left" vertical="center" indent="1"/>
    </xf>
    <xf numFmtId="0" fontId="59" fillId="80" borderId="115" applyNumberFormat="0" applyProtection="0">
      <alignment horizontal="left" vertical="center" indent="1"/>
    </xf>
    <xf numFmtId="0" fontId="59" fillId="80" borderId="115" applyNumberFormat="0" applyProtection="0">
      <alignment horizontal="left" vertical="center" indent="1"/>
    </xf>
    <xf numFmtId="0" fontId="59" fillId="80" borderId="115" applyNumberFormat="0" applyProtection="0">
      <alignment horizontal="left" vertical="center" indent="1"/>
    </xf>
    <xf numFmtId="0" fontId="59" fillId="80" borderId="115" applyNumberFormat="0" applyProtection="0">
      <alignment horizontal="left" vertical="center" indent="1"/>
    </xf>
    <xf numFmtId="0" fontId="59" fillId="80" borderId="115" applyNumberFormat="0" applyProtection="0">
      <alignment horizontal="left" vertical="center" indent="1"/>
    </xf>
    <xf numFmtId="0" fontId="59" fillId="80" borderId="115" applyNumberFormat="0" applyProtection="0">
      <alignment horizontal="left" vertical="center" indent="1"/>
    </xf>
    <xf numFmtId="0" fontId="59" fillId="80" borderId="115" applyNumberFormat="0" applyProtection="0">
      <alignment horizontal="left" vertical="center" indent="1"/>
    </xf>
    <xf numFmtId="0" fontId="59" fillId="80" borderId="115" applyNumberFormat="0" applyProtection="0">
      <alignment horizontal="left" vertical="center" indent="1"/>
    </xf>
    <xf numFmtId="0" fontId="59" fillId="80" borderId="115" applyNumberFormat="0" applyProtection="0">
      <alignment horizontal="left" vertical="center" indent="1"/>
    </xf>
    <xf numFmtId="0" fontId="59" fillId="80" borderId="115" applyNumberFormat="0" applyProtection="0">
      <alignment horizontal="left" vertical="center" indent="1"/>
    </xf>
    <xf numFmtId="0" fontId="59" fillId="80" borderId="115" applyNumberFormat="0" applyProtection="0">
      <alignment horizontal="left" vertical="center" indent="1"/>
    </xf>
    <xf numFmtId="0" fontId="59" fillId="80" borderId="115" applyNumberFormat="0" applyProtection="0">
      <alignment horizontal="left" vertical="center" indent="1"/>
    </xf>
    <xf numFmtId="0" fontId="59" fillId="80" borderId="115" applyNumberFormat="0" applyProtection="0">
      <alignment horizontal="left" vertical="center" indent="1"/>
    </xf>
    <xf numFmtId="0" fontId="59" fillId="80" borderId="115" applyNumberFormat="0" applyProtection="0">
      <alignment horizontal="left" vertical="center" indent="1"/>
    </xf>
    <xf numFmtId="0" fontId="59" fillId="80" borderId="115" applyNumberFormat="0" applyProtection="0">
      <alignment horizontal="left" vertical="center" indent="1"/>
    </xf>
    <xf numFmtId="0" fontId="59" fillId="80" borderId="115" applyNumberFormat="0" applyProtection="0">
      <alignment horizontal="left" vertical="center" indent="1"/>
    </xf>
    <xf numFmtId="0" fontId="59" fillId="80" borderId="115" applyNumberFormat="0" applyProtection="0">
      <alignment horizontal="left" vertical="center" indent="1"/>
    </xf>
    <xf numFmtId="0" fontId="59" fillId="80" borderId="115" applyNumberFormat="0" applyProtection="0">
      <alignment horizontal="left" vertical="center" indent="1"/>
    </xf>
    <xf numFmtId="0" fontId="59" fillId="80" borderId="115" applyNumberFormat="0" applyProtection="0">
      <alignment horizontal="left" vertical="center" indent="1"/>
    </xf>
    <xf numFmtId="0" fontId="59" fillId="80" borderId="115" applyNumberFormat="0" applyProtection="0">
      <alignment horizontal="left" vertical="center" indent="1"/>
    </xf>
    <xf numFmtId="0" fontId="59" fillId="80" borderId="115" applyNumberFormat="0" applyProtection="0">
      <alignment horizontal="left" vertical="center" indent="1"/>
    </xf>
    <xf numFmtId="0" fontId="59" fillId="80" borderId="115" applyNumberFormat="0" applyProtection="0">
      <alignment horizontal="left" vertical="center" indent="1"/>
    </xf>
    <xf numFmtId="0" fontId="59" fillId="80" borderId="115" applyNumberFormat="0" applyProtection="0">
      <alignment horizontal="left" vertical="center" indent="1"/>
    </xf>
    <xf numFmtId="0" fontId="59" fillId="80" borderId="115" applyNumberFormat="0" applyProtection="0">
      <alignment horizontal="left" vertical="center" indent="1"/>
    </xf>
    <xf numFmtId="0" fontId="59" fillId="80" borderId="115" applyNumberFormat="0" applyProtection="0">
      <alignment horizontal="left" vertical="center" indent="1"/>
    </xf>
    <xf numFmtId="0" fontId="59" fillId="80" borderId="115" applyNumberFormat="0" applyProtection="0">
      <alignment horizontal="left" vertical="center" indent="1"/>
    </xf>
    <xf numFmtId="0" fontId="59" fillId="80" borderId="115" applyNumberFormat="0" applyProtection="0">
      <alignment horizontal="left" vertical="center" indent="1"/>
    </xf>
    <xf numFmtId="0" fontId="59" fillId="80" borderId="115" applyNumberFormat="0" applyProtection="0">
      <alignment horizontal="left" vertical="center" indent="1"/>
    </xf>
    <xf numFmtId="0" fontId="59" fillId="80" borderId="115" applyNumberFormat="0" applyProtection="0">
      <alignment horizontal="left" vertical="center" indent="1"/>
    </xf>
    <xf numFmtId="0" fontId="59" fillId="80" borderId="115" applyNumberFormat="0" applyProtection="0">
      <alignment horizontal="left" vertical="center" indent="1"/>
    </xf>
    <xf numFmtId="0" fontId="59" fillId="80" borderId="115" applyNumberFormat="0" applyProtection="0">
      <alignment horizontal="left" vertical="center" indent="1"/>
    </xf>
    <xf numFmtId="0" fontId="59" fillId="80" borderId="115" applyNumberFormat="0" applyProtection="0">
      <alignment horizontal="left" vertical="center" indent="1"/>
    </xf>
    <xf numFmtId="0" fontId="59" fillId="80" borderId="115" applyNumberFormat="0" applyProtection="0">
      <alignment horizontal="left" vertical="center" indent="1"/>
    </xf>
    <xf numFmtId="0" fontId="59" fillId="80" borderId="115" applyNumberFormat="0" applyProtection="0">
      <alignment horizontal="left" vertical="center" indent="1"/>
    </xf>
    <xf numFmtId="0" fontId="59" fillId="80" borderId="115" applyNumberFormat="0" applyProtection="0">
      <alignment horizontal="left" vertical="center" indent="1"/>
    </xf>
    <xf numFmtId="0" fontId="86" fillId="0" borderId="0">
      <alignment vertical="top"/>
    </xf>
    <xf numFmtId="0" fontId="86" fillId="80" borderId="100" applyNumberFormat="0" applyProtection="0">
      <alignment horizontal="left" vertical="center"/>
    </xf>
    <xf numFmtId="0" fontId="86" fillId="80" borderId="100" applyNumberFormat="0" applyProtection="0">
      <alignment horizontal="left" vertical="center"/>
    </xf>
    <xf numFmtId="0" fontId="86" fillId="80" borderId="100" applyNumberFormat="0" applyProtection="0">
      <alignment horizontal="left" vertical="center"/>
    </xf>
    <xf numFmtId="0" fontId="86" fillId="80" borderId="100" applyNumberFormat="0" applyProtection="0">
      <alignment horizontal="left" vertical="center"/>
    </xf>
    <xf numFmtId="0" fontId="86" fillId="80" borderId="100" applyNumberFormat="0" applyProtection="0">
      <alignment horizontal="left" vertical="center"/>
    </xf>
    <xf numFmtId="0" fontId="86" fillId="80" borderId="100" applyNumberFormat="0" applyProtection="0">
      <alignment horizontal="left" vertical="center"/>
    </xf>
    <xf numFmtId="0" fontId="86" fillId="80" borderId="100" applyNumberFormat="0" applyProtection="0">
      <alignment horizontal="left" vertical="top"/>
    </xf>
    <xf numFmtId="0" fontId="86" fillId="80" borderId="100" applyNumberFormat="0" applyProtection="0">
      <alignment horizontal="left" vertical="top" indent="1"/>
    </xf>
    <xf numFmtId="0" fontId="86" fillId="80" borderId="100" applyNumberFormat="0" applyProtection="0">
      <alignment horizontal="left" vertical="top" indent="1"/>
    </xf>
    <xf numFmtId="0" fontId="86" fillId="54" borderId="96" applyNumberFormat="0" applyProtection="0">
      <alignment horizontal="left" vertical="center" indent="1"/>
    </xf>
    <xf numFmtId="0" fontId="86" fillId="54" borderId="96" applyNumberFormat="0" applyProtection="0">
      <alignment horizontal="left" vertical="center" indent="1"/>
    </xf>
    <xf numFmtId="0" fontId="86" fillId="54" borderId="96" applyNumberFormat="0" applyProtection="0">
      <alignment horizontal="left" vertical="center" indent="1"/>
    </xf>
    <xf numFmtId="0" fontId="86" fillId="54" borderId="96" applyNumberFormat="0" applyProtection="0">
      <alignment horizontal="left" vertical="center" indent="1"/>
    </xf>
    <xf numFmtId="0" fontId="86" fillId="54" borderId="96" applyNumberFormat="0" applyProtection="0">
      <alignment horizontal="left" vertical="center" indent="1"/>
    </xf>
    <xf numFmtId="0" fontId="86" fillId="54" borderId="96" applyNumberFormat="0" applyProtection="0">
      <alignment horizontal="left" vertical="center" indent="1"/>
    </xf>
    <xf numFmtId="0" fontId="86" fillId="80" borderId="100" applyNumberFormat="0" applyProtection="0">
      <alignment horizontal="left" vertical="top" indent="1"/>
    </xf>
    <xf numFmtId="0" fontId="86" fillId="80" borderId="100" applyNumberFormat="0" applyProtection="0">
      <alignment horizontal="left" vertical="top" indent="1"/>
    </xf>
    <xf numFmtId="0" fontId="86" fillId="80" borderId="100" applyNumberFormat="0" applyProtection="0">
      <alignment horizontal="left" vertical="top" indent="1"/>
    </xf>
    <xf numFmtId="0" fontId="86" fillId="80" borderId="100" applyNumberFormat="0" applyProtection="0">
      <alignment horizontal="left" vertical="top" indent="1"/>
    </xf>
    <xf numFmtId="0" fontId="86" fillId="80" borderId="100" applyNumberFormat="0" applyProtection="0">
      <alignment horizontal="left" vertical="top" indent="1"/>
    </xf>
    <xf numFmtId="0" fontId="86" fillId="80" borderId="100" applyNumberFormat="0" applyProtection="0">
      <alignment horizontal="left" vertical="top" indent="1"/>
    </xf>
    <xf numFmtId="0" fontId="86" fillId="80" borderId="100" applyNumberFormat="0" applyProtection="0">
      <alignment horizontal="left" vertical="top" indent="1"/>
    </xf>
    <xf numFmtId="0" fontId="86" fillId="80" borderId="100" applyNumberFormat="0" applyProtection="0">
      <alignment horizontal="left" vertical="top" indent="1"/>
    </xf>
    <xf numFmtId="0" fontId="86" fillId="80" borderId="100" applyNumberFormat="0" applyProtection="0">
      <alignment horizontal="left" vertical="top" indent="1"/>
    </xf>
    <xf numFmtId="0" fontId="86" fillId="80" borderId="100" applyNumberFormat="0" applyProtection="0">
      <alignment horizontal="left" vertical="top" indent="1"/>
    </xf>
    <xf numFmtId="0" fontId="86" fillId="80" borderId="100" applyNumberFormat="0" applyProtection="0">
      <alignment horizontal="left" vertical="top" indent="1"/>
    </xf>
    <xf numFmtId="0" fontId="86" fillId="80" borderId="100" applyNumberFormat="0" applyProtection="0">
      <alignment horizontal="left" vertical="top" indent="1"/>
    </xf>
    <xf numFmtId="0" fontId="86" fillId="80" borderId="100" applyNumberFormat="0" applyProtection="0">
      <alignment horizontal="left" vertical="top" indent="1"/>
    </xf>
    <xf numFmtId="0" fontId="86" fillId="80" borderId="100" applyNumberFormat="0" applyProtection="0">
      <alignment horizontal="left" vertical="top" indent="1"/>
    </xf>
    <xf numFmtId="0" fontId="86" fillId="80" borderId="100" applyNumberFormat="0" applyProtection="0">
      <alignment horizontal="left" vertical="top" indent="1"/>
    </xf>
    <xf numFmtId="0" fontId="86" fillId="80" borderId="100" applyNumberFormat="0" applyProtection="0">
      <alignment horizontal="left" vertical="top" indent="1"/>
    </xf>
    <xf numFmtId="0" fontId="86" fillId="54" borderId="96" applyNumberFormat="0" applyProtection="0">
      <alignment horizontal="left" vertical="center" indent="1"/>
    </xf>
    <xf numFmtId="0" fontId="86" fillId="54" borderId="96" applyNumberFormat="0" applyProtection="0">
      <alignment horizontal="left" vertical="center" indent="1"/>
    </xf>
    <xf numFmtId="0" fontId="86" fillId="54" borderId="96" applyNumberFormat="0" applyProtection="0">
      <alignment horizontal="left" vertical="center" indent="1"/>
    </xf>
    <xf numFmtId="0" fontId="86" fillId="54" borderId="96" applyNumberFormat="0" applyProtection="0">
      <alignment horizontal="left" vertical="center" indent="1"/>
    </xf>
    <xf numFmtId="0" fontId="86" fillId="54" borderId="96" applyNumberFormat="0" applyProtection="0">
      <alignment horizontal="left" vertical="center" indent="1"/>
    </xf>
    <xf numFmtId="0" fontId="86" fillId="54" borderId="96" applyNumberFormat="0" applyProtection="0">
      <alignment horizontal="left" vertical="center" indent="1"/>
    </xf>
    <xf numFmtId="0" fontId="86" fillId="80" borderId="100" applyNumberFormat="0" applyProtection="0">
      <alignment horizontal="left" vertical="top" indent="1"/>
    </xf>
    <xf numFmtId="0" fontId="86" fillId="80" borderId="100" applyNumberFormat="0" applyProtection="0">
      <alignment horizontal="left" vertical="top" indent="1"/>
    </xf>
    <xf numFmtId="0" fontId="86" fillId="80" borderId="100" applyNumberFormat="0" applyProtection="0">
      <alignment horizontal="left" vertical="top" indent="1"/>
    </xf>
    <xf numFmtId="0" fontId="86" fillId="80" borderId="100" applyNumberFormat="0" applyProtection="0">
      <alignment horizontal="left" vertical="top" indent="1"/>
    </xf>
    <xf numFmtId="0" fontId="86" fillId="80" borderId="100" applyNumberFormat="0" applyProtection="0">
      <alignment horizontal="left" vertical="top" indent="1"/>
    </xf>
    <xf numFmtId="0" fontId="86" fillId="80" borderId="100" applyNumberFormat="0" applyProtection="0">
      <alignment horizontal="left" vertical="top" indent="1"/>
    </xf>
    <xf numFmtId="0" fontId="86" fillId="80" borderId="100" applyNumberFormat="0" applyProtection="0">
      <alignment horizontal="left" vertical="top" indent="1"/>
    </xf>
    <xf numFmtId="0" fontId="86" fillId="80" borderId="100" applyNumberFormat="0" applyProtection="0">
      <alignment horizontal="left" vertical="top" indent="1"/>
    </xf>
    <xf numFmtId="0" fontId="86" fillId="80" borderId="100" applyNumberFormat="0" applyProtection="0">
      <alignment horizontal="left" vertical="top" indent="1"/>
    </xf>
    <xf numFmtId="0" fontId="86" fillId="80" borderId="100" applyNumberFormat="0" applyProtection="0">
      <alignment horizontal="left" vertical="top" indent="1"/>
    </xf>
    <xf numFmtId="0" fontId="86" fillId="80" borderId="100" applyNumberFormat="0" applyProtection="0">
      <alignment horizontal="left" vertical="top" indent="1"/>
    </xf>
    <xf numFmtId="0" fontId="86" fillId="80" borderId="100" applyNumberFormat="0" applyProtection="0">
      <alignment horizontal="left" vertical="top" indent="1"/>
    </xf>
    <xf numFmtId="0" fontId="86" fillId="80" borderId="100" applyNumberFormat="0" applyProtection="0">
      <alignment horizontal="left" vertical="top" indent="1"/>
    </xf>
    <xf numFmtId="0" fontId="86" fillId="80" borderId="100" applyNumberFormat="0" applyProtection="0">
      <alignment horizontal="left" vertical="top" indent="1"/>
    </xf>
    <xf numFmtId="0" fontId="86" fillId="80" borderId="100" applyNumberFormat="0" applyProtection="0">
      <alignment horizontal="left" vertical="top" indent="1"/>
    </xf>
    <xf numFmtId="0" fontId="86" fillId="80" borderId="100" applyNumberFormat="0" applyProtection="0">
      <alignment horizontal="left" vertical="top" indent="1"/>
    </xf>
    <xf numFmtId="0" fontId="86" fillId="80" borderId="100" applyNumberFormat="0" applyProtection="0">
      <alignment horizontal="left" vertical="top" indent="1"/>
    </xf>
    <xf numFmtId="0" fontId="86" fillId="80" borderId="100" applyNumberFormat="0" applyProtection="0">
      <alignment horizontal="left" vertical="top" indent="1"/>
    </xf>
    <xf numFmtId="0" fontId="86" fillId="80" borderId="100" applyNumberFormat="0" applyProtection="0">
      <alignment horizontal="left" vertical="top" indent="1"/>
    </xf>
    <xf numFmtId="0" fontId="86" fillId="54" borderId="96" applyNumberFormat="0" applyProtection="0">
      <alignment horizontal="left" vertical="center" indent="1"/>
    </xf>
    <xf numFmtId="0" fontId="86" fillId="54" borderId="96" applyNumberFormat="0" applyProtection="0">
      <alignment horizontal="left" vertical="center" indent="1"/>
    </xf>
    <xf numFmtId="0" fontId="86" fillId="54" borderId="96" applyNumberFormat="0" applyProtection="0">
      <alignment horizontal="left" vertical="center" indent="1"/>
    </xf>
    <xf numFmtId="0" fontId="86" fillId="54" borderId="96" applyNumberFormat="0" applyProtection="0">
      <alignment horizontal="left" vertical="center" indent="1"/>
    </xf>
    <xf numFmtId="0" fontId="86" fillId="80" borderId="100" applyNumberFormat="0" applyProtection="0">
      <alignment horizontal="left" vertical="top" indent="1"/>
    </xf>
    <xf numFmtId="0" fontId="86" fillId="80" borderId="100" applyNumberFormat="0" applyProtection="0">
      <alignment horizontal="left" vertical="top" indent="1"/>
    </xf>
    <xf numFmtId="0" fontId="86" fillId="80" borderId="100" applyNumberFormat="0" applyProtection="0">
      <alignment horizontal="left" vertical="top" indent="1"/>
    </xf>
    <xf numFmtId="0" fontId="86" fillId="80" borderId="100" applyNumberFormat="0" applyProtection="0">
      <alignment horizontal="left" vertical="top" indent="1"/>
    </xf>
    <xf numFmtId="0" fontId="86" fillId="80" borderId="100" applyNumberFormat="0" applyProtection="0">
      <alignment horizontal="left" vertical="top" indent="1"/>
    </xf>
    <xf numFmtId="0" fontId="86" fillId="80" borderId="100" applyNumberFormat="0" applyProtection="0">
      <alignment horizontal="left" vertical="top" indent="1"/>
    </xf>
    <xf numFmtId="0" fontId="86" fillId="80" borderId="100" applyNumberFormat="0" applyProtection="0">
      <alignment horizontal="left" vertical="top" indent="1"/>
    </xf>
    <xf numFmtId="0" fontId="86" fillId="80" borderId="100" applyNumberFormat="0" applyProtection="0">
      <alignment horizontal="left" vertical="top" indent="1"/>
    </xf>
    <xf numFmtId="0" fontId="86" fillId="80" borderId="100" applyNumberFormat="0" applyProtection="0">
      <alignment horizontal="left" vertical="top" indent="1"/>
    </xf>
    <xf numFmtId="0" fontId="86" fillId="80" borderId="100" applyNumberFormat="0" applyProtection="0">
      <alignment horizontal="left" vertical="top" indent="1"/>
    </xf>
    <xf numFmtId="0" fontId="86" fillId="80" borderId="100" applyNumberFormat="0" applyProtection="0">
      <alignment horizontal="left" vertical="top" indent="1"/>
    </xf>
    <xf numFmtId="0" fontId="86" fillId="80" borderId="100" applyNumberFormat="0" applyProtection="0">
      <alignment horizontal="left" vertical="top" indent="1"/>
    </xf>
    <xf numFmtId="0" fontId="86" fillId="80" borderId="100" applyNumberFormat="0" applyProtection="0">
      <alignment horizontal="left" vertical="top" indent="1"/>
    </xf>
    <xf numFmtId="0" fontId="86" fillId="80" borderId="100" applyNumberFormat="0" applyProtection="0">
      <alignment horizontal="left" vertical="top" indent="1"/>
    </xf>
    <xf numFmtId="0" fontId="86" fillId="80" borderId="100" applyNumberFormat="0" applyProtection="0">
      <alignment horizontal="left" vertical="top" indent="1"/>
    </xf>
    <xf numFmtId="0" fontId="86" fillId="80" borderId="100" applyNumberFormat="0" applyProtection="0">
      <alignment horizontal="left" vertical="top" indent="1"/>
    </xf>
    <xf numFmtId="0" fontId="86" fillId="80" borderId="100" applyNumberFormat="0" applyProtection="0">
      <alignment horizontal="left" vertical="top" indent="1"/>
    </xf>
    <xf numFmtId="0" fontId="86" fillId="80" borderId="100" applyNumberFormat="0" applyProtection="0">
      <alignment horizontal="left" vertical="top" indent="1"/>
    </xf>
    <xf numFmtId="0" fontId="59" fillId="80" borderId="100" applyNumberFormat="0" applyProtection="0">
      <alignment horizontal="left" vertical="top" indent="1"/>
    </xf>
    <xf numFmtId="0" fontId="59" fillId="80" borderId="100" applyNumberFormat="0" applyProtection="0">
      <alignment horizontal="left" vertical="top" indent="1"/>
    </xf>
    <xf numFmtId="0" fontId="59" fillId="80" borderId="100" applyNumberFormat="0" applyProtection="0">
      <alignment horizontal="left" vertical="top" indent="1"/>
    </xf>
    <xf numFmtId="0" fontId="59" fillId="80" borderId="100" applyNumberFormat="0" applyProtection="0">
      <alignment horizontal="left" vertical="top" indent="1"/>
    </xf>
    <xf numFmtId="0" fontId="59" fillId="80" borderId="100" applyNumberFormat="0" applyProtection="0">
      <alignment horizontal="left" vertical="top" indent="1"/>
    </xf>
    <xf numFmtId="0" fontId="59" fillId="80" borderId="100" applyNumberFormat="0" applyProtection="0">
      <alignment horizontal="left" vertical="top" indent="1"/>
    </xf>
    <xf numFmtId="0" fontId="59" fillId="80" borderId="100" applyNumberFormat="0" applyProtection="0">
      <alignment horizontal="left" vertical="top" indent="1"/>
    </xf>
    <xf numFmtId="0" fontId="59" fillId="80" borderId="100" applyNumberFormat="0" applyProtection="0">
      <alignment horizontal="left" vertical="top" indent="1"/>
    </xf>
    <xf numFmtId="0" fontId="59" fillId="80" borderId="100" applyNumberFormat="0" applyProtection="0">
      <alignment horizontal="left" vertical="top" indent="1"/>
    </xf>
    <xf numFmtId="0" fontId="59" fillId="80" borderId="100" applyNumberFormat="0" applyProtection="0">
      <alignment horizontal="left" vertical="top" indent="1"/>
    </xf>
    <xf numFmtId="0" fontId="59" fillId="80" borderId="100" applyNumberFormat="0" applyProtection="0">
      <alignment horizontal="left" vertical="top" indent="1"/>
    </xf>
    <xf numFmtId="0" fontId="59" fillId="80" borderId="100" applyNumberFormat="0" applyProtection="0">
      <alignment horizontal="left" vertical="top" indent="1"/>
    </xf>
    <xf numFmtId="0" fontId="59" fillId="80" borderId="100" applyNumberFormat="0" applyProtection="0">
      <alignment horizontal="left" vertical="top" indent="1"/>
    </xf>
    <xf numFmtId="0" fontId="59" fillId="80" borderId="100" applyNumberFormat="0" applyProtection="0">
      <alignment horizontal="left" vertical="top" indent="1"/>
    </xf>
    <xf numFmtId="0" fontId="59" fillId="80" borderId="100" applyNumberFormat="0" applyProtection="0">
      <alignment horizontal="left" vertical="top" indent="1"/>
    </xf>
    <xf numFmtId="0" fontId="59" fillId="80" borderId="100" applyNumberFormat="0" applyProtection="0">
      <alignment horizontal="left" vertical="top" indent="1"/>
    </xf>
    <xf numFmtId="0" fontId="59" fillId="80" borderId="100" applyNumberFormat="0" applyProtection="0">
      <alignment horizontal="left" vertical="top" indent="1"/>
    </xf>
    <xf numFmtId="0" fontId="59" fillId="80" borderId="100" applyNumberFormat="0" applyProtection="0">
      <alignment horizontal="left" vertical="top" indent="1"/>
    </xf>
    <xf numFmtId="0" fontId="59" fillId="80" borderId="100" applyNumberFormat="0" applyProtection="0">
      <alignment horizontal="left" vertical="top" indent="1"/>
    </xf>
    <xf numFmtId="0" fontId="86" fillId="0" borderId="0">
      <alignment vertical="top"/>
    </xf>
    <xf numFmtId="0" fontId="86" fillId="80" borderId="100" applyNumberFormat="0" applyProtection="0">
      <alignment horizontal="left" vertical="top"/>
    </xf>
    <xf numFmtId="0" fontId="86" fillId="80" borderId="100" applyNumberFormat="0" applyProtection="0">
      <alignment horizontal="left" vertical="top"/>
    </xf>
    <xf numFmtId="0" fontId="86" fillId="80" borderId="100" applyNumberFormat="0" applyProtection="0">
      <alignment horizontal="left" vertical="top"/>
    </xf>
    <xf numFmtId="0" fontId="86" fillId="80" borderId="100" applyNumberFormat="0" applyProtection="0">
      <alignment horizontal="left" vertical="top"/>
    </xf>
    <xf numFmtId="0" fontId="86" fillId="80" borderId="100" applyNumberFormat="0" applyProtection="0">
      <alignment horizontal="left" vertical="top"/>
    </xf>
    <xf numFmtId="0" fontId="86" fillId="80" borderId="100" applyNumberFormat="0" applyProtection="0">
      <alignment horizontal="left" vertical="top"/>
    </xf>
    <xf numFmtId="0" fontId="86" fillId="81" borderId="100" applyNumberFormat="0" applyProtection="0">
      <alignment horizontal="left" vertical="center"/>
    </xf>
    <xf numFmtId="0" fontId="86" fillId="81" borderId="100" applyNumberFormat="0" applyProtection="0">
      <alignment horizontal="left" vertical="center" indent="1"/>
    </xf>
    <xf numFmtId="0" fontId="86" fillId="81" borderId="100"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81" borderId="100" applyNumberFormat="0" applyProtection="0">
      <alignment horizontal="left" vertical="center" indent="1"/>
    </xf>
    <xf numFmtId="0" fontId="86" fillId="81" borderId="100" applyNumberFormat="0" applyProtection="0">
      <alignment horizontal="left" vertical="center" indent="1"/>
    </xf>
    <xf numFmtId="0" fontId="86" fillId="81" borderId="100" applyNumberFormat="0" applyProtection="0">
      <alignment horizontal="left" vertical="center" indent="1"/>
    </xf>
    <xf numFmtId="0" fontId="86" fillId="81" borderId="100" applyNumberFormat="0" applyProtection="0">
      <alignment horizontal="left" vertical="center" indent="1"/>
    </xf>
    <xf numFmtId="0" fontId="86" fillId="81" borderId="100" applyNumberFormat="0" applyProtection="0">
      <alignment horizontal="left" vertical="center" indent="1"/>
    </xf>
    <xf numFmtId="0" fontId="86" fillId="81" borderId="100" applyNumberFormat="0" applyProtection="0">
      <alignment horizontal="left" vertical="center" indent="1"/>
    </xf>
    <xf numFmtId="0" fontId="86" fillId="81" borderId="100" applyNumberFormat="0" applyProtection="0">
      <alignment horizontal="left" vertical="center" indent="1"/>
    </xf>
    <xf numFmtId="0" fontId="86" fillId="81" borderId="100" applyNumberFormat="0" applyProtection="0">
      <alignment horizontal="left" vertical="center" indent="1"/>
    </xf>
    <xf numFmtId="0" fontId="86" fillId="81" borderId="100" applyNumberFormat="0" applyProtection="0">
      <alignment horizontal="left" vertical="center" indent="1"/>
    </xf>
    <xf numFmtId="0" fontId="86" fillId="81" borderId="100" applyNumberFormat="0" applyProtection="0">
      <alignment horizontal="left" vertical="center" indent="1"/>
    </xf>
    <xf numFmtId="0" fontId="86" fillId="81" borderId="100" applyNumberFormat="0" applyProtection="0">
      <alignment horizontal="left" vertical="center" indent="1"/>
    </xf>
    <xf numFmtId="0" fontId="86" fillId="81" borderId="100" applyNumberFormat="0" applyProtection="0">
      <alignment horizontal="left" vertical="center" indent="1"/>
    </xf>
    <xf numFmtId="0" fontId="86" fillId="81" borderId="100" applyNumberFormat="0" applyProtection="0">
      <alignment horizontal="left" vertical="center" indent="1"/>
    </xf>
    <xf numFmtId="0" fontId="86" fillId="81" borderId="100" applyNumberFormat="0" applyProtection="0">
      <alignment horizontal="left" vertical="center" indent="1"/>
    </xf>
    <xf numFmtId="0" fontId="86" fillId="81" borderId="100" applyNumberFormat="0" applyProtection="0">
      <alignment horizontal="left" vertical="center" indent="1"/>
    </xf>
    <xf numFmtId="0" fontId="86" fillId="81" borderId="100"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81" borderId="100" applyNumberFormat="0" applyProtection="0">
      <alignment horizontal="left" vertical="center" indent="1"/>
    </xf>
    <xf numFmtId="0" fontId="86" fillId="81" borderId="100" applyNumberFormat="0" applyProtection="0">
      <alignment horizontal="left" vertical="center" indent="1"/>
    </xf>
    <xf numFmtId="0" fontId="86" fillId="81" borderId="100" applyNumberFormat="0" applyProtection="0">
      <alignment horizontal="left" vertical="center" indent="1"/>
    </xf>
    <xf numFmtId="0" fontId="86" fillId="81" borderId="100" applyNumberFormat="0" applyProtection="0">
      <alignment horizontal="left" vertical="center" indent="1"/>
    </xf>
    <xf numFmtId="0" fontId="86" fillId="81" borderId="100" applyNumberFormat="0" applyProtection="0">
      <alignment horizontal="left" vertical="center" indent="1"/>
    </xf>
    <xf numFmtId="0" fontId="86" fillId="81" borderId="100" applyNumberFormat="0" applyProtection="0">
      <alignment horizontal="left" vertical="center" indent="1"/>
    </xf>
    <xf numFmtId="0" fontId="86" fillId="81" borderId="100" applyNumberFormat="0" applyProtection="0">
      <alignment horizontal="left" vertical="center" indent="1"/>
    </xf>
    <xf numFmtId="0" fontId="86" fillId="81" borderId="100" applyNumberFormat="0" applyProtection="0">
      <alignment horizontal="left" vertical="center" indent="1"/>
    </xf>
    <xf numFmtId="0" fontId="86" fillId="81" borderId="100" applyNumberFormat="0" applyProtection="0">
      <alignment horizontal="left" vertical="center" indent="1"/>
    </xf>
    <xf numFmtId="0" fontId="86" fillId="81" borderId="100" applyNumberFormat="0" applyProtection="0">
      <alignment horizontal="left" vertical="center" indent="1"/>
    </xf>
    <xf numFmtId="0" fontId="86" fillId="81" borderId="100" applyNumberFormat="0" applyProtection="0">
      <alignment horizontal="left" vertical="center" indent="1"/>
    </xf>
    <xf numFmtId="0" fontId="86" fillId="81" borderId="100" applyNumberFormat="0" applyProtection="0">
      <alignment horizontal="left" vertical="center" indent="1"/>
    </xf>
    <xf numFmtId="0" fontId="86" fillId="81" borderId="100" applyNumberFormat="0" applyProtection="0">
      <alignment horizontal="left" vertical="center" indent="1"/>
    </xf>
    <xf numFmtId="0" fontId="86" fillId="81" borderId="100" applyNumberFormat="0" applyProtection="0">
      <alignment horizontal="left" vertical="center" indent="1"/>
    </xf>
    <xf numFmtId="0" fontId="86" fillId="81" borderId="100" applyNumberFormat="0" applyProtection="0">
      <alignment horizontal="left" vertical="center" indent="1"/>
    </xf>
    <xf numFmtId="0" fontId="86" fillId="81" borderId="100" applyNumberFormat="0" applyProtection="0">
      <alignment horizontal="left" vertical="center" indent="1"/>
    </xf>
    <xf numFmtId="0" fontId="86" fillId="81" borderId="100" applyNumberFormat="0" applyProtection="0">
      <alignment horizontal="left" vertical="center" indent="1"/>
    </xf>
    <xf numFmtId="0" fontId="86" fillId="81" borderId="100" applyNumberFormat="0" applyProtection="0">
      <alignment horizontal="left" vertical="center" indent="1"/>
    </xf>
    <xf numFmtId="0" fontId="86" fillId="81" borderId="100"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81" borderId="100" applyNumberFormat="0" applyProtection="0">
      <alignment horizontal="left" vertical="center" indent="1"/>
    </xf>
    <xf numFmtId="0" fontId="86" fillId="81" borderId="100" applyNumberFormat="0" applyProtection="0">
      <alignment horizontal="left" vertical="center" indent="1"/>
    </xf>
    <xf numFmtId="0" fontId="86" fillId="81" borderId="100" applyNumberFormat="0" applyProtection="0">
      <alignment horizontal="left" vertical="center" indent="1"/>
    </xf>
    <xf numFmtId="0" fontId="86" fillId="81" borderId="100" applyNumberFormat="0" applyProtection="0">
      <alignment horizontal="left" vertical="center" indent="1"/>
    </xf>
    <xf numFmtId="0" fontId="86" fillId="81" borderId="100" applyNumberFormat="0" applyProtection="0">
      <alignment horizontal="left" vertical="center" indent="1"/>
    </xf>
    <xf numFmtId="0" fontId="86" fillId="81" borderId="100" applyNumberFormat="0" applyProtection="0">
      <alignment horizontal="left" vertical="center" indent="1"/>
    </xf>
    <xf numFmtId="0" fontId="86" fillId="81" borderId="100" applyNumberFormat="0" applyProtection="0">
      <alignment horizontal="left" vertical="center" indent="1"/>
    </xf>
    <xf numFmtId="0" fontId="86" fillId="81" borderId="100" applyNumberFormat="0" applyProtection="0">
      <alignment horizontal="left" vertical="center" indent="1"/>
    </xf>
    <xf numFmtId="0" fontId="86" fillId="81" borderId="100" applyNumberFormat="0" applyProtection="0">
      <alignment horizontal="left" vertical="center" indent="1"/>
    </xf>
    <xf numFmtId="0" fontId="86" fillId="81" borderId="100" applyNumberFormat="0" applyProtection="0">
      <alignment horizontal="left" vertical="center" indent="1"/>
    </xf>
    <xf numFmtId="0" fontId="86" fillId="81" borderId="100" applyNumberFormat="0" applyProtection="0">
      <alignment horizontal="left" vertical="center" indent="1"/>
    </xf>
    <xf numFmtId="0" fontId="86" fillId="81" borderId="100" applyNumberFormat="0" applyProtection="0">
      <alignment horizontal="left" vertical="center" indent="1"/>
    </xf>
    <xf numFmtId="0" fontId="86" fillId="81" borderId="100" applyNumberFormat="0" applyProtection="0">
      <alignment horizontal="left" vertical="center" indent="1"/>
    </xf>
    <xf numFmtId="0" fontId="86" fillId="81" borderId="100" applyNumberFormat="0" applyProtection="0">
      <alignment horizontal="left" vertical="center" indent="1"/>
    </xf>
    <xf numFmtId="0" fontId="86" fillId="81" borderId="100" applyNumberFormat="0" applyProtection="0">
      <alignment horizontal="left" vertical="center" indent="1"/>
    </xf>
    <xf numFmtId="0" fontId="86" fillId="81" borderId="100" applyNumberFormat="0" applyProtection="0">
      <alignment horizontal="left" vertical="center" indent="1"/>
    </xf>
    <xf numFmtId="0" fontId="86" fillId="81" borderId="100" applyNumberFormat="0" applyProtection="0">
      <alignment horizontal="left" vertical="center" indent="1"/>
    </xf>
    <xf numFmtId="0" fontId="86" fillId="81" borderId="100" applyNumberFormat="0" applyProtection="0">
      <alignment horizontal="left" vertical="center" indent="1"/>
    </xf>
    <xf numFmtId="0" fontId="59" fillId="81" borderId="115" applyNumberFormat="0" applyProtection="0">
      <alignment horizontal="left" vertical="center" indent="1"/>
    </xf>
    <xf numFmtId="0" fontId="59" fillId="81" borderId="115" applyNumberFormat="0" applyProtection="0">
      <alignment horizontal="left" vertical="center" indent="1"/>
    </xf>
    <xf numFmtId="0" fontId="59" fillId="81" borderId="115" applyNumberFormat="0" applyProtection="0">
      <alignment horizontal="left" vertical="center" indent="1"/>
    </xf>
    <xf numFmtId="0" fontId="59" fillId="81" borderId="115" applyNumberFormat="0" applyProtection="0">
      <alignment horizontal="left" vertical="center" indent="1"/>
    </xf>
    <xf numFmtId="0" fontId="59" fillId="81" borderId="115" applyNumberFormat="0" applyProtection="0">
      <alignment horizontal="left" vertical="center" indent="1"/>
    </xf>
    <xf numFmtId="0" fontId="59" fillId="81" borderId="115" applyNumberFormat="0" applyProtection="0">
      <alignment horizontal="left" vertical="center" indent="1"/>
    </xf>
    <xf numFmtId="0" fontId="59" fillId="81" borderId="115" applyNumberFormat="0" applyProtection="0">
      <alignment horizontal="left" vertical="center" indent="1"/>
    </xf>
    <xf numFmtId="0" fontId="59" fillId="81" borderId="115" applyNumberFormat="0" applyProtection="0">
      <alignment horizontal="left" vertical="center" indent="1"/>
    </xf>
    <xf numFmtId="0" fontId="59" fillId="81" borderId="115" applyNumberFormat="0" applyProtection="0">
      <alignment horizontal="left" vertical="center" indent="1"/>
    </xf>
    <xf numFmtId="0" fontId="59" fillId="81" borderId="115" applyNumberFormat="0" applyProtection="0">
      <alignment horizontal="left" vertical="center" indent="1"/>
    </xf>
    <xf numFmtId="0" fontId="59" fillId="81" borderId="115" applyNumberFormat="0" applyProtection="0">
      <alignment horizontal="left" vertical="center" indent="1"/>
    </xf>
    <xf numFmtId="0" fontId="59" fillId="81" borderId="115" applyNumberFormat="0" applyProtection="0">
      <alignment horizontal="left" vertical="center" indent="1"/>
    </xf>
    <xf numFmtId="0" fontId="59" fillId="81" borderId="115" applyNumberFormat="0" applyProtection="0">
      <alignment horizontal="left" vertical="center" indent="1"/>
    </xf>
    <xf numFmtId="0" fontId="59" fillId="81" borderId="115" applyNumberFormat="0" applyProtection="0">
      <alignment horizontal="left" vertical="center" indent="1"/>
    </xf>
    <xf numFmtId="0" fontId="59" fillId="81" borderId="115" applyNumberFormat="0" applyProtection="0">
      <alignment horizontal="left" vertical="center" indent="1"/>
    </xf>
    <xf numFmtId="0" fontId="59" fillId="81" borderId="115" applyNumberFormat="0" applyProtection="0">
      <alignment horizontal="left" vertical="center" indent="1"/>
    </xf>
    <xf numFmtId="0" fontId="59" fillId="81" borderId="115" applyNumberFormat="0" applyProtection="0">
      <alignment horizontal="left" vertical="center" indent="1"/>
    </xf>
    <xf numFmtId="0" fontId="59" fillId="81" borderId="115" applyNumberFormat="0" applyProtection="0">
      <alignment horizontal="left" vertical="center" indent="1"/>
    </xf>
    <xf numFmtId="0" fontId="59" fillId="81" borderId="115" applyNumberFormat="0" applyProtection="0">
      <alignment horizontal="left" vertical="center" indent="1"/>
    </xf>
    <xf numFmtId="0" fontId="59" fillId="81" borderId="115" applyNumberFormat="0" applyProtection="0">
      <alignment horizontal="left" vertical="center" indent="1"/>
    </xf>
    <xf numFmtId="0" fontId="59" fillId="81" borderId="115" applyNumberFormat="0" applyProtection="0">
      <alignment horizontal="left" vertical="center" indent="1"/>
    </xf>
    <xf numFmtId="0" fontId="59" fillId="81" borderId="115" applyNumberFormat="0" applyProtection="0">
      <alignment horizontal="left" vertical="center" indent="1"/>
    </xf>
    <xf numFmtId="0" fontId="59" fillId="81" borderId="115" applyNumberFormat="0" applyProtection="0">
      <alignment horizontal="left" vertical="center" indent="1"/>
    </xf>
    <xf numFmtId="0" fontId="59" fillId="81" borderId="115" applyNumberFormat="0" applyProtection="0">
      <alignment horizontal="left" vertical="center" indent="1"/>
    </xf>
    <xf numFmtId="0" fontId="59" fillId="81" borderId="115" applyNumberFormat="0" applyProtection="0">
      <alignment horizontal="left" vertical="center" indent="1"/>
    </xf>
    <xf numFmtId="0" fontId="59" fillId="81" borderId="115" applyNumberFormat="0" applyProtection="0">
      <alignment horizontal="left" vertical="center" indent="1"/>
    </xf>
    <xf numFmtId="0" fontId="59" fillId="81" borderId="115" applyNumberFormat="0" applyProtection="0">
      <alignment horizontal="left" vertical="center" indent="1"/>
    </xf>
    <xf numFmtId="0" fontId="59" fillId="81" borderId="115" applyNumberFormat="0" applyProtection="0">
      <alignment horizontal="left" vertical="center" indent="1"/>
    </xf>
    <xf numFmtId="0" fontId="59" fillId="81" borderId="115" applyNumberFormat="0" applyProtection="0">
      <alignment horizontal="left" vertical="center" indent="1"/>
    </xf>
    <xf numFmtId="0" fontId="59" fillId="81" borderId="115" applyNumberFormat="0" applyProtection="0">
      <alignment horizontal="left" vertical="center" indent="1"/>
    </xf>
    <xf numFmtId="0" fontId="59" fillId="81" borderId="115" applyNumberFormat="0" applyProtection="0">
      <alignment horizontal="left" vertical="center" indent="1"/>
    </xf>
    <xf numFmtId="0" fontId="59" fillId="81" borderId="115" applyNumberFormat="0" applyProtection="0">
      <alignment horizontal="left" vertical="center" indent="1"/>
    </xf>
    <xf numFmtId="0" fontId="59" fillId="81" borderId="115" applyNumberFormat="0" applyProtection="0">
      <alignment horizontal="left" vertical="center" indent="1"/>
    </xf>
    <xf numFmtId="0" fontId="59" fillId="81" borderId="115" applyNumberFormat="0" applyProtection="0">
      <alignment horizontal="left" vertical="center" indent="1"/>
    </xf>
    <xf numFmtId="0" fontId="59" fillId="81" borderId="115" applyNumberFormat="0" applyProtection="0">
      <alignment horizontal="left" vertical="center" indent="1"/>
    </xf>
    <xf numFmtId="0" fontId="59" fillId="81" borderId="115" applyNumberFormat="0" applyProtection="0">
      <alignment horizontal="left" vertical="center" indent="1"/>
    </xf>
    <xf numFmtId="0" fontId="59" fillId="81" borderId="115" applyNumberFormat="0" applyProtection="0">
      <alignment horizontal="left" vertical="center" indent="1"/>
    </xf>
    <xf numFmtId="0" fontId="59" fillId="81" borderId="115" applyNumberFormat="0" applyProtection="0">
      <alignment horizontal="left" vertical="center" indent="1"/>
    </xf>
    <xf numFmtId="0" fontId="59" fillId="81" borderId="115" applyNumberFormat="0" applyProtection="0">
      <alignment horizontal="left" vertical="center" indent="1"/>
    </xf>
    <xf numFmtId="0" fontId="86" fillId="0" borderId="0">
      <alignment vertical="top"/>
    </xf>
    <xf numFmtId="0" fontId="86" fillId="81" borderId="100" applyNumberFormat="0" applyProtection="0">
      <alignment horizontal="left" vertical="center"/>
    </xf>
    <xf numFmtId="0" fontId="86" fillId="81" borderId="100" applyNumberFormat="0" applyProtection="0">
      <alignment horizontal="left" vertical="center"/>
    </xf>
    <xf numFmtId="0" fontId="86" fillId="81" borderId="100" applyNumberFormat="0" applyProtection="0">
      <alignment horizontal="left" vertical="center"/>
    </xf>
    <xf numFmtId="0" fontId="86" fillId="81" borderId="100" applyNumberFormat="0" applyProtection="0">
      <alignment horizontal="left" vertical="center"/>
    </xf>
    <xf numFmtId="0" fontId="86" fillId="81" borderId="100" applyNumberFormat="0" applyProtection="0">
      <alignment horizontal="left" vertical="center"/>
    </xf>
    <xf numFmtId="0" fontId="86" fillId="81" borderId="100" applyNumberFormat="0" applyProtection="0">
      <alignment horizontal="left" vertical="center"/>
    </xf>
    <xf numFmtId="0" fontId="86" fillId="81" borderId="100" applyNumberFormat="0" applyProtection="0">
      <alignment horizontal="left" vertical="top" indent="1"/>
    </xf>
    <xf numFmtId="0" fontId="86" fillId="81" borderId="100" applyNumberFormat="0" applyProtection="0">
      <alignment horizontal="left" vertical="top"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81" borderId="100" applyNumberFormat="0" applyProtection="0">
      <alignment horizontal="left" vertical="top" indent="1"/>
    </xf>
    <xf numFmtId="0" fontId="86" fillId="81" borderId="100" applyNumberFormat="0" applyProtection="0">
      <alignment horizontal="left" vertical="top" indent="1"/>
    </xf>
    <xf numFmtId="0" fontId="86" fillId="81" borderId="100" applyNumberFormat="0" applyProtection="0">
      <alignment horizontal="left" vertical="top" indent="1"/>
    </xf>
    <xf numFmtId="0" fontId="86" fillId="81" borderId="100" applyNumberFormat="0" applyProtection="0">
      <alignment horizontal="left" vertical="top" indent="1"/>
    </xf>
    <xf numFmtId="0" fontId="86" fillId="81" borderId="100" applyNumberFormat="0" applyProtection="0">
      <alignment horizontal="left" vertical="top" indent="1"/>
    </xf>
    <xf numFmtId="0" fontId="86" fillId="81" borderId="100" applyNumberFormat="0" applyProtection="0">
      <alignment horizontal="left" vertical="top" indent="1"/>
    </xf>
    <xf numFmtId="0" fontId="86" fillId="81" borderId="100" applyNumberFormat="0" applyProtection="0">
      <alignment horizontal="left" vertical="top" indent="1"/>
    </xf>
    <xf numFmtId="0" fontId="86" fillId="81" borderId="100" applyNumberFormat="0" applyProtection="0">
      <alignment horizontal="left" vertical="top" indent="1"/>
    </xf>
    <xf numFmtId="0" fontId="86" fillId="81" borderId="100" applyNumberFormat="0" applyProtection="0">
      <alignment horizontal="left" vertical="top" indent="1"/>
    </xf>
    <xf numFmtId="0" fontId="86" fillId="81" borderId="100" applyNumberFormat="0" applyProtection="0">
      <alignment horizontal="left" vertical="top" indent="1"/>
    </xf>
    <xf numFmtId="0" fontId="86" fillId="81" borderId="100" applyNumberFormat="0" applyProtection="0">
      <alignment horizontal="left" vertical="top" indent="1"/>
    </xf>
    <xf numFmtId="0" fontId="86" fillId="81" borderId="100" applyNumberFormat="0" applyProtection="0">
      <alignment horizontal="left" vertical="top" indent="1"/>
    </xf>
    <xf numFmtId="0" fontId="86" fillId="81" borderId="100" applyNumberFormat="0" applyProtection="0">
      <alignment horizontal="left" vertical="top" indent="1"/>
    </xf>
    <xf numFmtId="0" fontId="86" fillId="81" borderId="100" applyNumberFormat="0" applyProtection="0">
      <alignment horizontal="left" vertical="top" indent="1"/>
    </xf>
    <xf numFmtId="0" fontId="86" fillId="81" borderId="100" applyNumberFormat="0" applyProtection="0">
      <alignment horizontal="left" vertical="top" indent="1"/>
    </xf>
    <xf numFmtId="0" fontId="86" fillId="81" borderId="100" applyNumberFormat="0" applyProtection="0">
      <alignment horizontal="left" vertical="top"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81" borderId="100" applyNumberFormat="0" applyProtection="0">
      <alignment horizontal="left" vertical="top" indent="1"/>
    </xf>
    <xf numFmtId="0" fontId="86" fillId="81" borderId="100" applyNumberFormat="0" applyProtection="0">
      <alignment horizontal="left" vertical="top" indent="1"/>
    </xf>
    <xf numFmtId="0" fontId="86" fillId="81" borderId="100" applyNumberFormat="0" applyProtection="0">
      <alignment horizontal="left" vertical="top" indent="1"/>
    </xf>
    <xf numFmtId="0" fontId="86" fillId="81" borderId="100" applyNumberFormat="0" applyProtection="0">
      <alignment horizontal="left" vertical="top" indent="1"/>
    </xf>
    <xf numFmtId="0" fontId="86" fillId="81" borderId="100" applyNumberFormat="0" applyProtection="0">
      <alignment horizontal="left" vertical="top" indent="1"/>
    </xf>
    <xf numFmtId="0" fontId="86" fillId="81" borderId="100" applyNumberFormat="0" applyProtection="0">
      <alignment horizontal="left" vertical="top" indent="1"/>
    </xf>
    <xf numFmtId="0" fontId="86" fillId="81" borderId="100" applyNumberFormat="0" applyProtection="0">
      <alignment horizontal="left" vertical="top" indent="1"/>
    </xf>
    <xf numFmtId="0" fontId="86" fillId="81" borderId="100" applyNumberFormat="0" applyProtection="0">
      <alignment horizontal="left" vertical="top" indent="1"/>
    </xf>
    <xf numFmtId="0" fontId="86" fillId="81" borderId="100" applyNumberFormat="0" applyProtection="0">
      <alignment horizontal="left" vertical="top" indent="1"/>
    </xf>
    <xf numFmtId="0" fontId="86" fillId="81" borderId="100" applyNumberFormat="0" applyProtection="0">
      <alignment horizontal="left" vertical="top" indent="1"/>
    </xf>
    <xf numFmtId="0" fontId="86" fillId="81" borderId="100" applyNumberFormat="0" applyProtection="0">
      <alignment horizontal="left" vertical="top" indent="1"/>
    </xf>
    <xf numFmtId="0" fontId="86" fillId="81" borderId="100" applyNumberFormat="0" applyProtection="0">
      <alignment horizontal="left" vertical="top" indent="1"/>
    </xf>
    <xf numFmtId="0" fontId="86" fillId="81" borderId="100" applyNumberFormat="0" applyProtection="0">
      <alignment horizontal="left" vertical="top" indent="1"/>
    </xf>
    <xf numFmtId="0" fontId="86" fillId="81" borderId="100" applyNumberFormat="0" applyProtection="0">
      <alignment horizontal="left" vertical="top" indent="1"/>
    </xf>
    <xf numFmtId="0" fontId="86" fillId="81" borderId="100" applyNumberFormat="0" applyProtection="0">
      <alignment horizontal="left" vertical="top" indent="1"/>
    </xf>
    <xf numFmtId="0" fontId="86" fillId="81" borderId="100" applyNumberFormat="0" applyProtection="0">
      <alignment horizontal="left" vertical="top" indent="1"/>
    </xf>
    <xf numFmtId="0" fontId="86" fillId="81" borderId="100" applyNumberFormat="0" applyProtection="0">
      <alignment horizontal="left" vertical="top" indent="1"/>
    </xf>
    <xf numFmtId="0" fontId="86" fillId="81" borderId="100" applyNumberFormat="0" applyProtection="0">
      <alignment horizontal="left" vertical="top" indent="1"/>
    </xf>
    <xf numFmtId="0" fontId="86" fillId="81" borderId="100" applyNumberFormat="0" applyProtection="0">
      <alignment horizontal="left" vertical="top"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81" borderId="100" applyNumberFormat="0" applyProtection="0">
      <alignment horizontal="left" vertical="top" indent="1"/>
    </xf>
    <xf numFmtId="0" fontId="86" fillId="81" borderId="100" applyNumberFormat="0" applyProtection="0">
      <alignment horizontal="left" vertical="top" indent="1"/>
    </xf>
    <xf numFmtId="0" fontId="86" fillId="81" borderId="100" applyNumberFormat="0" applyProtection="0">
      <alignment horizontal="left" vertical="top" indent="1"/>
    </xf>
    <xf numFmtId="0" fontId="86" fillId="81" borderId="100" applyNumberFormat="0" applyProtection="0">
      <alignment horizontal="left" vertical="top" indent="1"/>
    </xf>
    <xf numFmtId="0" fontId="86" fillId="81" borderId="100" applyNumberFormat="0" applyProtection="0">
      <alignment horizontal="left" vertical="top" indent="1"/>
    </xf>
    <xf numFmtId="0" fontId="86" fillId="81" borderId="100" applyNumberFormat="0" applyProtection="0">
      <alignment horizontal="left" vertical="top" indent="1"/>
    </xf>
    <xf numFmtId="0" fontId="86" fillId="81" borderId="100" applyNumberFormat="0" applyProtection="0">
      <alignment horizontal="left" vertical="top" indent="1"/>
    </xf>
    <xf numFmtId="0" fontId="86" fillId="81" borderId="100" applyNumberFormat="0" applyProtection="0">
      <alignment horizontal="left" vertical="top" indent="1"/>
    </xf>
    <xf numFmtId="0" fontId="86" fillId="81" borderId="100" applyNumberFormat="0" applyProtection="0">
      <alignment horizontal="left" vertical="top" indent="1"/>
    </xf>
    <xf numFmtId="0" fontId="86" fillId="81" borderId="100" applyNumberFormat="0" applyProtection="0">
      <alignment horizontal="left" vertical="top" indent="1"/>
    </xf>
    <xf numFmtId="0" fontId="86" fillId="81" borderId="100" applyNumberFormat="0" applyProtection="0">
      <alignment horizontal="left" vertical="top" indent="1"/>
    </xf>
    <xf numFmtId="0" fontId="86" fillId="81" borderId="100" applyNumberFormat="0" applyProtection="0">
      <alignment horizontal="left" vertical="top" indent="1"/>
    </xf>
    <xf numFmtId="0" fontId="86" fillId="81" borderId="100" applyNumberFormat="0" applyProtection="0">
      <alignment horizontal="left" vertical="top" indent="1"/>
    </xf>
    <xf numFmtId="0" fontId="86" fillId="81" borderId="100" applyNumberFormat="0" applyProtection="0">
      <alignment horizontal="left" vertical="top" indent="1"/>
    </xf>
    <xf numFmtId="0" fontId="86" fillId="81" borderId="100" applyNumberFormat="0" applyProtection="0">
      <alignment horizontal="left" vertical="top" indent="1"/>
    </xf>
    <xf numFmtId="0" fontId="86" fillId="81" borderId="100" applyNumberFormat="0" applyProtection="0">
      <alignment horizontal="left" vertical="top" indent="1"/>
    </xf>
    <xf numFmtId="0" fontId="86" fillId="81" borderId="100" applyNumberFormat="0" applyProtection="0">
      <alignment horizontal="left" vertical="top" indent="1"/>
    </xf>
    <xf numFmtId="0" fontId="86" fillId="81" borderId="100" applyNumberFormat="0" applyProtection="0">
      <alignment horizontal="left" vertical="top" indent="1"/>
    </xf>
    <xf numFmtId="0" fontId="59" fillId="81" borderId="100" applyNumberFormat="0" applyProtection="0">
      <alignment horizontal="left" vertical="top" indent="1"/>
    </xf>
    <xf numFmtId="0" fontId="59" fillId="81" borderId="100" applyNumberFormat="0" applyProtection="0">
      <alignment horizontal="left" vertical="top" indent="1"/>
    </xf>
    <xf numFmtId="0" fontId="59" fillId="81" borderId="100" applyNumberFormat="0" applyProtection="0">
      <alignment horizontal="left" vertical="top" indent="1"/>
    </xf>
    <xf numFmtId="0" fontId="59" fillId="81" borderId="100" applyNumberFormat="0" applyProtection="0">
      <alignment horizontal="left" vertical="top" indent="1"/>
    </xf>
    <xf numFmtId="0" fontId="59" fillId="81" borderId="100" applyNumberFormat="0" applyProtection="0">
      <alignment horizontal="left" vertical="top" indent="1"/>
    </xf>
    <xf numFmtId="0" fontId="59" fillId="81" borderId="100" applyNumberFormat="0" applyProtection="0">
      <alignment horizontal="left" vertical="top" indent="1"/>
    </xf>
    <xf numFmtId="0" fontId="59" fillId="81" borderId="100" applyNumberFormat="0" applyProtection="0">
      <alignment horizontal="left" vertical="top" indent="1"/>
    </xf>
    <xf numFmtId="0" fontId="59" fillId="81" borderId="100" applyNumberFormat="0" applyProtection="0">
      <alignment horizontal="left" vertical="top" indent="1"/>
    </xf>
    <xf numFmtId="0" fontId="59" fillId="81" borderId="100" applyNumberFormat="0" applyProtection="0">
      <alignment horizontal="left" vertical="top" indent="1"/>
    </xf>
    <xf numFmtId="0" fontId="59" fillId="81" borderId="100" applyNumberFormat="0" applyProtection="0">
      <alignment horizontal="left" vertical="top" indent="1"/>
    </xf>
    <xf numFmtId="0" fontId="59" fillId="81" borderId="100" applyNumberFormat="0" applyProtection="0">
      <alignment horizontal="left" vertical="top" indent="1"/>
    </xf>
    <xf numFmtId="0" fontId="59" fillId="81" borderId="100" applyNumberFormat="0" applyProtection="0">
      <alignment horizontal="left" vertical="top" indent="1"/>
    </xf>
    <xf numFmtId="0" fontId="59" fillId="81" borderId="100" applyNumberFormat="0" applyProtection="0">
      <alignment horizontal="left" vertical="top" indent="1"/>
    </xf>
    <xf numFmtId="0" fontId="59" fillId="81" borderId="100" applyNumberFormat="0" applyProtection="0">
      <alignment horizontal="left" vertical="top" indent="1"/>
    </xf>
    <xf numFmtId="0" fontId="59" fillId="81" borderId="100" applyNumberFormat="0" applyProtection="0">
      <alignment horizontal="left" vertical="top" indent="1"/>
    </xf>
    <xf numFmtId="0" fontId="59" fillId="81" borderId="100" applyNumberFormat="0" applyProtection="0">
      <alignment horizontal="left" vertical="top" indent="1"/>
    </xf>
    <xf numFmtId="0" fontId="59" fillId="81" borderId="100" applyNumberFormat="0" applyProtection="0">
      <alignment horizontal="left" vertical="top" indent="1"/>
    </xf>
    <xf numFmtId="0" fontId="59" fillId="81" borderId="100" applyNumberFormat="0" applyProtection="0">
      <alignment horizontal="left" vertical="top" indent="1"/>
    </xf>
    <xf numFmtId="0" fontId="59" fillId="81" borderId="100" applyNumberFormat="0" applyProtection="0">
      <alignment horizontal="left" vertical="top" indent="1"/>
    </xf>
    <xf numFmtId="0" fontId="86" fillId="0" borderId="0">
      <alignment vertical="top"/>
    </xf>
    <xf numFmtId="0" fontId="86" fillId="0" borderId="0">
      <alignment vertical="top"/>
    </xf>
    <xf numFmtId="0" fontId="86" fillId="5" borderId="117" applyNumberFormat="0">
      <protection locked="0"/>
    </xf>
    <xf numFmtId="0" fontId="86" fillId="5" borderId="117" applyNumberFormat="0">
      <protection locked="0"/>
    </xf>
    <xf numFmtId="0" fontId="86" fillId="5" borderId="117" applyNumberFormat="0">
      <protection locked="0"/>
    </xf>
    <xf numFmtId="0" fontId="86" fillId="5" borderId="117" applyNumberFormat="0">
      <protection locked="0"/>
    </xf>
    <xf numFmtId="0" fontId="86" fillId="5" borderId="117" applyNumberFormat="0">
      <protection locked="0"/>
    </xf>
    <xf numFmtId="0" fontId="86" fillId="5" borderId="117" applyNumberFormat="0">
      <protection locked="0"/>
    </xf>
    <xf numFmtId="0" fontId="86" fillId="5" borderId="117" applyNumberFormat="0">
      <protection locked="0"/>
    </xf>
    <xf numFmtId="0" fontId="86" fillId="5" borderId="117" applyNumberFormat="0">
      <protection locked="0"/>
    </xf>
    <xf numFmtId="0" fontId="86" fillId="5" borderId="117" applyNumberFormat="0">
      <protection locked="0"/>
    </xf>
    <xf numFmtId="0" fontId="86" fillId="5" borderId="117" applyNumberFormat="0">
      <protection locked="0"/>
    </xf>
    <xf numFmtId="0" fontId="86" fillId="5" borderId="117" applyNumberFormat="0">
      <protection locked="0"/>
    </xf>
    <xf numFmtId="0" fontId="86" fillId="5" borderId="117" applyNumberFormat="0">
      <protection locked="0"/>
    </xf>
    <xf numFmtId="0" fontId="86" fillId="5" borderId="117" applyNumberFormat="0">
      <protection locked="0"/>
    </xf>
    <xf numFmtId="0" fontId="86" fillId="5" borderId="117" applyNumberFormat="0">
      <protection locked="0"/>
    </xf>
    <xf numFmtId="0" fontId="86" fillId="5" borderId="117" applyNumberFormat="0">
      <protection locked="0"/>
    </xf>
    <xf numFmtId="0" fontId="86" fillId="5" borderId="117" applyNumberFormat="0">
      <protection locked="0"/>
    </xf>
    <xf numFmtId="0" fontId="86" fillId="5" borderId="117" applyNumberFormat="0">
      <protection locked="0"/>
    </xf>
    <xf numFmtId="0" fontId="86" fillId="5" borderId="117" applyNumberFormat="0">
      <protection locked="0"/>
    </xf>
    <xf numFmtId="0" fontId="86" fillId="5" borderId="117" applyNumberFormat="0">
      <protection locked="0"/>
    </xf>
    <xf numFmtId="0" fontId="86" fillId="5" borderId="117" applyNumberFormat="0">
      <protection locked="0"/>
    </xf>
    <xf numFmtId="0" fontId="86" fillId="5" borderId="117" applyNumberFormat="0">
      <protection locked="0"/>
    </xf>
    <xf numFmtId="0" fontId="86" fillId="5" borderId="117" applyNumberFormat="0">
      <protection locked="0"/>
    </xf>
    <xf numFmtId="0" fontId="86" fillId="5" borderId="117" applyNumberFormat="0">
      <protection locked="0"/>
    </xf>
    <xf numFmtId="0" fontId="86" fillId="5" borderId="117" applyNumberFormat="0">
      <protection locked="0"/>
    </xf>
    <xf numFmtId="0" fontId="86" fillId="5" borderId="117" applyNumberFormat="0">
      <protection locked="0"/>
    </xf>
    <xf numFmtId="0" fontId="86" fillId="5" borderId="117" applyNumberFormat="0">
      <protection locked="0"/>
    </xf>
    <xf numFmtId="0" fontId="86" fillId="5" borderId="117" applyNumberFormat="0">
      <protection locked="0"/>
    </xf>
    <xf numFmtId="0" fontId="86" fillId="5" borderId="117" applyNumberFormat="0">
      <protection locked="0"/>
    </xf>
    <xf numFmtId="0" fontId="86" fillId="5" borderId="117" applyNumberFormat="0">
      <protection locked="0"/>
    </xf>
    <xf numFmtId="0" fontId="86" fillId="5" borderId="117" applyNumberFormat="0">
      <protection locked="0"/>
    </xf>
    <xf numFmtId="0" fontId="86" fillId="5" borderId="117" applyNumberFormat="0">
      <protection locked="0"/>
    </xf>
    <xf numFmtId="0" fontId="86" fillId="5" borderId="117" applyNumberFormat="0">
      <protection locked="0"/>
    </xf>
    <xf numFmtId="0" fontId="86" fillId="5" borderId="117" applyNumberFormat="0">
      <protection locked="0"/>
    </xf>
    <xf numFmtId="0" fontId="86" fillId="5" borderId="117" applyNumberFormat="0">
      <protection locked="0"/>
    </xf>
    <xf numFmtId="0" fontId="86" fillId="5" borderId="117" applyNumberFormat="0">
      <protection locked="0"/>
    </xf>
    <xf numFmtId="0" fontId="86" fillId="5" borderId="117" applyNumberFormat="0">
      <protection locked="0"/>
    </xf>
    <xf numFmtId="0" fontId="86" fillId="5" borderId="117" applyNumberFormat="0">
      <protection locked="0"/>
    </xf>
    <xf numFmtId="0" fontId="86" fillId="5" borderId="117" applyNumberFormat="0">
      <protection locked="0"/>
    </xf>
    <xf numFmtId="0" fontId="86" fillId="5" borderId="117" applyNumberFormat="0">
      <protection locked="0"/>
    </xf>
    <xf numFmtId="0" fontId="86" fillId="5" borderId="117" applyNumberFormat="0">
      <protection locked="0"/>
    </xf>
    <xf numFmtId="0" fontId="86" fillId="5" borderId="117" applyNumberFormat="0">
      <protection locked="0"/>
    </xf>
    <xf numFmtId="0" fontId="86" fillId="5" borderId="117" applyNumberFormat="0">
      <protection locked="0"/>
    </xf>
    <xf numFmtId="0" fontId="86" fillId="5" borderId="117" applyNumberFormat="0">
      <protection locked="0"/>
    </xf>
    <xf numFmtId="0" fontId="86" fillId="5" borderId="117" applyNumberFormat="0">
      <protection locked="0"/>
    </xf>
    <xf numFmtId="0" fontId="86" fillId="5" borderId="117" applyNumberFormat="0">
      <protection locked="0"/>
    </xf>
    <xf numFmtId="0" fontId="86" fillId="5" borderId="117" applyNumberFormat="0">
      <protection locked="0"/>
    </xf>
    <xf numFmtId="0" fontId="86" fillId="5" borderId="117" applyNumberFormat="0">
      <protection locked="0"/>
    </xf>
    <xf numFmtId="0" fontId="86" fillId="5" borderId="117" applyNumberFormat="0">
      <protection locked="0"/>
    </xf>
    <xf numFmtId="0" fontId="86" fillId="5" borderId="117" applyNumberFormat="0">
      <protection locked="0"/>
    </xf>
    <xf numFmtId="0" fontId="86" fillId="5" borderId="117" applyNumberFormat="0">
      <protection locked="0"/>
    </xf>
    <xf numFmtId="0" fontId="86" fillId="5" borderId="117" applyNumberFormat="0">
      <protection locked="0"/>
    </xf>
    <xf numFmtId="0" fontId="86" fillId="5" borderId="117" applyNumberFormat="0">
      <protection locked="0"/>
    </xf>
    <xf numFmtId="0" fontId="86" fillId="5" borderId="117" applyNumberFormat="0">
      <protection locked="0"/>
    </xf>
    <xf numFmtId="0" fontId="86" fillId="5" borderId="117" applyNumberFormat="0">
      <protection locked="0"/>
    </xf>
    <xf numFmtId="0" fontId="86" fillId="5" borderId="117" applyNumberFormat="0">
      <protection locked="0"/>
    </xf>
    <xf numFmtId="0" fontId="86" fillId="5" borderId="117" applyNumberFormat="0">
      <protection locked="0"/>
    </xf>
    <xf numFmtId="0" fontId="86" fillId="5" borderId="117" applyNumberFormat="0">
      <protection locked="0"/>
    </xf>
    <xf numFmtId="0" fontId="86" fillId="5" borderId="117" applyNumberFormat="0">
      <protection locked="0"/>
    </xf>
    <xf numFmtId="0" fontId="86" fillId="5" borderId="117" applyNumberFormat="0">
      <protection locked="0"/>
    </xf>
    <xf numFmtId="0" fontId="86" fillId="5" borderId="117" applyNumberFormat="0">
      <protection locked="0"/>
    </xf>
    <xf numFmtId="0" fontId="86" fillId="5" borderId="117" applyNumberFormat="0">
      <protection locked="0"/>
    </xf>
    <xf numFmtId="0" fontId="86" fillId="5" borderId="117" applyNumberFormat="0">
      <protection locked="0"/>
    </xf>
    <xf numFmtId="0" fontId="86" fillId="5" borderId="117" applyNumberFormat="0">
      <protection locked="0"/>
    </xf>
    <xf numFmtId="0" fontId="86" fillId="5" borderId="117" applyNumberFormat="0">
      <protection locked="0"/>
    </xf>
    <xf numFmtId="0" fontId="86" fillId="5" borderId="117" applyNumberFormat="0">
      <protection locked="0"/>
    </xf>
    <xf numFmtId="0" fontId="86" fillId="5" borderId="117" applyNumberFormat="0">
      <protection locked="0"/>
    </xf>
    <xf numFmtId="0" fontId="86" fillId="5" borderId="117" applyNumberFormat="0">
      <protection locked="0"/>
    </xf>
    <xf numFmtId="0" fontId="86" fillId="5" borderId="117" applyNumberFormat="0">
      <protection locked="0"/>
    </xf>
    <xf numFmtId="0" fontId="86" fillId="5" borderId="117" applyNumberFormat="0">
      <protection locked="0"/>
    </xf>
    <xf numFmtId="0" fontId="86" fillId="5" borderId="117" applyNumberFormat="0">
      <protection locked="0"/>
    </xf>
    <xf numFmtId="0" fontId="86" fillId="5" borderId="117" applyNumberFormat="0">
      <protection locked="0"/>
    </xf>
    <xf numFmtId="0" fontId="86" fillId="5" borderId="117" applyNumberFormat="0">
      <protection locked="0"/>
    </xf>
    <xf numFmtId="0" fontId="86" fillId="5" borderId="117" applyNumberFormat="0">
      <protection locked="0"/>
    </xf>
    <xf numFmtId="0" fontId="86" fillId="5" borderId="117" applyNumberFormat="0">
      <protection locked="0"/>
    </xf>
    <xf numFmtId="0" fontId="86" fillId="5" borderId="117" applyNumberFormat="0">
      <protection locked="0"/>
    </xf>
    <xf numFmtId="0" fontId="86" fillId="5" borderId="117" applyNumberFormat="0">
      <protection locked="0"/>
    </xf>
    <xf numFmtId="0" fontId="86" fillId="5" borderId="117" applyNumberFormat="0">
      <protection locked="0"/>
    </xf>
    <xf numFmtId="0" fontId="86" fillId="5" borderId="117" applyNumberFormat="0">
      <protection locked="0"/>
    </xf>
    <xf numFmtId="0" fontId="86" fillId="5" borderId="117" applyNumberFormat="0">
      <protection locked="0"/>
    </xf>
    <xf numFmtId="0" fontId="86" fillId="5" borderId="117" applyNumberFormat="0">
      <protection locked="0"/>
    </xf>
    <xf numFmtId="0" fontId="86" fillId="5" borderId="117" applyNumberFormat="0">
      <protection locked="0"/>
    </xf>
    <xf numFmtId="0" fontId="86" fillId="5" borderId="117" applyNumberFormat="0">
      <protection locked="0"/>
    </xf>
    <xf numFmtId="0" fontId="86" fillId="5" borderId="117" applyNumberFormat="0">
      <protection locked="0"/>
    </xf>
    <xf numFmtId="0" fontId="86" fillId="5" borderId="117" applyNumberFormat="0">
      <protection locked="0"/>
    </xf>
    <xf numFmtId="0" fontId="86" fillId="5" borderId="117" applyNumberFormat="0">
      <protection locked="0"/>
    </xf>
    <xf numFmtId="0" fontId="86" fillId="5" borderId="117" applyNumberFormat="0">
      <protection locked="0"/>
    </xf>
    <xf numFmtId="0" fontId="86" fillId="5" borderId="117" applyNumberFormat="0">
      <protection locked="0"/>
    </xf>
    <xf numFmtId="0" fontId="86" fillId="5" borderId="117" applyNumberFormat="0">
      <protection locked="0"/>
    </xf>
    <xf numFmtId="0" fontId="86" fillId="5" borderId="117" applyNumberFormat="0">
      <protection locked="0"/>
    </xf>
    <xf numFmtId="0" fontId="86" fillId="5" borderId="117" applyNumberFormat="0">
      <protection locked="0"/>
    </xf>
    <xf numFmtId="0" fontId="86" fillId="5" borderId="117" applyNumberFormat="0">
      <protection locked="0"/>
    </xf>
    <xf numFmtId="0" fontId="86" fillId="5" borderId="117" applyNumberFormat="0">
      <protection locked="0"/>
    </xf>
    <xf numFmtId="0" fontId="86" fillId="5" borderId="117" applyNumberFormat="0">
      <protection locked="0"/>
    </xf>
    <xf numFmtId="0" fontId="86" fillId="5" borderId="117" applyNumberFormat="0">
      <protection locked="0"/>
    </xf>
    <xf numFmtId="0" fontId="86" fillId="5" borderId="117" applyNumberFormat="0">
      <protection locked="0"/>
    </xf>
    <xf numFmtId="0" fontId="86" fillId="5" borderId="117" applyNumberFormat="0">
      <protection locked="0"/>
    </xf>
    <xf numFmtId="0" fontId="86" fillId="5" borderId="117" applyNumberFormat="0">
      <protection locked="0"/>
    </xf>
    <xf numFmtId="0" fontId="86" fillId="5" borderId="117" applyNumberFormat="0">
      <protection locked="0"/>
    </xf>
    <xf numFmtId="0" fontId="86" fillId="5" borderId="117" applyNumberFormat="0">
      <protection locked="0"/>
    </xf>
    <xf numFmtId="0" fontId="86" fillId="5" borderId="117" applyNumberFormat="0">
      <protection locked="0"/>
    </xf>
    <xf numFmtId="0" fontId="86" fillId="5" borderId="117" applyNumberFormat="0">
      <protection locked="0"/>
    </xf>
    <xf numFmtId="0" fontId="86" fillId="5" borderId="117" applyNumberFormat="0">
      <protection locked="0"/>
    </xf>
    <xf numFmtId="0" fontId="86" fillId="5" borderId="117" applyNumberFormat="0">
      <protection locked="0"/>
    </xf>
    <xf numFmtId="0" fontId="86" fillId="5" borderId="117" applyNumberFormat="0">
      <protection locked="0"/>
    </xf>
    <xf numFmtId="0" fontId="86" fillId="5" borderId="117" applyNumberFormat="0">
      <protection locked="0"/>
    </xf>
    <xf numFmtId="0" fontId="86" fillId="5" borderId="117" applyNumberFormat="0">
      <protection locked="0"/>
    </xf>
    <xf numFmtId="0" fontId="86" fillId="5" borderId="117" applyNumberFormat="0">
      <protection locked="0"/>
    </xf>
    <xf numFmtId="0" fontId="86" fillId="5" borderId="117" applyNumberFormat="0">
      <protection locked="0"/>
    </xf>
    <xf numFmtId="0" fontId="86" fillId="5" borderId="117" applyNumberFormat="0">
      <protection locked="0"/>
    </xf>
    <xf numFmtId="0" fontId="86" fillId="5" borderId="117" applyNumberFormat="0">
      <protection locked="0"/>
    </xf>
    <xf numFmtId="0" fontId="86" fillId="5" borderId="117" applyNumberFormat="0">
      <protection locked="0"/>
    </xf>
    <xf numFmtId="0" fontId="86" fillId="5" borderId="117" applyNumberFormat="0">
      <protection locked="0"/>
    </xf>
    <xf numFmtId="0" fontId="86" fillId="5" borderId="117" applyNumberFormat="0">
      <protection locked="0"/>
    </xf>
    <xf numFmtId="0" fontId="86" fillId="5" borderId="117" applyNumberFormat="0">
      <protection locked="0"/>
    </xf>
    <xf numFmtId="0" fontId="59" fillId="5" borderId="133" applyNumberFormat="0">
      <protection locked="0"/>
    </xf>
    <xf numFmtId="0" fontId="59" fillId="5" borderId="133" applyNumberFormat="0">
      <protection locked="0"/>
    </xf>
    <xf numFmtId="0" fontId="59" fillId="5" borderId="133" applyNumberFormat="0">
      <protection locked="0"/>
    </xf>
    <xf numFmtId="0" fontId="59" fillId="5" borderId="133" applyNumberFormat="0">
      <protection locked="0"/>
    </xf>
    <xf numFmtId="0" fontId="59" fillId="5" borderId="133" applyNumberFormat="0">
      <protection locked="0"/>
    </xf>
    <xf numFmtId="0" fontId="59" fillId="5" borderId="133" applyNumberFormat="0">
      <protection locked="0"/>
    </xf>
    <xf numFmtId="0" fontId="59" fillId="5" borderId="133" applyNumberFormat="0">
      <protection locked="0"/>
    </xf>
    <xf numFmtId="0" fontId="59" fillId="5" borderId="133" applyNumberFormat="0">
      <protection locked="0"/>
    </xf>
    <xf numFmtId="0" fontId="59" fillId="5" borderId="133" applyNumberFormat="0">
      <protection locked="0"/>
    </xf>
    <xf numFmtId="0" fontId="59" fillId="5" borderId="133" applyNumberFormat="0">
      <protection locked="0"/>
    </xf>
    <xf numFmtId="0" fontId="59" fillId="5" borderId="133" applyNumberFormat="0">
      <protection locked="0"/>
    </xf>
    <xf numFmtId="0" fontId="61" fillId="76" borderId="134" applyBorder="0"/>
    <xf numFmtId="0" fontId="61" fillId="76" borderId="134" applyBorder="0"/>
    <xf numFmtId="0" fontId="61" fillId="76" borderId="134" applyBorder="0"/>
    <xf numFmtId="0" fontId="61" fillId="76" borderId="134" applyBorder="0"/>
    <xf numFmtId="0" fontId="61" fillId="76" borderId="134" applyBorder="0"/>
    <xf numFmtId="0" fontId="61" fillId="76" borderId="134" applyBorder="0"/>
    <xf numFmtId="0" fontId="61" fillId="76" borderId="134" applyBorder="0"/>
    <xf numFmtId="0" fontId="61" fillId="76" borderId="134" applyBorder="0"/>
    <xf numFmtId="0" fontId="61" fillId="76" borderId="134" applyBorder="0"/>
    <xf numFmtId="0" fontId="61" fillId="76" borderId="134" applyBorder="0"/>
    <xf numFmtId="0" fontId="61" fillId="76" borderId="134" applyBorder="0"/>
    <xf numFmtId="0" fontId="61" fillId="76" borderId="134" applyBorder="0"/>
    <xf numFmtId="0" fontId="61" fillId="76" borderId="134" applyBorder="0"/>
    <xf numFmtId="0" fontId="61" fillId="76" borderId="134" applyBorder="0"/>
    <xf numFmtId="0" fontId="61" fillId="76" borderId="134" applyBorder="0"/>
    <xf numFmtId="0" fontId="61" fillId="76" borderId="134" applyBorder="0"/>
    <xf numFmtId="0" fontId="61" fillId="76" borderId="134" applyBorder="0"/>
    <xf numFmtId="0" fontId="61" fillId="76" borderId="134" applyBorder="0"/>
    <xf numFmtId="0" fontId="61" fillId="76" borderId="134" applyBorder="0"/>
    <xf numFmtId="0" fontId="61" fillId="76" borderId="134" applyBorder="0"/>
    <xf numFmtId="0" fontId="61" fillId="76" borderId="134" applyBorder="0"/>
    <xf numFmtId="0" fontId="61" fillId="76" borderId="134" applyBorder="0"/>
    <xf numFmtId="0" fontId="61" fillId="76" borderId="134" applyBorder="0"/>
    <xf numFmtId="0" fontId="61" fillId="76" borderId="134" applyBorder="0"/>
    <xf numFmtId="0" fontId="61" fillId="76" borderId="134" applyBorder="0"/>
    <xf numFmtId="0" fontId="61" fillId="76" borderId="134" applyBorder="0"/>
    <xf numFmtId="0" fontId="61" fillId="76" borderId="134" applyBorder="0"/>
    <xf numFmtId="0" fontId="61" fillId="76" borderId="134" applyBorder="0"/>
    <xf numFmtId="0" fontId="61" fillId="76" borderId="134" applyBorder="0"/>
    <xf numFmtId="0" fontId="61" fillId="76" borderId="134" applyBorder="0"/>
    <xf numFmtId="0" fontId="61" fillId="76" borderId="134" applyBorder="0"/>
    <xf numFmtId="0" fontId="61" fillId="76" borderId="134" applyBorder="0"/>
    <xf numFmtId="0" fontId="240" fillId="64" borderId="96" applyNumberFormat="0" applyProtection="0">
      <alignment vertical="center"/>
    </xf>
    <xf numFmtId="0" fontId="240" fillId="64" borderId="96" applyNumberFormat="0" applyProtection="0">
      <alignment vertical="center"/>
    </xf>
    <xf numFmtId="0" fontId="240" fillId="64" borderId="96" applyNumberFormat="0" applyProtection="0">
      <alignment vertical="center"/>
    </xf>
    <xf numFmtId="0" fontId="240" fillId="64" borderId="96" applyNumberFormat="0" applyProtection="0">
      <alignment vertical="center"/>
    </xf>
    <xf numFmtId="0" fontId="240" fillId="64" borderId="96" applyNumberFormat="0" applyProtection="0">
      <alignment vertical="center"/>
    </xf>
    <xf numFmtId="0" fontId="240" fillId="64" borderId="96" applyNumberFormat="0" applyProtection="0">
      <alignment vertical="center"/>
    </xf>
    <xf numFmtId="0" fontId="240" fillId="64" borderId="96" applyNumberFormat="0" applyProtection="0">
      <alignment vertical="center"/>
    </xf>
    <xf numFmtId="0" fontId="240" fillId="64" borderId="96" applyNumberFormat="0" applyProtection="0">
      <alignment vertical="center"/>
    </xf>
    <xf numFmtId="0" fontId="240" fillId="64" borderId="96" applyNumberFormat="0" applyProtection="0">
      <alignment vertical="center"/>
    </xf>
    <xf numFmtId="0" fontId="240" fillId="64" borderId="96" applyNumberFormat="0" applyProtection="0">
      <alignment vertical="center"/>
    </xf>
    <xf numFmtId="0" fontId="240" fillId="64" borderId="96" applyNumberFormat="0" applyProtection="0">
      <alignment vertical="center"/>
    </xf>
    <xf numFmtId="0" fontId="240" fillId="64" borderId="96" applyNumberFormat="0" applyProtection="0">
      <alignment vertical="center"/>
    </xf>
    <xf numFmtId="0" fontId="240" fillId="64" borderId="96" applyNumberFormat="0" applyProtection="0">
      <alignment vertical="center"/>
    </xf>
    <xf numFmtId="0" fontId="240" fillId="64" borderId="96" applyNumberFormat="0" applyProtection="0">
      <alignment vertical="center"/>
    </xf>
    <xf numFmtId="0" fontId="240" fillId="64" borderId="96" applyNumberFormat="0" applyProtection="0">
      <alignment vertical="center"/>
    </xf>
    <xf numFmtId="0" fontId="240" fillId="64" borderId="96" applyNumberFormat="0" applyProtection="0">
      <alignment vertical="center"/>
    </xf>
    <xf numFmtId="0" fontId="240" fillId="64" borderId="96" applyNumberFormat="0" applyProtection="0">
      <alignment vertical="center"/>
    </xf>
    <xf numFmtId="0" fontId="240" fillId="64" borderId="96" applyNumberFormat="0" applyProtection="0">
      <alignment vertical="center"/>
    </xf>
    <xf numFmtId="0" fontId="240" fillId="64" borderId="100" applyNumberFormat="0" applyProtection="0">
      <alignment vertical="center"/>
    </xf>
    <xf numFmtId="0" fontId="240" fillId="64" borderId="100" applyNumberFormat="0" applyProtection="0">
      <alignment vertical="center"/>
    </xf>
    <xf numFmtId="0" fontId="240" fillId="64" borderId="100" applyNumberFormat="0" applyProtection="0">
      <alignment vertical="center"/>
    </xf>
    <xf numFmtId="0" fontId="240" fillId="64" borderId="100" applyNumberFormat="0" applyProtection="0">
      <alignment vertical="center"/>
    </xf>
    <xf numFmtId="0" fontId="240" fillId="64" borderId="100" applyNumberFormat="0" applyProtection="0">
      <alignment vertical="center"/>
    </xf>
    <xf numFmtId="0" fontId="240" fillId="64" borderId="100" applyNumberFormat="0" applyProtection="0">
      <alignment vertical="center"/>
    </xf>
    <xf numFmtId="0" fontId="240" fillId="64" borderId="100" applyNumberFormat="0" applyProtection="0">
      <alignment vertical="center"/>
    </xf>
    <xf numFmtId="0" fontId="240" fillId="64" borderId="100" applyNumberFormat="0" applyProtection="0">
      <alignment vertical="center"/>
    </xf>
    <xf numFmtId="0" fontId="240" fillId="64" borderId="100" applyNumberFormat="0" applyProtection="0">
      <alignment vertical="center"/>
    </xf>
    <xf numFmtId="0" fontId="240" fillId="64" borderId="100" applyNumberFormat="0" applyProtection="0">
      <alignment vertical="center"/>
    </xf>
    <xf numFmtId="0" fontId="240" fillId="64" borderId="100" applyNumberFormat="0" applyProtection="0">
      <alignment vertical="center"/>
    </xf>
    <xf numFmtId="0" fontId="240" fillId="64" borderId="100" applyNumberFormat="0" applyProtection="0">
      <alignment vertical="center"/>
    </xf>
    <xf numFmtId="0" fontId="240" fillId="64" borderId="100" applyNumberFormat="0" applyProtection="0">
      <alignment vertical="center"/>
    </xf>
    <xf numFmtId="0" fontId="240" fillId="64" borderId="100" applyNumberFormat="0" applyProtection="0">
      <alignment vertical="center"/>
    </xf>
    <xf numFmtId="0" fontId="240" fillId="64" borderId="100" applyNumberFormat="0" applyProtection="0">
      <alignment vertical="center"/>
    </xf>
    <xf numFmtId="0" fontId="240" fillId="64" borderId="100" applyNumberFormat="0" applyProtection="0">
      <alignment vertical="center"/>
    </xf>
    <xf numFmtId="0" fontId="240" fillId="64" borderId="100" applyNumberFormat="0" applyProtection="0">
      <alignment vertical="center"/>
    </xf>
    <xf numFmtId="0" fontId="240" fillId="64" borderId="100" applyNumberFormat="0" applyProtection="0">
      <alignment vertical="center"/>
    </xf>
    <xf numFmtId="0" fontId="233" fillId="64" borderId="100" applyNumberFormat="0" applyProtection="0">
      <alignment vertical="center"/>
    </xf>
    <xf numFmtId="0" fontId="233" fillId="64" borderId="100" applyNumberFormat="0" applyProtection="0">
      <alignment vertical="center"/>
    </xf>
    <xf numFmtId="0" fontId="233" fillId="64" borderId="100" applyNumberFormat="0" applyProtection="0">
      <alignment vertical="center"/>
    </xf>
    <xf numFmtId="0" fontId="233" fillId="64" borderId="100" applyNumberFormat="0" applyProtection="0">
      <alignment vertical="center"/>
    </xf>
    <xf numFmtId="0" fontId="233" fillId="64" borderId="100" applyNumberFormat="0" applyProtection="0">
      <alignment vertical="center"/>
    </xf>
    <xf numFmtId="0" fontId="233" fillId="64" borderId="100" applyNumberFormat="0" applyProtection="0">
      <alignment vertical="center"/>
    </xf>
    <xf numFmtId="0" fontId="233" fillId="64" borderId="100" applyNumberFormat="0" applyProtection="0">
      <alignment vertical="center"/>
    </xf>
    <xf numFmtId="0" fontId="233" fillId="64" borderId="100" applyNumberFormat="0" applyProtection="0">
      <alignment vertical="center"/>
    </xf>
    <xf numFmtId="0" fontId="233" fillId="64" borderId="100" applyNumberFormat="0" applyProtection="0">
      <alignment vertical="center"/>
    </xf>
    <xf numFmtId="0" fontId="233" fillId="64" borderId="100" applyNumberFormat="0" applyProtection="0">
      <alignment vertical="center"/>
    </xf>
    <xf numFmtId="0" fontId="233" fillId="64" borderId="100" applyNumberFormat="0" applyProtection="0">
      <alignment vertical="center"/>
    </xf>
    <xf numFmtId="0" fontId="233" fillId="64" borderId="100" applyNumberFormat="0" applyProtection="0">
      <alignment vertical="center"/>
    </xf>
    <xf numFmtId="0" fontId="233" fillId="64" borderId="100" applyNumberFormat="0" applyProtection="0">
      <alignment vertical="center"/>
    </xf>
    <xf numFmtId="0" fontId="233" fillId="64" borderId="100" applyNumberFormat="0" applyProtection="0">
      <alignment vertical="center"/>
    </xf>
    <xf numFmtId="0" fontId="233" fillId="64" borderId="100" applyNumberFormat="0" applyProtection="0">
      <alignment vertical="center"/>
    </xf>
    <xf numFmtId="0" fontId="233" fillId="64" borderId="100" applyNumberFormat="0" applyProtection="0">
      <alignment vertical="center"/>
    </xf>
    <xf numFmtId="0" fontId="233" fillId="64" borderId="100" applyNumberFormat="0" applyProtection="0">
      <alignment vertical="center"/>
    </xf>
    <xf numFmtId="0" fontId="233" fillId="64" borderId="100" applyNumberFormat="0" applyProtection="0">
      <alignment vertical="center"/>
    </xf>
    <xf numFmtId="0" fontId="233" fillId="64" borderId="100" applyNumberFormat="0" applyProtection="0">
      <alignment vertical="center"/>
    </xf>
    <xf numFmtId="0" fontId="242" fillId="64" borderId="96" applyNumberFormat="0" applyProtection="0">
      <alignment vertical="center"/>
    </xf>
    <xf numFmtId="0" fontId="242" fillId="64" borderId="96" applyNumberFormat="0" applyProtection="0">
      <alignment vertical="center"/>
    </xf>
    <xf numFmtId="0" fontId="242" fillId="64" borderId="96" applyNumberFormat="0" applyProtection="0">
      <alignment vertical="center"/>
    </xf>
    <xf numFmtId="0" fontId="242" fillId="64" borderId="96" applyNumberFormat="0" applyProtection="0">
      <alignment vertical="center"/>
    </xf>
    <xf numFmtId="0" fontId="242" fillId="64" borderId="96" applyNumberFormat="0" applyProtection="0">
      <alignment vertical="center"/>
    </xf>
    <xf numFmtId="0" fontId="242" fillId="64" borderId="96" applyNumberFormat="0" applyProtection="0">
      <alignment vertical="center"/>
    </xf>
    <xf numFmtId="0" fontId="242" fillId="64" borderId="96" applyNumberFormat="0" applyProtection="0">
      <alignment vertical="center"/>
    </xf>
    <xf numFmtId="0" fontId="242" fillId="64" borderId="96" applyNumberFormat="0" applyProtection="0">
      <alignment vertical="center"/>
    </xf>
    <xf numFmtId="0" fontId="242" fillId="64" borderId="96" applyNumberFormat="0" applyProtection="0">
      <alignment vertical="center"/>
    </xf>
    <xf numFmtId="0" fontId="242" fillId="64" borderId="96" applyNumberFormat="0" applyProtection="0">
      <alignment vertical="center"/>
    </xf>
    <xf numFmtId="0" fontId="242" fillId="64" borderId="96" applyNumberFormat="0" applyProtection="0">
      <alignment vertical="center"/>
    </xf>
    <xf numFmtId="0" fontId="242" fillId="64" borderId="96" applyNumberFormat="0" applyProtection="0">
      <alignment vertical="center"/>
    </xf>
    <xf numFmtId="0" fontId="242" fillId="64" borderId="96" applyNumberFormat="0" applyProtection="0">
      <alignment vertical="center"/>
    </xf>
    <xf numFmtId="0" fontId="242" fillId="64" borderId="96" applyNumberFormat="0" applyProtection="0">
      <alignment vertical="center"/>
    </xf>
    <xf numFmtId="0" fontId="242" fillId="64" borderId="96" applyNumberFormat="0" applyProtection="0">
      <alignment vertical="center"/>
    </xf>
    <xf numFmtId="0" fontId="242" fillId="64" borderId="96" applyNumberFormat="0" applyProtection="0">
      <alignment vertical="center"/>
    </xf>
    <xf numFmtId="0" fontId="242" fillId="64" borderId="96" applyNumberFormat="0" applyProtection="0">
      <alignment vertical="center"/>
    </xf>
    <xf numFmtId="0" fontId="242" fillId="64" borderId="96" applyNumberFormat="0" applyProtection="0">
      <alignment vertical="center"/>
    </xf>
    <xf numFmtId="0" fontId="242" fillId="64" borderId="96" applyNumberFormat="0" applyProtection="0">
      <alignment vertical="center"/>
    </xf>
    <xf numFmtId="0" fontId="242" fillId="64" borderId="100" applyNumberFormat="0" applyProtection="0">
      <alignment vertical="center"/>
    </xf>
    <xf numFmtId="0" fontId="242" fillId="64" borderId="100" applyNumberFormat="0" applyProtection="0">
      <alignment vertical="center"/>
    </xf>
    <xf numFmtId="0" fontId="242" fillId="64" borderId="100" applyNumberFormat="0" applyProtection="0">
      <alignment vertical="center"/>
    </xf>
    <xf numFmtId="0" fontId="242" fillId="64" borderId="100" applyNumberFormat="0" applyProtection="0">
      <alignment vertical="center"/>
    </xf>
    <xf numFmtId="0" fontId="242" fillId="64" borderId="100" applyNumberFormat="0" applyProtection="0">
      <alignment vertical="center"/>
    </xf>
    <xf numFmtId="0" fontId="242" fillId="64" borderId="100" applyNumberFormat="0" applyProtection="0">
      <alignment vertical="center"/>
    </xf>
    <xf numFmtId="0" fontId="242" fillId="64" borderId="100" applyNumberFormat="0" applyProtection="0">
      <alignment vertical="center"/>
    </xf>
    <xf numFmtId="0" fontId="242" fillId="64" borderId="100" applyNumberFormat="0" applyProtection="0">
      <alignment vertical="center"/>
    </xf>
    <xf numFmtId="0" fontId="242" fillId="64" borderId="100" applyNumberFormat="0" applyProtection="0">
      <alignment vertical="center"/>
    </xf>
    <xf numFmtId="0" fontId="242" fillId="64" borderId="100" applyNumberFormat="0" applyProtection="0">
      <alignment vertical="center"/>
    </xf>
    <xf numFmtId="0" fontId="242" fillId="64" borderId="100" applyNumberFormat="0" applyProtection="0">
      <alignment vertical="center"/>
    </xf>
    <xf numFmtId="0" fontId="242" fillId="64" borderId="100" applyNumberFormat="0" applyProtection="0">
      <alignment vertical="center"/>
    </xf>
    <xf numFmtId="0" fontId="242" fillId="64" borderId="100" applyNumberFormat="0" applyProtection="0">
      <alignment vertical="center"/>
    </xf>
    <xf numFmtId="0" fontId="242" fillId="64" borderId="100" applyNumberFormat="0" applyProtection="0">
      <alignment vertical="center"/>
    </xf>
    <xf numFmtId="0" fontId="242" fillId="64" borderId="100" applyNumberFormat="0" applyProtection="0">
      <alignment vertical="center"/>
    </xf>
    <xf numFmtId="0" fontId="242" fillId="64" borderId="100" applyNumberFormat="0" applyProtection="0">
      <alignment vertical="center"/>
    </xf>
    <xf numFmtId="0" fontId="242" fillId="64" borderId="100" applyNumberFormat="0" applyProtection="0">
      <alignment vertical="center"/>
    </xf>
    <xf numFmtId="0" fontId="242" fillId="64" borderId="100" applyNumberFormat="0" applyProtection="0">
      <alignment vertical="center"/>
    </xf>
    <xf numFmtId="0" fontId="242" fillId="64" borderId="100" applyNumberFormat="0" applyProtection="0">
      <alignment vertical="center"/>
    </xf>
    <xf numFmtId="0" fontId="298" fillId="64" borderId="117" applyNumberFormat="0" applyProtection="0">
      <alignment vertical="center"/>
    </xf>
    <xf numFmtId="0" fontId="298" fillId="64" borderId="117" applyNumberFormat="0" applyProtection="0">
      <alignment vertical="center"/>
    </xf>
    <xf numFmtId="0" fontId="298" fillId="64" borderId="117" applyNumberFormat="0" applyProtection="0">
      <alignment vertical="center"/>
    </xf>
    <xf numFmtId="0" fontId="298" fillId="64" borderId="117" applyNumberFormat="0" applyProtection="0">
      <alignment vertical="center"/>
    </xf>
    <xf numFmtId="0" fontId="298" fillId="64" borderId="117" applyNumberFormat="0" applyProtection="0">
      <alignment vertical="center"/>
    </xf>
    <xf numFmtId="0" fontId="298" fillId="64" borderId="117" applyNumberFormat="0" applyProtection="0">
      <alignment vertical="center"/>
    </xf>
    <xf numFmtId="0" fontId="298" fillId="64" borderId="117" applyNumberFormat="0" applyProtection="0">
      <alignment vertical="center"/>
    </xf>
    <xf numFmtId="0" fontId="298" fillId="64" borderId="117" applyNumberFormat="0" applyProtection="0">
      <alignment vertical="center"/>
    </xf>
    <xf numFmtId="0" fontId="298" fillId="64" borderId="117" applyNumberFormat="0" applyProtection="0">
      <alignment vertical="center"/>
    </xf>
    <xf numFmtId="0" fontId="298" fillId="64" borderId="117" applyNumberFormat="0" applyProtection="0">
      <alignment vertical="center"/>
    </xf>
    <xf numFmtId="0" fontId="298" fillId="64" borderId="117" applyNumberFormat="0" applyProtection="0">
      <alignment vertical="center"/>
    </xf>
    <xf numFmtId="0" fontId="298" fillId="64" borderId="117" applyNumberFormat="0" applyProtection="0">
      <alignment vertical="center"/>
    </xf>
    <xf numFmtId="0" fontId="298" fillId="64" borderId="117" applyNumberFormat="0" applyProtection="0">
      <alignment vertical="center"/>
    </xf>
    <xf numFmtId="0" fontId="298" fillId="64" borderId="117" applyNumberFormat="0" applyProtection="0">
      <alignment vertical="center"/>
    </xf>
    <xf numFmtId="0" fontId="298" fillId="64" borderId="117" applyNumberFormat="0" applyProtection="0">
      <alignment vertical="center"/>
    </xf>
    <xf numFmtId="0" fontId="298" fillId="64" borderId="117" applyNumberFormat="0" applyProtection="0">
      <alignment vertical="center"/>
    </xf>
    <xf numFmtId="0" fontId="298" fillId="64" borderId="117" applyNumberFormat="0" applyProtection="0">
      <alignment vertical="center"/>
    </xf>
    <xf numFmtId="0" fontId="298" fillId="64" borderId="117" applyNumberFormat="0" applyProtection="0">
      <alignment vertical="center"/>
    </xf>
    <xf numFmtId="0" fontId="298" fillId="64" borderId="117" applyNumberFormat="0" applyProtection="0">
      <alignment vertical="center"/>
    </xf>
    <xf numFmtId="0" fontId="298" fillId="64" borderId="117" applyNumberFormat="0" applyProtection="0">
      <alignment vertical="center"/>
    </xf>
    <xf numFmtId="0" fontId="298" fillId="64" borderId="117" applyNumberFormat="0" applyProtection="0">
      <alignment vertical="center"/>
    </xf>
    <xf numFmtId="0" fontId="298" fillId="64" borderId="117" applyNumberFormat="0" applyProtection="0">
      <alignment vertical="center"/>
    </xf>
    <xf numFmtId="0" fontId="298" fillId="64" borderId="117" applyNumberFormat="0" applyProtection="0">
      <alignment vertical="center"/>
    </xf>
    <xf numFmtId="0" fontId="298" fillId="64" borderId="117" applyNumberFormat="0" applyProtection="0">
      <alignment vertical="center"/>
    </xf>
    <xf numFmtId="0" fontId="298" fillId="64" borderId="117" applyNumberFormat="0" applyProtection="0">
      <alignment vertical="center"/>
    </xf>
    <xf numFmtId="0" fontId="298" fillId="64" borderId="117" applyNumberFormat="0" applyProtection="0">
      <alignment vertical="center"/>
    </xf>
    <xf numFmtId="0" fontId="298" fillId="64" borderId="117" applyNumberFormat="0" applyProtection="0">
      <alignment vertical="center"/>
    </xf>
    <xf numFmtId="0" fontId="298" fillId="64" borderId="117" applyNumberFormat="0" applyProtection="0">
      <alignment vertical="center"/>
    </xf>
    <xf numFmtId="0" fontId="298" fillId="64" borderId="117" applyNumberFormat="0" applyProtection="0">
      <alignment vertical="center"/>
    </xf>
    <xf numFmtId="0" fontId="298" fillId="64" borderId="117" applyNumberFormat="0" applyProtection="0">
      <alignment vertical="center"/>
    </xf>
    <xf numFmtId="0" fontId="298" fillId="64" borderId="117" applyNumberFormat="0" applyProtection="0">
      <alignment vertical="center"/>
    </xf>
    <xf numFmtId="0" fontId="298" fillId="64" borderId="117" applyNumberFormat="0" applyProtection="0">
      <alignment vertical="center"/>
    </xf>
    <xf numFmtId="0" fontId="298" fillId="64" borderId="117" applyNumberFormat="0" applyProtection="0">
      <alignment vertical="center"/>
    </xf>
    <xf numFmtId="0" fontId="298" fillId="64" borderId="117" applyNumberFormat="0" applyProtection="0">
      <alignment vertical="center"/>
    </xf>
    <xf numFmtId="0" fontId="298" fillId="64" borderId="117" applyNumberFormat="0" applyProtection="0">
      <alignment vertical="center"/>
    </xf>
    <xf numFmtId="0" fontId="298" fillId="64" borderId="117" applyNumberFormat="0" applyProtection="0">
      <alignment vertical="center"/>
    </xf>
    <xf numFmtId="0" fontId="298" fillId="64" borderId="117" applyNumberFormat="0" applyProtection="0">
      <alignment vertical="center"/>
    </xf>
    <xf numFmtId="0" fontId="298" fillId="64" borderId="117" applyNumberFormat="0" applyProtection="0">
      <alignment vertical="center"/>
    </xf>
    <xf numFmtId="0" fontId="240" fillId="64" borderId="96" applyNumberFormat="0" applyProtection="0">
      <alignment horizontal="left" vertical="center" indent="1"/>
    </xf>
    <xf numFmtId="0" fontId="240" fillId="64" borderId="96" applyNumberFormat="0" applyProtection="0">
      <alignment horizontal="left" vertical="center" indent="1"/>
    </xf>
    <xf numFmtId="0" fontId="240" fillId="64" borderId="96" applyNumberFormat="0" applyProtection="0">
      <alignment horizontal="left" vertical="center" indent="1"/>
    </xf>
    <xf numFmtId="0" fontId="240" fillId="64" borderId="96" applyNumberFormat="0" applyProtection="0">
      <alignment horizontal="left" vertical="center" indent="1"/>
    </xf>
    <xf numFmtId="0" fontId="240" fillId="64" borderId="96" applyNumberFormat="0" applyProtection="0">
      <alignment horizontal="left" vertical="center" indent="1"/>
    </xf>
    <xf numFmtId="0" fontId="240" fillId="64" borderId="96" applyNumberFormat="0" applyProtection="0">
      <alignment horizontal="left" vertical="center" indent="1"/>
    </xf>
    <xf numFmtId="0" fontId="240" fillId="64" borderId="96" applyNumberFormat="0" applyProtection="0">
      <alignment horizontal="left" vertical="center" indent="1"/>
    </xf>
    <xf numFmtId="0" fontId="240" fillId="64" borderId="96" applyNumberFormat="0" applyProtection="0">
      <alignment horizontal="left" vertical="center" indent="1"/>
    </xf>
    <xf numFmtId="0" fontId="240" fillId="64" borderId="96" applyNumberFormat="0" applyProtection="0">
      <alignment horizontal="left" vertical="center" indent="1"/>
    </xf>
    <xf numFmtId="0" fontId="240" fillId="64" borderId="96" applyNumberFormat="0" applyProtection="0">
      <alignment horizontal="left" vertical="center" indent="1"/>
    </xf>
    <xf numFmtId="0" fontId="240" fillId="64" borderId="96" applyNumberFormat="0" applyProtection="0">
      <alignment horizontal="left" vertical="center" indent="1"/>
    </xf>
    <xf numFmtId="0" fontId="240" fillId="64" borderId="96" applyNumberFormat="0" applyProtection="0">
      <alignment horizontal="left" vertical="center" indent="1"/>
    </xf>
    <xf numFmtId="0" fontId="240" fillId="64" borderId="96" applyNumberFormat="0" applyProtection="0">
      <alignment horizontal="left" vertical="center" indent="1"/>
    </xf>
    <xf numFmtId="0" fontId="240" fillId="64" borderId="96" applyNumberFormat="0" applyProtection="0">
      <alignment horizontal="left" vertical="center" indent="1"/>
    </xf>
    <xf numFmtId="0" fontId="240" fillId="64" borderId="96" applyNumberFormat="0" applyProtection="0">
      <alignment horizontal="left" vertical="center" indent="1"/>
    </xf>
    <xf numFmtId="0" fontId="240" fillId="64" borderId="96" applyNumberFormat="0" applyProtection="0">
      <alignment horizontal="left" vertical="center" indent="1"/>
    </xf>
    <xf numFmtId="0" fontId="240" fillId="64" borderId="96" applyNumberFormat="0" applyProtection="0">
      <alignment horizontal="left" vertical="center" indent="1"/>
    </xf>
    <xf numFmtId="0" fontId="240" fillId="64" borderId="96" applyNumberFormat="0" applyProtection="0">
      <alignment horizontal="left" vertical="center" indent="1"/>
    </xf>
    <xf numFmtId="0" fontId="240" fillId="64" borderId="100" applyNumberFormat="0" applyProtection="0">
      <alignment horizontal="left" vertical="center" indent="1"/>
    </xf>
    <xf numFmtId="0" fontId="240" fillId="64" borderId="100" applyNumberFormat="0" applyProtection="0">
      <alignment horizontal="left" vertical="center" indent="1"/>
    </xf>
    <xf numFmtId="0" fontId="240" fillId="64" borderId="100" applyNumberFormat="0" applyProtection="0">
      <alignment horizontal="left" vertical="center" indent="1"/>
    </xf>
    <xf numFmtId="0" fontId="240" fillId="64" borderId="100" applyNumberFormat="0" applyProtection="0">
      <alignment horizontal="left" vertical="center" indent="1"/>
    </xf>
    <xf numFmtId="0" fontId="240" fillId="64" borderId="100" applyNumberFormat="0" applyProtection="0">
      <alignment horizontal="left" vertical="center" indent="1"/>
    </xf>
    <xf numFmtId="0" fontId="240" fillId="64" borderId="100" applyNumberFormat="0" applyProtection="0">
      <alignment horizontal="left" vertical="center" indent="1"/>
    </xf>
    <xf numFmtId="0" fontId="240" fillId="64" borderId="100" applyNumberFormat="0" applyProtection="0">
      <alignment horizontal="left" vertical="center" indent="1"/>
    </xf>
    <xf numFmtId="0" fontId="240" fillId="64" borderId="100" applyNumberFormat="0" applyProtection="0">
      <alignment horizontal="left" vertical="center" indent="1"/>
    </xf>
    <xf numFmtId="0" fontId="240" fillId="64" borderId="100" applyNumberFormat="0" applyProtection="0">
      <alignment horizontal="left" vertical="center" indent="1"/>
    </xf>
    <xf numFmtId="0" fontId="240" fillId="64" borderId="100" applyNumberFormat="0" applyProtection="0">
      <alignment horizontal="left" vertical="center" indent="1"/>
    </xf>
    <xf numFmtId="0" fontId="240" fillId="64" borderId="100" applyNumberFormat="0" applyProtection="0">
      <alignment horizontal="left" vertical="center" indent="1"/>
    </xf>
    <xf numFmtId="0" fontId="240" fillId="64" borderId="100" applyNumberFormat="0" applyProtection="0">
      <alignment horizontal="left" vertical="center" indent="1"/>
    </xf>
    <xf numFmtId="0" fontId="240" fillId="64" borderId="100" applyNumberFormat="0" applyProtection="0">
      <alignment horizontal="left" vertical="center" indent="1"/>
    </xf>
    <xf numFmtId="0" fontId="240" fillId="64" borderId="100" applyNumberFormat="0" applyProtection="0">
      <alignment horizontal="left" vertical="center" indent="1"/>
    </xf>
    <xf numFmtId="0" fontId="240" fillId="64" borderId="100" applyNumberFormat="0" applyProtection="0">
      <alignment horizontal="left" vertical="center" indent="1"/>
    </xf>
    <xf numFmtId="0" fontId="240" fillId="64" borderId="100" applyNumberFormat="0" applyProtection="0">
      <alignment horizontal="left" vertical="center" indent="1"/>
    </xf>
    <xf numFmtId="0" fontId="240" fillId="64" borderId="100" applyNumberFormat="0" applyProtection="0">
      <alignment horizontal="left" vertical="center" indent="1"/>
    </xf>
    <xf numFmtId="0" fontId="240" fillId="64" borderId="100" applyNumberFormat="0" applyProtection="0">
      <alignment horizontal="left" vertical="center" indent="1"/>
    </xf>
    <xf numFmtId="0" fontId="233" fillId="54" borderId="100" applyNumberFormat="0" applyProtection="0">
      <alignment horizontal="left" vertical="center" indent="1"/>
    </xf>
    <xf numFmtId="0" fontId="233" fillId="54" borderId="100" applyNumberFormat="0" applyProtection="0">
      <alignment horizontal="left" vertical="center" indent="1"/>
    </xf>
    <xf numFmtId="0" fontId="233" fillId="54" borderId="100" applyNumberFormat="0" applyProtection="0">
      <alignment horizontal="left" vertical="center" indent="1"/>
    </xf>
    <xf numFmtId="0" fontId="233" fillId="54" borderId="100" applyNumberFormat="0" applyProtection="0">
      <alignment horizontal="left" vertical="center" indent="1"/>
    </xf>
    <xf numFmtId="0" fontId="233" fillId="54" borderId="100" applyNumberFormat="0" applyProtection="0">
      <alignment horizontal="left" vertical="center" indent="1"/>
    </xf>
    <xf numFmtId="0" fontId="233" fillId="54" borderId="100" applyNumberFormat="0" applyProtection="0">
      <alignment horizontal="left" vertical="center" indent="1"/>
    </xf>
    <xf numFmtId="0" fontId="233" fillId="54" borderId="100" applyNumberFormat="0" applyProtection="0">
      <alignment horizontal="left" vertical="center" indent="1"/>
    </xf>
    <xf numFmtId="0" fontId="233" fillId="54" borderId="100" applyNumberFormat="0" applyProtection="0">
      <alignment horizontal="left" vertical="center" indent="1"/>
    </xf>
    <xf numFmtId="0" fontId="233" fillId="54" borderId="100" applyNumberFormat="0" applyProtection="0">
      <alignment horizontal="left" vertical="center" indent="1"/>
    </xf>
    <xf numFmtId="0" fontId="233" fillId="54" borderId="100" applyNumberFormat="0" applyProtection="0">
      <alignment horizontal="left" vertical="center" indent="1"/>
    </xf>
    <xf numFmtId="0" fontId="233" fillId="54" borderId="100" applyNumberFormat="0" applyProtection="0">
      <alignment horizontal="left" vertical="center" indent="1"/>
    </xf>
    <xf numFmtId="0" fontId="233" fillId="54" borderId="100" applyNumberFormat="0" applyProtection="0">
      <alignment horizontal="left" vertical="center" indent="1"/>
    </xf>
    <xf numFmtId="0" fontId="233" fillId="54" borderId="100" applyNumberFormat="0" applyProtection="0">
      <alignment horizontal="left" vertical="center" indent="1"/>
    </xf>
    <xf numFmtId="0" fontId="233" fillId="54" borderId="100" applyNumberFormat="0" applyProtection="0">
      <alignment horizontal="left" vertical="center" indent="1"/>
    </xf>
    <xf numFmtId="0" fontId="233" fillId="54" borderId="100" applyNumberFormat="0" applyProtection="0">
      <alignment horizontal="left" vertical="center" indent="1"/>
    </xf>
    <xf numFmtId="0" fontId="233" fillId="54" borderId="100" applyNumberFormat="0" applyProtection="0">
      <alignment horizontal="left" vertical="center" indent="1"/>
    </xf>
    <xf numFmtId="0" fontId="233" fillId="54" borderId="100" applyNumberFormat="0" applyProtection="0">
      <alignment horizontal="left" vertical="center" indent="1"/>
    </xf>
    <xf numFmtId="0" fontId="233" fillId="54" borderId="100" applyNumberFormat="0" applyProtection="0">
      <alignment horizontal="left" vertical="center" indent="1"/>
    </xf>
    <xf numFmtId="0" fontId="233" fillId="54" borderId="100" applyNumberFormat="0" applyProtection="0">
      <alignment horizontal="left" vertical="center" indent="1"/>
    </xf>
    <xf numFmtId="0" fontId="240" fillId="64" borderId="96" applyNumberFormat="0" applyProtection="0">
      <alignment horizontal="left" vertical="center" indent="1"/>
    </xf>
    <xf numFmtId="0" fontId="240" fillId="64" borderId="96" applyNumberFormat="0" applyProtection="0">
      <alignment horizontal="left" vertical="center" indent="1"/>
    </xf>
    <xf numFmtId="0" fontId="240" fillId="64" borderId="96" applyNumberFormat="0" applyProtection="0">
      <alignment horizontal="left" vertical="center" indent="1"/>
    </xf>
    <xf numFmtId="0" fontId="240" fillId="64" borderId="96" applyNumberFormat="0" applyProtection="0">
      <alignment horizontal="left" vertical="center" indent="1"/>
    </xf>
    <xf numFmtId="0" fontId="240" fillId="64" borderId="96" applyNumberFormat="0" applyProtection="0">
      <alignment horizontal="left" vertical="center" indent="1"/>
    </xf>
    <xf numFmtId="0" fontId="240" fillId="64" borderId="96" applyNumberFormat="0" applyProtection="0">
      <alignment horizontal="left" vertical="center" indent="1"/>
    </xf>
    <xf numFmtId="0" fontId="240" fillId="64" borderId="96" applyNumberFormat="0" applyProtection="0">
      <alignment horizontal="left" vertical="center" indent="1"/>
    </xf>
    <xf numFmtId="0" fontId="240" fillId="64" borderId="96" applyNumberFormat="0" applyProtection="0">
      <alignment horizontal="left" vertical="center" indent="1"/>
    </xf>
    <xf numFmtId="0" fontId="240" fillId="64" borderId="96" applyNumberFormat="0" applyProtection="0">
      <alignment horizontal="left" vertical="center" indent="1"/>
    </xf>
    <xf numFmtId="0" fontId="240" fillId="64" borderId="96" applyNumberFormat="0" applyProtection="0">
      <alignment horizontal="left" vertical="center" indent="1"/>
    </xf>
    <xf numFmtId="0" fontId="240" fillId="64" borderId="96" applyNumberFormat="0" applyProtection="0">
      <alignment horizontal="left" vertical="center" indent="1"/>
    </xf>
    <xf numFmtId="0" fontId="240" fillId="64" borderId="96" applyNumberFormat="0" applyProtection="0">
      <alignment horizontal="left" vertical="center" indent="1"/>
    </xf>
    <xf numFmtId="0" fontId="240" fillId="64" borderId="96" applyNumberFormat="0" applyProtection="0">
      <alignment horizontal="left" vertical="center" indent="1"/>
    </xf>
    <xf numFmtId="0" fontId="240" fillId="64" borderId="96" applyNumberFormat="0" applyProtection="0">
      <alignment horizontal="left" vertical="center" indent="1"/>
    </xf>
    <xf numFmtId="0" fontId="240" fillId="64" borderId="96" applyNumberFormat="0" applyProtection="0">
      <alignment horizontal="left" vertical="center" indent="1"/>
    </xf>
    <xf numFmtId="0" fontId="240" fillId="64" borderId="96" applyNumberFormat="0" applyProtection="0">
      <alignment horizontal="left" vertical="center" indent="1"/>
    </xf>
    <xf numFmtId="0" fontId="240" fillId="64" borderId="96" applyNumberFormat="0" applyProtection="0">
      <alignment horizontal="left" vertical="center" indent="1"/>
    </xf>
    <xf numFmtId="0" fontId="240" fillId="64" borderId="96" applyNumberFormat="0" applyProtection="0">
      <alignment horizontal="left" vertical="center" indent="1"/>
    </xf>
    <xf numFmtId="0" fontId="240" fillId="64" borderId="100" applyNumberFormat="0" applyProtection="0">
      <alignment horizontal="left" vertical="top" indent="1"/>
    </xf>
    <xf numFmtId="0" fontId="240" fillId="64" borderId="100" applyNumberFormat="0" applyProtection="0">
      <alignment horizontal="left" vertical="top" indent="1"/>
    </xf>
    <xf numFmtId="0" fontId="240" fillId="64" borderId="100" applyNumberFormat="0" applyProtection="0">
      <alignment horizontal="left" vertical="top" indent="1"/>
    </xf>
    <xf numFmtId="0" fontId="240" fillId="64" borderId="100" applyNumberFormat="0" applyProtection="0">
      <alignment horizontal="left" vertical="top" indent="1"/>
    </xf>
    <xf numFmtId="0" fontId="240" fillId="64" borderId="100" applyNumberFormat="0" applyProtection="0">
      <alignment horizontal="left" vertical="top" indent="1"/>
    </xf>
    <xf numFmtId="0" fontId="240" fillId="64" borderId="100" applyNumberFormat="0" applyProtection="0">
      <alignment horizontal="left" vertical="top" indent="1"/>
    </xf>
    <xf numFmtId="0" fontId="240" fillId="64" borderId="100" applyNumberFormat="0" applyProtection="0">
      <alignment horizontal="left" vertical="top" indent="1"/>
    </xf>
    <xf numFmtId="0" fontId="240" fillId="64" borderId="100" applyNumberFormat="0" applyProtection="0">
      <alignment horizontal="left" vertical="top" indent="1"/>
    </xf>
    <xf numFmtId="0" fontId="240" fillId="64" borderId="100" applyNumberFormat="0" applyProtection="0">
      <alignment horizontal="left" vertical="top" indent="1"/>
    </xf>
    <xf numFmtId="0" fontId="240" fillId="64" borderId="100" applyNumberFormat="0" applyProtection="0">
      <alignment horizontal="left" vertical="top" indent="1"/>
    </xf>
    <xf numFmtId="0" fontId="240" fillId="64" borderId="100" applyNumberFormat="0" applyProtection="0">
      <alignment horizontal="left" vertical="top" indent="1"/>
    </xf>
    <xf numFmtId="0" fontId="240" fillId="64" borderId="100" applyNumberFormat="0" applyProtection="0">
      <alignment horizontal="left" vertical="top" indent="1"/>
    </xf>
    <xf numFmtId="0" fontId="240" fillId="64" borderId="100" applyNumberFormat="0" applyProtection="0">
      <alignment horizontal="left" vertical="top" indent="1"/>
    </xf>
    <xf numFmtId="0" fontId="240" fillId="64" borderId="100" applyNumberFormat="0" applyProtection="0">
      <alignment horizontal="left" vertical="top" indent="1"/>
    </xf>
    <xf numFmtId="0" fontId="240" fillId="64" borderId="100" applyNumberFormat="0" applyProtection="0">
      <alignment horizontal="left" vertical="top" indent="1"/>
    </xf>
    <xf numFmtId="0" fontId="240" fillId="64" borderId="100" applyNumberFormat="0" applyProtection="0">
      <alignment horizontal="left" vertical="top" indent="1"/>
    </xf>
    <xf numFmtId="0" fontId="240" fillId="64" borderId="100" applyNumberFormat="0" applyProtection="0">
      <alignment horizontal="left" vertical="top" indent="1"/>
    </xf>
    <xf numFmtId="0" fontId="240" fillId="64" borderId="100" applyNumberFormat="0" applyProtection="0">
      <alignment horizontal="left" vertical="top" indent="1"/>
    </xf>
    <xf numFmtId="0" fontId="233" fillId="64" borderId="100" applyNumberFormat="0" applyProtection="0">
      <alignment horizontal="left" vertical="top" indent="1"/>
    </xf>
    <xf numFmtId="0" fontId="233" fillId="64" borderId="100" applyNumberFormat="0" applyProtection="0">
      <alignment horizontal="left" vertical="top" indent="1"/>
    </xf>
    <xf numFmtId="0" fontId="233" fillId="64" borderId="100" applyNumberFormat="0" applyProtection="0">
      <alignment horizontal="left" vertical="top" indent="1"/>
    </xf>
    <xf numFmtId="0" fontId="233" fillId="64" borderId="100" applyNumberFormat="0" applyProtection="0">
      <alignment horizontal="left" vertical="top" indent="1"/>
    </xf>
    <xf numFmtId="0" fontId="233" fillId="64" borderId="100" applyNumberFormat="0" applyProtection="0">
      <alignment horizontal="left" vertical="top" indent="1"/>
    </xf>
    <xf numFmtId="0" fontId="233" fillId="64" borderId="100" applyNumberFormat="0" applyProtection="0">
      <alignment horizontal="left" vertical="top" indent="1"/>
    </xf>
    <xf numFmtId="0" fontId="233" fillId="64" borderId="100" applyNumberFormat="0" applyProtection="0">
      <alignment horizontal="left" vertical="top" indent="1"/>
    </xf>
    <xf numFmtId="0" fontId="233" fillId="64" borderId="100" applyNumberFormat="0" applyProtection="0">
      <alignment horizontal="left" vertical="top" indent="1"/>
    </xf>
    <xf numFmtId="0" fontId="233" fillId="64" borderId="100" applyNumberFormat="0" applyProtection="0">
      <alignment horizontal="left" vertical="top" indent="1"/>
    </xf>
    <xf numFmtId="0" fontId="233" fillId="64" borderId="100" applyNumberFormat="0" applyProtection="0">
      <alignment horizontal="left" vertical="top" indent="1"/>
    </xf>
    <xf numFmtId="0" fontId="233" fillId="64" borderId="100" applyNumberFormat="0" applyProtection="0">
      <alignment horizontal="left" vertical="top" indent="1"/>
    </xf>
    <xf numFmtId="0" fontId="233" fillId="64" borderId="100" applyNumberFormat="0" applyProtection="0">
      <alignment horizontal="left" vertical="top" indent="1"/>
    </xf>
    <xf numFmtId="0" fontId="233" fillId="64" borderId="100" applyNumberFormat="0" applyProtection="0">
      <alignment horizontal="left" vertical="top" indent="1"/>
    </xf>
    <xf numFmtId="0" fontId="233" fillId="64" borderId="100" applyNumberFormat="0" applyProtection="0">
      <alignment horizontal="left" vertical="top" indent="1"/>
    </xf>
    <xf numFmtId="0" fontId="233" fillId="64" borderId="100" applyNumberFormat="0" applyProtection="0">
      <alignment horizontal="left" vertical="top" indent="1"/>
    </xf>
    <xf numFmtId="0" fontId="233" fillId="64" borderId="100" applyNumberFormat="0" applyProtection="0">
      <alignment horizontal="left" vertical="top" indent="1"/>
    </xf>
    <xf numFmtId="0" fontId="233" fillId="64" borderId="100" applyNumberFormat="0" applyProtection="0">
      <alignment horizontal="left" vertical="top" indent="1"/>
    </xf>
    <xf numFmtId="0" fontId="233" fillId="64" borderId="100" applyNumberFormat="0" applyProtection="0">
      <alignment horizontal="left" vertical="top" indent="1"/>
    </xf>
    <xf numFmtId="0" fontId="233" fillId="64" borderId="100" applyNumberFormat="0" applyProtection="0">
      <alignment horizontal="left" vertical="top" indent="1"/>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81" borderId="100" applyNumberFormat="0" applyProtection="0">
      <alignment horizontal="right" vertical="center"/>
    </xf>
    <xf numFmtId="0" fontId="240" fillId="81" borderId="100" applyNumberFormat="0" applyProtection="0">
      <alignment horizontal="right" vertical="center"/>
    </xf>
    <xf numFmtId="0" fontId="240" fillId="81" borderId="100" applyNumberFormat="0" applyProtection="0">
      <alignment horizontal="right" vertical="center"/>
    </xf>
    <xf numFmtId="0" fontId="240" fillId="81" borderId="100" applyNumberFormat="0" applyProtection="0">
      <alignment horizontal="right" vertical="center"/>
    </xf>
    <xf numFmtId="0" fontId="240" fillId="81" borderId="100" applyNumberFormat="0" applyProtection="0">
      <alignment horizontal="right" vertical="center"/>
    </xf>
    <xf numFmtId="0" fontId="240" fillId="81" borderId="100" applyNumberFormat="0" applyProtection="0">
      <alignment horizontal="right" vertical="center"/>
    </xf>
    <xf numFmtId="0" fontId="240" fillId="81" borderId="100" applyNumberFormat="0" applyProtection="0">
      <alignment horizontal="right" vertical="center"/>
    </xf>
    <xf numFmtId="0" fontId="240" fillId="81" borderId="100" applyNumberFormat="0" applyProtection="0">
      <alignment horizontal="right" vertical="center"/>
    </xf>
    <xf numFmtId="0" fontId="240" fillId="81" borderId="100" applyNumberFormat="0" applyProtection="0">
      <alignment horizontal="right" vertical="center"/>
    </xf>
    <xf numFmtId="0" fontId="240" fillId="81" borderId="100" applyNumberFormat="0" applyProtection="0">
      <alignment horizontal="right" vertical="center"/>
    </xf>
    <xf numFmtId="0" fontId="240" fillId="81" borderId="100" applyNumberFormat="0" applyProtection="0">
      <alignment horizontal="right" vertical="center"/>
    </xf>
    <xf numFmtId="0" fontId="240" fillId="81" borderId="100" applyNumberFormat="0" applyProtection="0">
      <alignment horizontal="right" vertical="center"/>
    </xf>
    <xf numFmtId="0" fontId="240" fillId="81" borderId="100" applyNumberFormat="0" applyProtection="0">
      <alignment horizontal="right" vertical="center"/>
    </xf>
    <xf numFmtId="0" fontId="240" fillId="81" borderId="100" applyNumberFormat="0" applyProtection="0">
      <alignment horizontal="right" vertical="center"/>
    </xf>
    <xf numFmtId="0" fontId="240" fillId="81" borderId="100" applyNumberFormat="0" applyProtection="0">
      <alignment horizontal="right" vertical="center"/>
    </xf>
    <xf numFmtId="0" fontId="240" fillId="81" borderId="100" applyNumberFormat="0" applyProtection="0">
      <alignment horizontal="right" vertical="center"/>
    </xf>
    <xf numFmtId="0" fontId="240" fillId="81" borderId="100" applyNumberFormat="0" applyProtection="0">
      <alignment horizontal="right" vertical="center"/>
    </xf>
    <xf numFmtId="0" fontId="240" fillId="81" borderId="100" applyNumberFormat="0" applyProtection="0">
      <alignment horizontal="right" vertical="center"/>
    </xf>
    <xf numFmtId="0" fontId="240" fillId="81" borderId="100"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59" fillId="0" borderId="115" applyNumberFormat="0" applyProtection="0">
      <alignment horizontal="right" vertical="center"/>
    </xf>
    <xf numFmtId="0" fontId="59" fillId="0" borderId="115" applyNumberFormat="0" applyProtection="0">
      <alignment horizontal="right" vertical="center"/>
    </xf>
    <xf numFmtId="0" fontId="59" fillId="0" borderId="115" applyNumberFormat="0" applyProtection="0">
      <alignment horizontal="right" vertical="center"/>
    </xf>
    <xf numFmtId="0" fontId="59" fillId="0" borderId="115" applyNumberFormat="0" applyProtection="0">
      <alignment horizontal="right" vertical="center"/>
    </xf>
    <xf numFmtId="0" fontId="59" fillId="0" borderId="115" applyNumberFormat="0" applyProtection="0">
      <alignment horizontal="right" vertical="center"/>
    </xf>
    <xf numFmtId="0" fontId="59" fillId="0" borderId="115" applyNumberFormat="0" applyProtection="0">
      <alignment horizontal="right" vertical="center"/>
    </xf>
    <xf numFmtId="0" fontId="59" fillId="0" borderId="115" applyNumberFormat="0" applyProtection="0">
      <alignment horizontal="right" vertical="center"/>
    </xf>
    <xf numFmtId="0" fontId="59" fillId="0" borderId="115" applyNumberFormat="0" applyProtection="0">
      <alignment horizontal="right" vertical="center"/>
    </xf>
    <xf numFmtId="0" fontId="59" fillId="0" borderId="115" applyNumberFormat="0" applyProtection="0">
      <alignment horizontal="right" vertical="center"/>
    </xf>
    <xf numFmtId="0" fontId="59" fillId="0" borderId="115" applyNumberFormat="0" applyProtection="0">
      <alignment horizontal="right" vertical="center"/>
    </xf>
    <xf numFmtId="0" fontId="59" fillId="0" borderId="115" applyNumberFormat="0" applyProtection="0">
      <alignment horizontal="right" vertical="center"/>
    </xf>
    <xf numFmtId="0" fontId="59" fillId="0" borderId="115" applyNumberFormat="0" applyProtection="0">
      <alignment horizontal="right" vertical="center"/>
    </xf>
    <xf numFmtId="0" fontId="59" fillId="0" borderId="115" applyNumberFormat="0" applyProtection="0">
      <alignment horizontal="right" vertical="center"/>
    </xf>
    <xf numFmtId="0" fontId="59" fillId="0" borderId="115" applyNumberFormat="0" applyProtection="0">
      <alignment horizontal="right" vertical="center"/>
    </xf>
    <xf numFmtId="0" fontId="59" fillId="0" borderId="115" applyNumberFormat="0" applyProtection="0">
      <alignment horizontal="right" vertical="center"/>
    </xf>
    <xf numFmtId="0" fontId="59" fillId="0" borderId="115" applyNumberFormat="0" applyProtection="0">
      <alignment horizontal="right" vertical="center"/>
    </xf>
    <xf numFmtId="0" fontId="59" fillId="0" borderId="115" applyNumberFormat="0" applyProtection="0">
      <alignment horizontal="right" vertical="center"/>
    </xf>
    <xf numFmtId="0" fontId="59" fillId="0" borderId="115" applyNumberFormat="0" applyProtection="0">
      <alignment horizontal="right" vertical="center"/>
    </xf>
    <xf numFmtId="0" fontId="59" fillId="0" borderId="115" applyNumberFormat="0" applyProtection="0">
      <alignment horizontal="right" vertical="center"/>
    </xf>
    <xf numFmtId="0" fontId="59" fillId="0" borderId="115" applyNumberFormat="0" applyProtection="0">
      <alignment horizontal="right" vertical="center"/>
    </xf>
    <xf numFmtId="0" fontId="59" fillId="0" borderId="115" applyNumberFormat="0" applyProtection="0">
      <alignment horizontal="right" vertical="center"/>
    </xf>
    <xf numFmtId="0" fontId="59" fillId="0" borderId="115" applyNumberFormat="0" applyProtection="0">
      <alignment horizontal="right" vertical="center"/>
    </xf>
    <xf numFmtId="0" fontId="59" fillId="0" borderId="115" applyNumberFormat="0" applyProtection="0">
      <alignment horizontal="right" vertical="center"/>
    </xf>
    <xf numFmtId="0" fontId="59" fillId="0" borderId="115" applyNumberFormat="0" applyProtection="0">
      <alignment horizontal="right" vertical="center"/>
    </xf>
    <xf numFmtId="0" fontId="59" fillId="0" borderId="115" applyNumberFormat="0" applyProtection="0">
      <alignment horizontal="right" vertical="center"/>
    </xf>
    <xf numFmtId="0" fontId="59" fillId="0" borderId="115" applyNumberFormat="0" applyProtection="0">
      <alignment horizontal="right" vertical="center"/>
    </xf>
    <xf numFmtId="0" fontId="59" fillId="0" borderId="115" applyNumberFormat="0" applyProtection="0">
      <alignment horizontal="right" vertical="center"/>
    </xf>
    <xf numFmtId="0" fontId="59" fillId="0" borderId="115" applyNumberFormat="0" applyProtection="0">
      <alignment horizontal="right" vertical="center"/>
    </xf>
    <xf numFmtId="0" fontId="59" fillId="0" borderId="115" applyNumberFormat="0" applyProtection="0">
      <alignment horizontal="right" vertical="center"/>
    </xf>
    <xf numFmtId="0" fontId="59" fillId="0" borderId="115" applyNumberFormat="0" applyProtection="0">
      <alignment horizontal="right" vertical="center"/>
    </xf>
    <xf numFmtId="0" fontId="59" fillId="0" borderId="115" applyNumberFormat="0" applyProtection="0">
      <alignment horizontal="right" vertical="center"/>
    </xf>
    <xf numFmtId="0" fontId="59" fillId="0" borderId="115" applyNumberFormat="0" applyProtection="0">
      <alignment horizontal="right" vertical="center"/>
    </xf>
    <xf numFmtId="0" fontId="59" fillId="0" borderId="115" applyNumberFormat="0" applyProtection="0">
      <alignment horizontal="right" vertical="center"/>
    </xf>
    <xf numFmtId="0" fontId="59" fillId="0" borderId="115" applyNumberFormat="0" applyProtection="0">
      <alignment horizontal="right" vertical="center"/>
    </xf>
    <xf numFmtId="0" fontId="59" fillId="0" borderId="115" applyNumberFormat="0" applyProtection="0">
      <alignment horizontal="right" vertical="center"/>
    </xf>
    <xf numFmtId="0" fontId="59" fillId="0" borderId="115" applyNumberFormat="0" applyProtection="0">
      <alignment horizontal="right" vertical="center"/>
    </xf>
    <xf numFmtId="0" fontId="59" fillId="0" borderId="115" applyNumberFormat="0" applyProtection="0">
      <alignment horizontal="right" vertical="center"/>
    </xf>
    <xf numFmtId="0" fontId="59" fillId="0" borderId="115" applyNumberFormat="0" applyProtection="0">
      <alignment horizontal="right" vertical="center"/>
    </xf>
    <xf numFmtId="0" fontId="59" fillId="0" borderId="115"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0" fillId="78" borderId="96" applyNumberFormat="0" applyProtection="0">
      <alignment horizontal="right" vertical="center"/>
    </xf>
    <xf numFmtId="0" fontId="242" fillId="78" borderId="96" applyNumberFormat="0" applyProtection="0">
      <alignment horizontal="right" vertical="center"/>
    </xf>
    <xf numFmtId="0" fontId="242" fillId="78" borderId="96" applyNumberFormat="0" applyProtection="0">
      <alignment horizontal="right" vertical="center"/>
    </xf>
    <xf numFmtId="0" fontId="242" fillId="78" borderId="96" applyNumberFormat="0" applyProtection="0">
      <alignment horizontal="right" vertical="center"/>
    </xf>
    <xf numFmtId="0" fontId="242" fillId="78" borderId="96" applyNumberFormat="0" applyProtection="0">
      <alignment horizontal="right" vertical="center"/>
    </xf>
    <xf numFmtId="0" fontId="242" fillId="78" borderId="96" applyNumberFormat="0" applyProtection="0">
      <alignment horizontal="right" vertical="center"/>
    </xf>
    <xf numFmtId="0" fontId="242" fillId="78" borderId="96" applyNumberFormat="0" applyProtection="0">
      <alignment horizontal="right" vertical="center"/>
    </xf>
    <xf numFmtId="0" fontId="242" fillId="78" borderId="96" applyNumberFormat="0" applyProtection="0">
      <alignment horizontal="right" vertical="center"/>
    </xf>
    <xf numFmtId="0" fontId="242" fillId="78" borderId="96" applyNumberFormat="0" applyProtection="0">
      <alignment horizontal="right" vertical="center"/>
    </xf>
    <xf numFmtId="0" fontId="242" fillId="78" borderId="96" applyNumberFormat="0" applyProtection="0">
      <alignment horizontal="right" vertical="center"/>
    </xf>
    <xf numFmtId="0" fontId="242" fillId="78" borderId="96" applyNumberFormat="0" applyProtection="0">
      <alignment horizontal="right" vertical="center"/>
    </xf>
    <xf numFmtId="0" fontId="242" fillId="78" borderId="96" applyNumberFormat="0" applyProtection="0">
      <alignment horizontal="right" vertical="center"/>
    </xf>
    <xf numFmtId="0" fontId="242" fillId="78" borderId="96" applyNumberFormat="0" applyProtection="0">
      <alignment horizontal="right" vertical="center"/>
    </xf>
    <xf numFmtId="0" fontId="242" fillId="78" borderId="96" applyNumberFormat="0" applyProtection="0">
      <alignment horizontal="right" vertical="center"/>
    </xf>
    <xf numFmtId="0" fontId="242" fillId="78" borderId="96" applyNumberFormat="0" applyProtection="0">
      <alignment horizontal="right" vertical="center"/>
    </xf>
    <xf numFmtId="0" fontId="242" fillId="78" borderId="96" applyNumberFormat="0" applyProtection="0">
      <alignment horizontal="right" vertical="center"/>
    </xf>
    <xf numFmtId="0" fontId="242" fillId="78" borderId="96" applyNumberFormat="0" applyProtection="0">
      <alignment horizontal="right" vertical="center"/>
    </xf>
    <xf numFmtId="0" fontId="242" fillId="78" borderId="96" applyNumberFormat="0" applyProtection="0">
      <alignment horizontal="right" vertical="center"/>
    </xf>
    <xf numFmtId="0" fontId="242" fillId="78" borderId="96" applyNumberFormat="0" applyProtection="0">
      <alignment horizontal="right" vertical="center"/>
    </xf>
    <xf numFmtId="0" fontId="242" fillId="78" borderId="96" applyNumberFormat="0" applyProtection="0">
      <alignment horizontal="right" vertical="center"/>
    </xf>
    <xf numFmtId="0" fontId="242" fillId="81" borderId="100" applyNumberFormat="0" applyProtection="0">
      <alignment horizontal="right" vertical="center"/>
    </xf>
    <xf numFmtId="0" fontId="242" fillId="81" borderId="100" applyNumberFormat="0" applyProtection="0">
      <alignment horizontal="right" vertical="center"/>
    </xf>
    <xf numFmtId="0" fontId="242" fillId="81" borderId="100" applyNumberFormat="0" applyProtection="0">
      <alignment horizontal="right" vertical="center"/>
    </xf>
    <xf numFmtId="0" fontId="242" fillId="81" borderId="100" applyNumberFormat="0" applyProtection="0">
      <alignment horizontal="right" vertical="center"/>
    </xf>
    <xf numFmtId="0" fontId="242" fillId="81" borderId="100" applyNumberFormat="0" applyProtection="0">
      <alignment horizontal="right" vertical="center"/>
    </xf>
    <xf numFmtId="0" fontId="242" fillId="81" borderId="100" applyNumberFormat="0" applyProtection="0">
      <alignment horizontal="right" vertical="center"/>
    </xf>
    <xf numFmtId="0" fontId="242" fillId="81" borderId="100" applyNumberFormat="0" applyProtection="0">
      <alignment horizontal="right" vertical="center"/>
    </xf>
    <xf numFmtId="0" fontId="242" fillId="81" borderId="100" applyNumberFormat="0" applyProtection="0">
      <alignment horizontal="right" vertical="center"/>
    </xf>
    <xf numFmtId="0" fontId="242" fillId="81" borderId="100" applyNumberFormat="0" applyProtection="0">
      <alignment horizontal="right" vertical="center"/>
    </xf>
    <xf numFmtId="0" fontId="242" fillId="81" borderId="100" applyNumberFormat="0" applyProtection="0">
      <alignment horizontal="right" vertical="center"/>
    </xf>
    <xf numFmtId="0" fontId="242" fillId="81" borderId="100" applyNumberFormat="0" applyProtection="0">
      <alignment horizontal="right" vertical="center"/>
    </xf>
    <xf numFmtId="0" fontId="242" fillId="81" borderId="100" applyNumberFormat="0" applyProtection="0">
      <alignment horizontal="right" vertical="center"/>
    </xf>
    <xf numFmtId="0" fontId="242" fillId="81" borderId="100" applyNumberFormat="0" applyProtection="0">
      <alignment horizontal="right" vertical="center"/>
    </xf>
    <xf numFmtId="0" fontId="242" fillId="81" borderId="100" applyNumberFormat="0" applyProtection="0">
      <alignment horizontal="right" vertical="center"/>
    </xf>
    <xf numFmtId="0" fontId="242" fillId="81" borderId="100" applyNumberFormat="0" applyProtection="0">
      <alignment horizontal="right" vertical="center"/>
    </xf>
    <xf numFmtId="0" fontId="242" fillId="81" borderId="100" applyNumberFormat="0" applyProtection="0">
      <alignment horizontal="right" vertical="center"/>
    </xf>
    <xf numFmtId="0" fontId="242" fillId="81" borderId="100" applyNumberFormat="0" applyProtection="0">
      <alignment horizontal="right" vertical="center"/>
    </xf>
    <xf numFmtId="0" fontId="242" fillId="81" borderId="100" applyNumberFormat="0" applyProtection="0">
      <alignment horizontal="right" vertical="center"/>
    </xf>
    <xf numFmtId="0" fontId="242" fillId="81" borderId="100" applyNumberFormat="0" applyProtection="0">
      <alignment horizontal="right" vertical="center"/>
    </xf>
    <xf numFmtId="0" fontId="298" fillId="5" borderId="115" applyNumberFormat="0" applyProtection="0">
      <alignment horizontal="right" vertical="center"/>
    </xf>
    <xf numFmtId="0" fontId="298" fillId="5" borderId="115" applyNumberFormat="0" applyProtection="0">
      <alignment horizontal="right" vertical="center"/>
    </xf>
    <xf numFmtId="0" fontId="298" fillId="5" borderId="115" applyNumberFormat="0" applyProtection="0">
      <alignment horizontal="right" vertical="center"/>
    </xf>
    <xf numFmtId="0" fontId="298" fillId="5" borderId="115" applyNumberFormat="0" applyProtection="0">
      <alignment horizontal="right" vertical="center"/>
    </xf>
    <xf numFmtId="0" fontId="298" fillId="5" borderId="115" applyNumberFormat="0" applyProtection="0">
      <alignment horizontal="right" vertical="center"/>
    </xf>
    <xf numFmtId="0" fontId="298" fillId="5" borderId="115" applyNumberFormat="0" applyProtection="0">
      <alignment horizontal="right" vertical="center"/>
    </xf>
    <xf numFmtId="0" fontId="298" fillId="5" borderId="115" applyNumberFormat="0" applyProtection="0">
      <alignment horizontal="right" vertical="center"/>
    </xf>
    <xf numFmtId="0" fontId="298" fillId="5" borderId="115" applyNumberFormat="0" applyProtection="0">
      <alignment horizontal="right" vertical="center"/>
    </xf>
    <xf numFmtId="0" fontId="298" fillId="5" borderId="115" applyNumberFormat="0" applyProtection="0">
      <alignment horizontal="right" vertical="center"/>
    </xf>
    <xf numFmtId="0" fontId="298" fillId="5" borderId="115" applyNumberFormat="0" applyProtection="0">
      <alignment horizontal="right" vertical="center"/>
    </xf>
    <xf numFmtId="0" fontId="298" fillId="5" borderId="115" applyNumberFormat="0" applyProtection="0">
      <alignment horizontal="right" vertical="center"/>
    </xf>
    <xf numFmtId="0" fontId="298" fillId="5" borderId="115" applyNumberFormat="0" applyProtection="0">
      <alignment horizontal="right" vertical="center"/>
    </xf>
    <xf numFmtId="0" fontId="298" fillId="5" borderId="115" applyNumberFormat="0" applyProtection="0">
      <alignment horizontal="right" vertical="center"/>
    </xf>
    <xf numFmtId="0" fontId="298" fillId="5" borderId="115" applyNumberFormat="0" applyProtection="0">
      <alignment horizontal="right" vertical="center"/>
    </xf>
    <xf numFmtId="0" fontId="298" fillId="5" borderId="115" applyNumberFormat="0" applyProtection="0">
      <alignment horizontal="right" vertical="center"/>
    </xf>
    <xf numFmtId="0" fontId="298" fillId="5" borderId="115" applyNumberFormat="0" applyProtection="0">
      <alignment horizontal="right" vertical="center"/>
    </xf>
    <xf numFmtId="0" fontId="298" fillId="5" borderId="115" applyNumberFormat="0" applyProtection="0">
      <alignment horizontal="right" vertical="center"/>
    </xf>
    <xf numFmtId="0" fontId="298" fillId="5" borderId="115" applyNumberFormat="0" applyProtection="0">
      <alignment horizontal="right" vertical="center"/>
    </xf>
    <xf numFmtId="0" fontId="298" fillId="5" borderId="115" applyNumberFormat="0" applyProtection="0">
      <alignment horizontal="right" vertical="center"/>
    </xf>
    <xf numFmtId="0" fontId="298" fillId="5" borderId="115" applyNumberFormat="0" applyProtection="0">
      <alignment horizontal="right" vertical="center"/>
    </xf>
    <xf numFmtId="0" fontId="298" fillId="5" borderId="115" applyNumberFormat="0" applyProtection="0">
      <alignment horizontal="right" vertical="center"/>
    </xf>
    <xf numFmtId="0" fontId="298" fillId="5" borderId="115" applyNumberFormat="0" applyProtection="0">
      <alignment horizontal="right" vertical="center"/>
    </xf>
    <xf numFmtId="0" fontId="298" fillId="5" borderId="115" applyNumberFormat="0" applyProtection="0">
      <alignment horizontal="right" vertical="center"/>
    </xf>
    <xf numFmtId="0" fontId="298" fillId="5" borderId="115" applyNumberFormat="0" applyProtection="0">
      <alignment horizontal="right" vertical="center"/>
    </xf>
    <xf numFmtId="0" fontId="298" fillId="5" borderId="115" applyNumberFormat="0" applyProtection="0">
      <alignment horizontal="right" vertical="center"/>
    </xf>
    <xf numFmtId="0" fontId="298" fillId="5" borderId="115" applyNumberFormat="0" applyProtection="0">
      <alignment horizontal="right" vertical="center"/>
    </xf>
    <xf numFmtId="0" fontId="298" fillId="5" borderId="115" applyNumberFormat="0" applyProtection="0">
      <alignment horizontal="right" vertical="center"/>
    </xf>
    <xf numFmtId="0" fontId="298" fillId="5" borderId="115" applyNumberFormat="0" applyProtection="0">
      <alignment horizontal="right" vertical="center"/>
    </xf>
    <xf numFmtId="0" fontId="298" fillId="5" borderId="115" applyNumberFormat="0" applyProtection="0">
      <alignment horizontal="right" vertical="center"/>
    </xf>
    <xf numFmtId="0" fontId="298" fillId="5" borderId="115" applyNumberFormat="0" applyProtection="0">
      <alignment horizontal="right" vertical="center"/>
    </xf>
    <xf numFmtId="0" fontId="298" fillId="5" borderId="115" applyNumberFormat="0" applyProtection="0">
      <alignment horizontal="right" vertical="center"/>
    </xf>
    <xf numFmtId="0" fontId="298" fillId="5" borderId="115" applyNumberFormat="0" applyProtection="0">
      <alignment horizontal="right" vertical="center"/>
    </xf>
    <xf numFmtId="0" fontId="298" fillId="5" borderId="115" applyNumberFormat="0" applyProtection="0">
      <alignment horizontal="right" vertical="center"/>
    </xf>
    <xf numFmtId="0" fontId="298" fillId="5" borderId="115" applyNumberFormat="0" applyProtection="0">
      <alignment horizontal="right" vertical="center"/>
    </xf>
    <xf numFmtId="0" fontId="298" fillId="5" borderId="115" applyNumberFormat="0" applyProtection="0">
      <alignment horizontal="right" vertical="center"/>
    </xf>
    <xf numFmtId="0" fontId="298" fillId="5" borderId="115" applyNumberFormat="0" applyProtection="0">
      <alignment horizontal="right" vertical="center"/>
    </xf>
    <xf numFmtId="0" fontId="298" fillId="5" borderId="115" applyNumberFormat="0" applyProtection="0">
      <alignment horizontal="right" vertical="center"/>
    </xf>
    <xf numFmtId="0" fontId="298" fillId="5" borderId="115" applyNumberFormat="0" applyProtection="0">
      <alignment horizontal="right" vertical="center"/>
    </xf>
    <xf numFmtId="0" fontId="298" fillId="5" borderId="115" applyNumberFormat="0" applyProtection="0">
      <alignment horizontal="right" vertical="center"/>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59" fillId="120" borderId="115" applyNumberFormat="0" applyProtection="0">
      <alignment horizontal="left" vertical="center" indent="1"/>
    </xf>
    <xf numFmtId="0" fontId="59" fillId="120" borderId="115" applyNumberFormat="0" applyProtection="0">
      <alignment horizontal="left" vertical="center" indent="1"/>
    </xf>
    <xf numFmtId="0" fontId="59" fillId="120" borderId="115" applyNumberFormat="0" applyProtection="0">
      <alignment horizontal="left" vertical="center" indent="1"/>
    </xf>
    <xf numFmtId="0" fontId="59" fillId="120" borderId="115" applyNumberFormat="0" applyProtection="0">
      <alignment horizontal="left" vertical="center" indent="1"/>
    </xf>
    <xf numFmtId="0" fontId="59" fillId="120" borderId="115" applyNumberFormat="0" applyProtection="0">
      <alignment horizontal="left" vertical="center" indent="1"/>
    </xf>
    <xf numFmtId="0" fontId="59" fillId="120" borderId="115" applyNumberFormat="0" applyProtection="0">
      <alignment horizontal="left" vertical="center" indent="1"/>
    </xf>
    <xf numFmtId="0" fontId="59" fillId="120" borderId="115" applyNumberFormat="0" applyProtection="0">
      <alignment horizontal="left" vertical="center" indent="1"/>
    </xf>
    <xf numFmtId="0" fontId="59" fillId="120" borderId="115" applyNumberFormat="0" applyProtection="0">
      <alignment horizontal="left" vertical="center" indent="1"/>
    </xf>
    <xf numFmtId="0" fontId="59" fillId="120" borderId="115" applyNumberFormat="0" applyProtection="0">
      <alignment horizontal="left" vertical="center" indent="1"/>
    </xf>
    <xf numFmtId="0" fontId="59" fillId="120" borderId="115" applyNumberFormat="0" applyProtection="0">
      <alignment horizontal="left" vertical="center" indent="1"/>
    </xf>
    <xf numFmtId="0" fontId="59" fillId="120" borderId="115" applyNumberFormat="0" applyProtection="0">
      <alignment horizontal="left" vertical="center" indent="1"/>
    </xf>
    <xf numFmtId="0" fontId="59" fillId="120" borderId="115" applyNumberFormat="0" applyProtection="0">
      <alignment horizontal="left" vertical="center" indent="1"/>
    </xf>
    <xf numFmtId="0" fontId="59" fillId="120" borderId="115" applyNumberFormat="0" applyProtection="0">
      <alignment horizontal="left" vertical="center" indent="1"/>
    </xf>
    <xf numFmtId="0" fontId="59" fillId="120" borderId="115" applyNumberFormat="0" applyProtection="0">
      <alignment horizontal="left" vertical="center" indent="1"/>
    </xf>
    <xf numFmtId="0" fontId="59" fillId="120" borderId="115" applyNumberFormat="0" applyProtection="0">
      <alignment horizontal="left" vertical="center" indent="1"/>
    </xf>
    <xf numFmtId="0" fontId="59" fillId="120" borderId="115" applyNumberFormat="0" applyProtection="0">
      <alignment horizontal="left" vertical="center" indent="1"/>
    </xf>
    <xf numFmtId="0" fontId="59" fillId="120" borderId="115" applyNumberFormat="0" applyProtection="0">
      <alignment horizontal="left" vertical="center" indent="1"/>
    </xf>
    <xf numFmtId="0" fontId="59" fillId="120" borderId="115" applyNumberFormat="0" applyProtection="0">
      <alignment horizontal="left" vertical="center" indent="1"/>
    </xf>
    <xf numFmtId="0" fontId="59" fillId="120" borderId="115" applyNumberFormat="0" applyProtection="0">
      <alignment horizontal="left" vertical="center" indent="1"/>
    </xf>
    <xf numFmtId="0" fontId="59" fillId="120" borderId="115" applyNumberFormat="0" applyProtection="0">
      <alignment horizontal="left" vertical="center" indent="1"/>
    </xf>
    <xf numFmtId="0" fontId="59" fillId="120" borderId="115" applyNumberFormat="0" applyProtection="0">
      <alignment horizontal="left" vertical="center" indent="1"/>
    </xf>
    <xf numFmtId="0" fontId="59" fillId="120" borderId="115" applyNumberFormat="0" applyProtection="0">
      <alignment horizontal="left" vertical="center" indent="1"/>
    </xf>
    <xf numFmtId="0" fontId="59" fillId="120" borderId="115" applyNumberFormat="0" applyProtection="0">
      <alignment horizontal="left" vertical="center" indent="1"/>
    </xf>
    <xf numFmtId="0" fontId="59" fillId="120" borderId="115" applyNumberFormat="0" applyProtection="0">
      <alignment horizontal="left" vertical="center" indent="1"/>
    </xf>
    <xf numFmtId="0" fontId="59" fillId="120" borderId="115" applyNumberFormat="0" applyProtection="0">
      <alignment horizontal="left" vertical="center" indent="1"/>
    </xf>
    <xf numFmtId="0" fontId="59" fillId="120" borderId="115" applyNumberFormat="0" applyProtection="0">
      <alignment horizontal="left" vertical="center" indent="1"/>
    </xf>
    <xf numFmtId="0" fontId="59" fillId="120" borderId="115" applyNumberFormat="0" applyProtection="0">
      <alignment horizontal="left" vertical="center" indent="1"/>
    </xf>
    <xf numFmtId="0" fontId="59" fillId="120" borderId="115" applyNumberFormat="0" applyProtection="0">
      <alignment horizontal="left" vertical="center" indent="1"/>
    </xf>
    <xf numFmtId="0" fontId="59" fillId="120" borderId="115" applyNumberFormat="0" applyProtection="0">
      <alignment horizontal="left" vertical="center" indent="1"/>
    </xf>
    <xf numFmtId="0" fontId="59" fillId="120" borderId="115" applyNumberFormat="0" applyProtection="0">
      <alignment horizontal="left" vertical="center" indent="1"/>
    </xf>
    <xf numFmtId="0" fontId="59" fillId="120" borderId="115" applyNumberFormat="0" applyProtection="0">
      <alignment horizontal="left" vertical="center" indent="1"/>
    </xf>
    <xf numFmtId="0" fontId="59" fillId="120" borderId="115" applyNumberFormat="0" applyProtection="0">
      <alignment horizontal="left" vertical="center" indent="1"/>
    </xf>
    <xf numFmtId="0" fontId="59" fillId="120" borderId="115" applyNumberFormat="0" applyProtection="0">
      <alignment horizontal="left" vertical="center" indent="1"/>
    </xf>
    <xf numFmtId="0" fontId="59" fillId="120" borderId="115" applyNumberFormat="0" applyProtection="0">
      <alignment horizontal="left" vertical="center" indent="1"/>
    </xf>
    <xf numFmtId="0" fontId="59" fillId="120" borderId="115" applyNumberFormat="0" applyProtection="0">
      <alignment horizontal="left" vertical="center" indent="1"/>
    </xf>
    <xf numFmtId="0" fontId="59" fillId="120" borderId="115" applyNumberFormat="0" applyProtection="0">
      <alignment horizontal="left" vertical="center" indent="1"/>
    </xf>
    <xf numFmtId="0" fontId="59" fillId="120" borderId="115" applyNumberFormat="0" applyProtection="0">
      <alignment horizontal="left" vertical="center" indent="1"/>
    </xf>
    <xf numFmtId="0" fontId="59" fillId="120" borderId="115" applyNumberFormat="0" applyProtection="0">
      <alignment horizontal="left" vertical="center" indent="1"/>
    </xf>
    <xf numFmtId="0" fontId="59" fillId="120" borderId="115"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240" fillId="56" borderId="100" applyNumberFormat="0" applyProtection="0">
      <alignment horizontal="left" vertical="center" indent="1"/>
    </xf>
    <xf numFmtId="0" fontId="240" fillId="56" borderId="100" applyNumberFormat="0" applyProtection="0">
      <alignment horizontal="left" vertical="center" indent="1"/>
    </xf>
    <xf numFmtId="0" fontId="240" fillId="56" borderId="100" applyNumberFormat="0" applyProtection="0">
      <alignment horizontal="left" vertical="center" indent="1"/>
    </xf>
    <xf numFmtId="0" fontId="240" fillId="56" borderId="100" applyNumberFormat="0" applyProtection="0">
      <alignment horizontal="left" vertical="center" indent="1"/>
    </xf>
    <xf numFmtId="0" fontId="240" fillId="56" borderId="100" applyNumberFormat="0" applyProtection="0">
      <alignment horizontal="left" vertical="center" indent="1"/>
    </xf>
    <xf numFmtId="0" fontId="240" fillId="56" borderId="100" applyNumberFormat="0" applyProtection="0">
      <alignment horizontal="left" vertical="center" indent="1"/>
    </xf>
    <xf numFmtId="0" fontId="240" fillId="56" borderId="100" applyNumberFormat="0" applyProtection="0">
      <alignment horizontal="left" vertical="center" indent="1"/>
    </xf>
    <xf numFmtId="0" fontId="240" fillId="56" borderId="100" applyNumberFormat="0" applyProtection="0">
      <alignment horizontal="left" vertical="center" indent="1"/>
    </xf>
    <xf numFmtId="0" fontId="240" fillId="56" borderId="100" applyNumberFormat="0" applyProtection="0">
      <alignment horizontal="left" vertical="center" indent="1"/>
    </xf>
    <xf numFmtId="0" fontId="240" fillId="56" borderId="100" applyNumberFormat="0" applyProtection="0">
      <alignment horizontal="left" vertical="center" indent="1"/>
    </xf>
    <xf numFmtId="0" fontId="240" fillId="56" borderId="100" applyNumberFormat="0" applyProtection="0">
      <alignment horizontal="left" vertical="center" indent="1"/>
    </xf>
    <xf numFmtId="0" fontId="240" fillId="56" borderId="100" applyNumberFormat="0" applyProtection="0">
      <alignment horizontal="left" vertical="center" indent="1"/>
    </xf>
    <xf numFmtId="0" fontId="240" fillId="56" borderId="100" applyNumberFormat="0" applyProtection="0">
      <alignment horizontal="left" vertical="center" indent="1"/>
    </xf>
    <xf numFmtId="0" fontId="240" fillId="56" borderId="100" applyNumberFormat="0" applyProtection="0">
      <alignment horizontal="left" vertical="center" indent="1"/>
    </xf>
    <xf numFmtId="0" fontId="240" fillId="56" borderId="100" applyNumberFormat="0" applyProtection="0">
      <alignment horizontal="left" vertical="center" indent="1"/>
    </xf>
    <xf numFmtId="0" fontId="240" fillId="56" borderId="100" applyNumberFormat="0" applyProtection="0">
      <alignment horizontal="left" vertical="center" indent="1"/>
    </xf>
    <xf numFmtId="0" fontId="240" fillId="56" borderId="100" applyNumberFormat="0" applyProtection="0">
      <alignment horizontal="left" vertical="center" indent="1"/>
    </xf>
    <xf numFmtId="0" fontId="240" fillId="56" borderId="100" applyNumberFormat="0" applyProtection="0">
      <alignment horizontal="left" vertical="center" indent="1"/>
    </xf>
    <xf numFmtId="0" fontId="240" fillId="56" borderId="100"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240" fillId="56" borderId="100" applyNumberFormat="0" applyProtection="0">
      <alignment horizontal="left" vertical="top"/>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86" fillId="68" borderId="96" applyNumberFormat="0" applyProtection="0">
      <alignment horizontal="left" vertical="center" indent="1"/>
    </xf>
    <xf numFmtId="0" fontId="240" fillId="56" borderId="100" applyNumberFormat="0" applyProtection="0">
      <alignment horizontal="left" vertical="top" indent="1"/>
    </xf>
    <xf numFmtId="0" fontId="240" fillId="56" borderId="100" applyNumberFormat="0" applyProtection="0">
      <alignment horizontal="left" vertical="top" indent="1"/>
    </xf>
    <xf numFmtId="0" fontId="240" fillId="56" borderId="100" applyNumberFormat="0" applyProtection="0">
      <alignment horizontal="left" vertical="top" indent="1"/>
    </xf>
    <xf numFmtId="0" fontId="240" fillId="56" borderId="100" applyNumberFormat="0" applyProtection="0">
      <alignment horizontal="left" vertical="top" indent="1"/>
    </xf>
    <xf numFmtId="0" fontId="240" fillId="56" borderId="100" applyNumberFormat="0" applyProtection="0">
      <alignment horizontal="left" vertical="top" indent="1"/>
    </xf>
    <xf numFmtId="0" fontId="240" fillId="56" borderId="100" applyNumberFormat="0" applyProtection="0">
      <alignment horizontal="left" vertical="top" indent="1"/>
    </xf>
    <xf numFmtId="0" fontId="240" fillId="56" borderId="100" applyNumberFormat="0" applyProtection="0">
      <alignment horizontal="left" vertical="top" indent="1"/>
    </xf>
    <xf numFmtId="0" fontId="240" fillId="56" borderId="100" applyNumberFormat="0" applyProtection="0">
      <alignment horizontal="left" vertical="top" indent="1"/>
    </xf>
    <xf numFmtId="0" fontId="240" fillId="56" borderId="100" applyNumberFormat="0" applyProtection="0">
      <alignment horizontal="left" vertical="top" indent="1"/>
    </xf>
    <xf numFmtId="0" fontId="240" fillId="56" borderId="100" applyNumberFormat="0" applyProtection="0">
      <alignment horizontal="left" vertical="top" indent="1"/>
    </xf>
    <xf numFmtId="0" fontId="240" fillId="56" borderId="100" applyNumberFormat="0" applyProtection="0">
      <alignment horizontal="left" vertical="top" indent="1"/>
    </xf>
    <xf numFmtId="0" fontId="240" fillId="56" borderId="100" applyNumberFormat="0" applyProtection="0">
      <alignment horizontal="left" vertical="top" indent="1"/>
    </xf>
    <xf numFmtId="0" fontId="240" fillId="56" borderId="100" applyNumberFormat="0" applyProtection="0">
      <alignment horizontal="left" vertical="top" indent="1"/>
    </xf>
    <xf numFmtId="0" fontId="240" fillId="56" borderId="100" applyNumberFormat="0" applyProtection="0">
      <alignment horizontal="left" vertical="top" indent="1"/>
    </xf>
    <xf numFmtId="0" fontId="240" fillId="56" borderId="100" applyNumberFormat="0" applyProtection="0">
      <alignment horizontal="left" vertical="top" indent="1"/>
    </xf>
    <xf numFmtId="0" fontId="240" fillId="56" borderId="100" applyNumberFormat="0" applyProtection="0">
      <alignment horizontal="left" vertical="top" indent="1"/>
    </xf>
    <xf numFmtId="0" fontId="240" fillId="56" borderId="100" applyNumberFormat="0" applyProtection="0">
      <alignment horizontal="left" vertical="top" indent="1"/>
    </xf>
    <xf numFmtId="0" fontId="240" fillId="56" borderId="100" applyNumberFormat="0" applyProtection="0">
      <alignment horizontal="left" vertical="top" indent="1"/>
    </xf>
    <xf numFmtId="0" fontId="240" fillId="56" borderId="100" applyNumberFormat="0" applyProtection="0">
      <alignment horizontal="left" vertical="top" indent="1"/>
    </xf>
    <xf numFmtId="0" fontId="233" fillId="56" borderId="100" applyNumberFormat="0" applyProtection="0">
      <alignment horizontal="left" vertical="top" indent="1"/>
    </xf>
    <xf numFmtId="0" fontId="233" fillId="56" borderId="100" applyNumberFormat="0" applyProtection="0">
      <alignment horizontal="left" vertical="top" indent="1"/>
    </xf>
    <xf numFmtId="0" fontId="233" fillId="56" borderId="100" applyNumberFormat="0" applyProtection="0">
      <alignment horizontal="left" vertical="top" indent="1"/>
    </xf>
    <xf numFmtId="0" fontId="233" fillId="56" borderId="100" applyNumberFormat="0" applyProtection="0">
      <alignment horizontal="left" vertical="top" indent="1"/>
    </xf>
    <xf numFmtId="0" fontId="233" fillId="56" borderId="100" applyNumberFormat="0" applyProtection="0">
      <alignment horizontal="left" vertical="top" indent="1"/>
    </xf>
    <xf numFmtId="0" fontId="233" fillId="56" borderId="100" applyNumberFormat="0" applyProtection="0">
      <alignment horizontal="left" vertical="top" indent="1"/>
    </xf>
    <xf numFmtId="0" fontId="233" fillId="56" borderId="100" applyNumberFormat="0" applyProtection="0">
      <alignment horizontal="left" vertical="top" indent="1"/>
    </xf>
    <xf numFmtId="0" fontId="233" fillId="56" borderId="100" applyNumberFormat="0" applyProtection="0">
      <alignment horizontal="left" vertical="top" indent="1"/>
    </xf>
    <xf numFmtId="0" fontId="233" fillId="56" borderId="100" applyNumberFormat="0" applyProtection="0">
      <alignment horizontal="left" vertical="top" indent="1"/>
    </xf>
    <xf numFmtId="0" fontId="233" fillId="56" borderId="100" applyNumberFormat="0" applyProtection="0">
      <alignment horizontal="left" vertical="top" indent="1"/>
    </xf>
    <xf numFmtId="0" fontId="233" fillId="56" borderId="100" applyNumberFormat="0" applyProtection="0">
      <alignment horizontal="left" vertical="top" indent="1"/>
    </xf>
    <xf numFmtId="0" fontId="233" fillId="56" borderId="100" applyNumberFormat="0" applyProtection="0">
      <alignment horizontal="left" vertical="top" indent="1"/>
    </xf>
    <xf numFmtId="0" fontId="233" fillId="56" borderId="100" applyNumberFormat="0" applyProtection="0">
      <alignment horizontal="left" vertical="top" indent="1"/>
    </xf>
    <xf numFmtId="0" fontId="233" fillId="56" borderId="100" applyNumberFormat="0" applyProtection="0">
      <alignment horizontal="left" vertical="top" indent="1"/>
    </xf>
    <xf numFmtId="0" fontId="233" fillId="56" borderId="100" applyNumberFormat="0" applyProtection="0">
      <alignment horizontal="left" vertical="top" indent="1"/>
    </xf>
    <xf numFmtId="0" fontId="233" fillId="56" borderId="100" applyNumberFormat="0" applyProtection="0">
      <alignment horizontal="left" vertical="top" indent="1"/>
    </xf>
    <xf numFmtId="0" fontId="233" fillId="56" borderId="100" applyNumberFormat="0" applyProtection="0">
      <alignment horizontal="left" vertical="top" indent="1"/>
    </xf>
    <xf numFmtId="0" fontId="233" fillId="56" borderId="100" applyNumberFormat="0" applyProtection="0">
      <alignment horizontal="left" vertical="top" indent="1"/>
    </xf>
    <xf numFmtId="0" fontId="233" fillId="56" borderId="100" applyNumberFormat="0" applyProtection="0">
      <alignment horizontal="left" vertical="top" indent="1"/>
    </xf>
    <xf numFmtId="0" fontId="86" fillId="0" borderId="0">
      <alignment vertical="top"/>
    </xf>
    <xf numFmtId="0" fontId="240" fillId="56" borderId="100" applyNumberFormat="0" applyProtection="0">
      <alignment horizontal="left" vertical="top"/>
    </xf>
    <xf numFmtId="0" fontId="240" fillId="56" borderId="100" applyNumberFormat="0" applyProtection="0">
      <alignment horizontal="left" vertical="top"/>
    </xf>
    <xf numFmtId="0" fontId="240" fillId="56" borderId="100" applyNumberFormat="0" applyProtection="0">
      <alignment horizontal="left" vertical="top"/>
    </xf>
    <xf numFmtId="0" fontId="240" fillId="56" borderId="100" applyNumberFormat="0" applyProtection="0">
      <alignment horizontal="left" vertical="top"/>
    </xf>
    <xf numFmtId="0" fontId="240" fillId="56" borderId="100" applyNumberFormat="0" applyProtection="0">
      <alignment horizontal="left" vertical="top"/>
    </xf>
    <xf numFmtId="0" fontId="240" fillId="56" borderId="100" applyNumberFormat="0" applyProtection="0">
      <alignment horizontal="left" vertical="top"/>
    </xf>
    <xf numFmtId="0" fontId="299" fillId="51" borderId="0" applyNumberFormat="0" applyProtection="0">
      <alignment horizontal="left" vertical="center" indent="1"/>
    </xf>
    <xf numFmtId="0" fontId="299" fillId="51" borderId="0" applyNumberFormat="0" applyProtection="0">
      <alignment horizontal="left" vertical="center" indent="1"/>
    </xf>
    <xf numFmtId="0" fontId="299" fillId="51" borderId="0" applyNumberFormat="0" applyProtection="0">
      <alignment horizontal="left" vertical="center" indent="1"/>
    </xf>
    <xf numFmtId="0" fontId="299" fillId="51" borderId="0" applyNumberFormat="0" applyProtection="0">
      <alignment horizontal="left" vertical="center" indent="1"/>
    </xf>
    <xf numFmtId="0" fontId="245" fillId="0" borderId="0"/>
    <xf numFmtId="0" fontId="299" fillId="51" borderId="0" applyNumberFormat="0" applyProtection="0">
      <alignment horizontal="left" vertical="center" indent="1"/>
    </xf>
    <xf numFmtId="0" fontId="299" fillId="51" borderId="0" applyNumberFormat="0" applyProtection="0">
      <alignment horizontal="left" vertical="center" indent="1"/>
    </xf>
    <xf numFmtId="0" fontId="299" fillId="51" borderId="0" applyNumberFormat="0" applyProtection="0">
      <alignment horizontal="left" vertical="center" indent="1"/>
    </xf>
    <xf numFmtId="0" fontId="299" fillId="51" borderId="0" applyNumberFormat="0" applyProtection="0">
      <alignment horizontal="left" vertical="center" indent="1"/>
    </xf>
    <xf numFmtId="0" fontId="299" fillId="51" borderId="0" applyNumberFormat="0" applyProtection="0">
      <alignment horizontal="left" vertical="center" indent="1"/>
    </xf>
    <xf numFmtId="0" fontId="299" fillId="51" borderId="0" applyNumberFormat="0" applyProtection="0">
      <alignment horizontal="left" vertical="center" indent="1"/>
    </xf>
    <xf numFmtId="0" fontId="299" fillId="51" borderId="0" applyNumberFormat="0" applyProtection="0">
      <alignment horizontal="left" vertical="center" indent="1"/>
    </xf>
    <xf numFmtId="0" fontId="299" fillId="51" borderId="0" applyNumberFormat="0" applyProtection="0">
      <alignment horizontal="left" vertical="center" indent="1"/>
    </xf>
    <xf numFmtId="0" fontId="299" fillId="51" borderId="0" applyNumberFormat="0" applyProtection="0">
      <alignment horizontal="left" vertical="center" indent="1"/>
    </xf>
    <xf numFmtId="0" fontId="245" fillId="0" borderId="0"/>
    <xf numFmtId="0" fontId="299" fillId="51" borderId="0" applyNumberFormat="0" applyProtection="0">
      <alignment horizontal="left" vertical="center" indent="1"/>
    </xf>
    <xf numFmtId="0" fontId="299" fillId="51" borderId="0" applyNumberFormat="0" applyProtection="0">
      <alignment horizontal="left" vertical="center" indent="1"/>
    </xf>
    <xf numFmtId="0" fontId="299" fillId="51" borderId="0" applyNumberFormat="0" applyProtection="0">
      <alignment horizontal="left" vertical="center" indent="1"/>
    </xf>
    <xf numFmtId="0" fontId="299" fillId="51" borderId="0" applyNumberFormat="0" applyProtection="0">
      <alignment horizontal="left" vertical="center" indent="1"/>
    </xf>
    <xf numFmtId="0" fontId="299" fillId="51" borderId="0" applyNumberFormat="0" applyProtection="0">
      <alignment horizontal="left" vertical="center" indent="1"/>
    </xf>
    <xf numFmtId="0" fontId="299" fillId="51" borderId="0" applyNumberFormat="0" applyProtection="0">
      <alignment horizontal="left" vertical="center" indent="1"/>
    </xf>
    <xf numFmtId="0" fontId="299" fillId="51" borderId="0" applyNumberFormat="0" applyProtection="0">
      <alignment horizontal="left" vertical="center" indent="1"/>
    </xf>
    <xf numFmtId="0" fontId="299" fillId="51" borderId="0" applyNumberFormat="0" applyProtection="0">
      <alignment horizontal="left" vertical="center" indent="1"/>
    </xf>
    <xf numFmtId="0" fontId="299" fillId="51" borderId="0" applyNumberFormat="0" applyProtection="0">
      <alignment horizontal="left" vertical="center" indent="1"/>
    </xf>
    <xf numFmtId="0" fontId="299" fillId="51" borderId="0" applyNumberFormat="0" applyProtection="0">
      <alignment horizontal="left" vertical="center" indent="1"/>
    </xf>
    <xf numFmtId="0" fontId="299" fillId="51" borderId="0" applyNumberFormat="0" applyProtection="0">
      <alignment horizontal="left" vertical="center" indent="1"/>
    </xf>
    <xf numFmtId="0" fontId="299" fillId="51" borderId="0" applyNumberFormat="0" applyProtection="0">
      <alignment horizontal="left" vertical="center" indent="1"/>
    </xf>
    <xf numFmtId="0" fontId="299" fillId="51" borderId="0" applyNumberFormat="0" applyProtection="0">
      <alignment horizontal="left" vertical="center" indent="1"/>
    </xf>
    <xf numFmtId="0" fontId="299" fillId="51" borderId="0" applyNumberFormat="0" applyProtection="0">
      <alignment horizontal="left" vertical="center" indent="1"/>
    </xf>
    <xf numFmtId="0" fontId="299" fillId="51" borderId="0" applyNumberFormat="0" applyProtection="0">
      <alignment horizontal="left" vertical="center" indent="1"/>
    </xf>
    <xf numFmtId="0" fontId="299" fillId="51" borderId="0" applyNumberFormat="0" applyProtection="0">
      <alignment horizontal="left" vertical="center" indent="1"/>
    </xf>
    <xf numFmtId="0" fontId="299" fillId="51" borderId="0" applyNumberFormat="0" applyProtection="0">
      <alignment horizontal="left" vertical="center" indent="1"/>
    </xf>
    <xf numFmtId="0" fontId="299" fillId="51" borderId="0" applyNumberFormat="0" applyProtection="0">
      <alignment horizontal="left" vertical="center" indent="1"/>
    </xf>
    <xf numFmtId="0" fontId="299" fillId="51" borderId="0" applyNumberFormat="0" applyProtection="0">
      <alignment horizontal="left" vertical="center" indent="1"/>
    </xf>
    <xf numFmtId="0" fontId="300" fillId="51" borderId="131" applyNumberFormat="0" applyProtection="0">
      <alignment horizontal="left" vertical="center" indent="1"/>
    </xf>
    <xf numFmtId="0" fontId="300" fillId="51" borderId="131" applyNumberFormat="0" applyProtection="0">
      <alignment horizontal="left" vertical="center" indent="1"/>
    </xf>
    <xf numFmtId="0" fontId="300" fillId="51" borderId="131" applyNumberFormat="0" applyProtection="0">
      <alignment horizontal="left" vertical="center" indent="1"/>
    </xf>
    <xf numFmtId="0" fontId="300" fillId="51" borderId="131" applyNumberFormat="0" applyProtection="0">
      <alignment horizontal="left" vertical="center" indent="1"/>
    </xf>
    <xf numFmtId="0" fontId="300" fillId="51" borderId="131" applyNumberFormat="0" applyProtection="0">
      <alignment horizontal="left" vertical="center" indent="1"/>
    </xf>
    <xf numFmtId="0" fontId="300" fillId="51" borderId="131" applyNumberFormat="0" applyProtection="0">
      <alignment horizontal="left" vertical="center" indent="1"/>
    </xf>
    <xf numFmtId="0" fontId="300" fillId="51" borderId="131" applyNumberFormat="0" applyProtection="0">
      <alignment horizontal="left" vertical="center" indent="1"/>
    </xf>
    <xf numFmtId="0" fontId="300" fillId="51" borderId="131" applyNumberFormat="0" applyProtection="0">
      <alignment horizontal="left" vertical="center" indent="1"/>
    </xf>
    <xf numFmtId="0" fontId="300" fillId="51" borderId="131" applyNumberFormat="0" applyProtection="0">
      <alignment horizontal="left" vertical="center" indent="1"/>
    </xf>
    <xf numFmtId="0" fontId="300" fillId="51" borderId="131" applyNumberFormat="0" applyProtection="0">
      <alignment horizontal="left" vertical="center" indent="1"/>
    </xf>
    <xf numFmtId="0" fontId="300" fillId="51" borderId="131" applyNumberFormat="0" applyProtection="0">
      <alignment horizontal="left" vertical="center" indent="1"/>
    </xf>
    <xf numFmtId="0" fontId="300" fillId="51" borderId="131" applyNumberFormat="0" applyProtection="0">
      <alignment horizontal="left" vertical="center" indent="1"/>
    </xf>
    <xf numFmtId="0" fontId="300" fillId="51" borderId="131" applyNumberFormat="0" applyProtection="0">
      <alignment horizontal="left" vertical="center" indent="1"/>
    </xf>
    <xf numFmtId="0" fontId="300" fillId="51" borderId="131" applyNumberFormat="0" applyProtection="0">
      <alignment horizontal="left" vertical="center" indent="1"/>
    </xf>
    <xf numFmtId="0" fontId="300" fillId="51" borderId="131" applyNumberFormat="0" applyProtection="0">
      <alignment horizontal="left" vertical="center" indent="1"/>
    </xf>
    <xf numFmtId="0" fontId="300" fillId="51" borderId="131" applyNumberFormat="0" applyProtection="0">
      <alignment horizontal="left" vertical="center" indent="1"/>
    </xf>
    <xf numFmtId="0" fontId="59" fillId="155" borderId="117"/>
    <xf numFmtId="0" fontId="59" fillId="155" borderId="117"/>
    <xf numFmtId="0" fontId="59" fillId="155" borderId="117"/>
    <xf numFmtId="0" fontId="59" fillId="155" borderId="117"/>
    <xf numFmtId="0" fontId="59" fillId="155" borderId="117"/>
    <xf numFmtId="0" fontId="59" fillId="155" borderId="117"/>
    <xf numFmtId="0" fontId="59" fillId="155" borderId="117"/>
    <xf numFmtId="0" fontId="59" fillId="155" borderId="117"/>
    <xf numFmtId="0" fontId="59" fillId="155" borderId="117"/>
    <xf numFmtId="0" fontId="59" fillId="155" borderId="117"/>
    <xf numFmtId="0" fontId="59" fillId="155" borderId="117"/>
    <xf numFmtId="0" fontId="59" fillId="155" borderId="117"/>
    <xf numFmtId="0" fontId="59" fillId="155" borderId="117"/>
    <xf numFmtId="0" fontId="59" fillId="155" borderId="117"/>
    <xf numFmtId="0" fontId="59" fillId="155" borderId="117"/>
    <xf numFmtId="0" fontId="59" fillId="155" borderId="117"/>
    <xf numFmtId="0" fontId="59" fillId="155" borderId="117"/>
    <xf numFmtId="0" fontId="59" fillId="155" borderId="117"/>
    <xf numFmtId="0" fontId="59" fillId="155" borderId="117"/>
    <xf numFmtId="0" fontId="59" fillId="155" borderId="117"/>
    <xf numFmtId="0" fontId="59" fillId="155" borderId="117"/>
    <xf numFmtId="0" fontId="59" fillId="155" borderId="117"/>
    <xf numFmtId="0" fontId="59" fillId="155" borderId="117"/>
    <xf numFmtId="0" fontId="59" fillId="155" borderId="117"/>
    <xf numFmtId="0" fontId="59" fillId="155" borderId="117"/>
    <xf numFmtId="0" fontId="59" fillId="155" borderId="117"/>
    <xf numFmtId="0" fontId="59" fillId="155" borderId="117"/>
    <xf numFmtId="0" fontId="59" fillId="155" borderId="117"/>
    <xf numFmtId="0" fontId="59" fillId="155" borderId="117"/>
    <xf numFmtId="0" fontId="59" fillId="155" borderId="117"/>
    <xf numFmtId="0" fontId="59" fillId="155" borderId="117"/>
    <xf numFmtId="0" fontId="59" fillId="155" borderId="117"/>
    <xf numFmtId="0" fontId="59" fillId="155" borderId="117"/>
    <xf numFmtId="0" fontId="59" fillId="155" borderId="117"/>
    <xf numFmtId="0" fontId="59" fillId="155" borderId="117"/>
    <xf numFmtId="0" fontId="59" fillId="155" borderId="117"/>
    <xf numFmtId="0" fontId="59" fillId="155" borderId="117"/>
    <xf numFmtId="0" fontId="59" fillId="155" borderId="117"/>
    <xf numFmtId="0" fontId="246" fillId="78" borderId="96" applyNumberFormat="0" applyProtection="0">
      <alignment horizontal="right" vertical="center"/>
    </xf>
    <xf numFmtId="0" fontId="246" fillId="78" borderId="96" applyNumberFormat="0" applyProtection="0">
      <alignment horizontal="right" vertical="center"/>
    </xf>
    <xf numFmtId="0" fontId="246" fillId="78" borderId="96" applyNumberFormat="0" applyProtection="0">
      <alignment horizontal="right" vertical="center"/>
    </xf>
    <xf numFmtId="0" fontId="246" fillId="78" borderId="96" applyNumberFormat="0" applyProtection="0">
      <alignment horizontal="right" vertical="center"/>
    </xf>
    <xf numFmtId="0" fontId="246" fillId="78" borderId="96" applyNumberFormat="0" applyProtection="0">
      <alignment horizontal="right" vertical="center"/>
    </xf>
    <xf numFmtId="0" fontId="246" fillId="78" borderId="96" applyNumberFormat="0" applyProtection="0">
      <alignment horizontal="right" vertical="center"/>
    </xf>
    <xf numFmtId="0" fontId="246" fillId="78" borderId="96" applyNumberFormat="0" applyProtection="0">
      <alignment horizontal="right" vertical="center"/>
    </xf>
    <xf numFmtId="0" fontId="246" fillId="78" borderId="96" applyNumberFormat="0" applyProtection="0">
      <alignment horizontal="right" vertical="center"/>
    </xf>
    <xf numFmtId="0" fontId="246" fillId="78" borderId="96" applyNumberFormat="0" applyProtection="0">
      <alignment horizontal="right" vertical="center"/>
    </xf>
    <xf numFmtId="0" fontId="246" fillId="78" borderId="96" applyNumberFormat="0" applyProtection="0">
      <alignment horizontal="right" vertical="center"/>
    </xf>
    <xf numFmtId="0" fontId="246" fillId="78" borderId="96" applyNumberFormat="0" applyProtection="0">
      <alignment horizontal="right" vertical="center"/>
    </xf>
    <xf numFmtId="0" fontId="246" fillId="78" borderId="96" applyNumberFormat="0" applyProtection="0">
      <alignment horizontal="right" vertical="center"/>
    </xf>
    <xf numFmtId="0" fontId="246" fillId="78" borderId="96" applyNumberFormat="0" applyProtection="0">
      <alignment horizontal="right" vertical="center"/>
    </xf>
    <xf numFmtId="0" fontId="246" fillId="78" borderId="96" applyNumberFormat="0" applyProtection="0">
      <alignment horizontal="right" vertical="center"/>
    </xf>
    <xf numFmtId="0" fontId="246" fillId="78" borderId="96" applyNumberFormat="0" applyProtection="0">
      <alignment horizontal="right" vertical="center"/>
    </xf>
    <xf numFmtId="0" fontId="246" fillId="78" borderId="96" applyNumberFormat="0" applyProtection="0">
      <alignment horizontal="right" vertical="center"/>
    </xf>
    <xf numFmtId="0" fontId="246" fillId="78" borderId="96" applyNumberFormat="0" applyProtection="0">
      <alignment horizontal="right" vertical="center"/>
    </xf>
    <xf numFmtId="0" fontId="246" fillId="78" borderId="96" applyNumberFormat="0" applyProtection="0">
      <alignment horizontal="right" vertical="center"/>
    </xf>
    <xf numFmtId="0" fontId="246" fillId="78" borderId="96" applyNumberFormat="0" applyProtection="0">
      <alignment horizontal="right" vertical="center"/>
    </xf>
    <xf numFmtId="0" fontId="246" fillId="81" borderId="100" applyNumberFormat="0" applyProtection="0">
      <alignment horizontal="right" vertical="center"/>
    </xf>
    <xf numFmtId="0" fontId="246" fillId="81" borderId="100" applyNumberFormat="0" applyProtection="0">
      <alignment horizontal="right" vertical="center"/>
    </xf>
    <xf numFmtId="0" fontId="246" fillId="81" borderId="100" applyNumberFormat="0" applyProtection="0">
      <alignment horizontal="right" vertical="center"/>
    </xf>
    <xf numFmtId="0" fontId="246" fillId="81" borderId="100" applyNumberFormat="0" applyProtection="0">
      <alignment horizontal="right" vertical="center"/>
    </xf>
    <xf numFmtId="0" fontId="246" fillId="81" borderId="100" applyNumberFormat="0" applyProtection="0">
      <alignment horizontal="right" vertical="center"/>
    </xf>
    <xf numFmtId="0" fontId="246" fillId="81" borderId="100" applyNumberFormat="0" applyProtection="0">
      <alignment horizontal="right" vertical="center"/>
    </xf>
    <xf numFmtId="0" fontId="246" fillId="81" borderId="100" applyNumberFormat="0" applyProtection="0">
      <alignment horizontal="right" vertical="center"/>
    </xf>
    <xf numFmtId="0" fontId="246" fillId="81" borderId="100" applyNumberFormat="0" applyProtection="0">
      <alignment horizontal="right" vertical="center"/>
    </xf>
    <xf numFmtId="0" fontId="246" fillId="81" borderId="100" applyNumberFormat="0" applyProtection="0">
      <alignment horizontal="right" vertical="center"/>
    </xf>
    <xf numFmtId="0" fontId="246" fillId="81" borderId="100" applyNumberFormat="0" applyProtection="0">
      <alignment horizontal="right" vertical="center"/>
    </xf>
    <xf numFmtId="0" fontId="246" fillId="81" borderId="100" applyNumberFormat="0" applyProtection="0">
      <alignment horizontal="right" vertical="center"/>
    </xf>
    <xf numFmtId="0" fontId="246" fillId="81" borderId="100" applyNumberFormat="0" applyProtection="0">
      <alignment horizontal="right" vertical="center"/>
    </xf>
    <xf numFmtId="0" fontId="246" fillId="81" borderId="100" applyNumberFormat="0" applyProtection="0">
      <alignment horizontal="right" vertical="center"/>
    </xf>
    <xf numFmtId="0" fontId="246" fillId="81" borderId="100" applyNumberFormat="0" applyProtection="0">
      <alignment horizontal="right" vertical="center"/>
    </xf>
    <xf numFmtId="0" fontId="246" fillId="81" borderId="100" applyNumberFormat="0" applyProtection="0">
      <alignment horizontal="right" vertical="center"/>
    </xf>
    <xf numFmtId="0" fontId="246" fillId="81" borderId="100" applyNumberFormat="0" applyProtection="0">
      <alignment horizontal="right" vertical="center"/>
    </xf>
    <xf numFmtId="0" fontId="246" fillId="81" borderId="100" applyNumberFormat="0" applyProtection="0">
      <alignment horizontal="right" vertical="center"/>
    </xf>
    <xf numFmtId="0" fontId="246" fillId="81" borderId="100" applyNumberFormat="0" applyProtection="0">
      <alignment horizontal="right" vertical="center"/>
    </xf>
    <xf numFmtId="0" fontId="246" fillId="81" borderId="100" applyNumberFormat="0" applyProtection="0">
      <alignment horizontal="right" vertical="center"/>
    </xf>
    <xf numFmtId="0" fontId="301" fillId="5" borderId="115" applyNumberFormat="0" applyProtection="0">
      <alignment horizontal="right" vertical="center"/>
    </xf>
    <xf numFmtId="0" fontId="301" fillId="5" borderId="115" applyNumberFormat="0" applyProtection="0">
      <alignment horizontal="right" vertical="center"/>
    </xf>
    <xf numFmtId="0" fontId="301" fillId="5" borderId="115" applyNumberFormat="0" applyProtection="0">
      <alignment horizontal="right" vertical="center"/>
    </xf>
    <xf numFmtId="0" fontId="301" fillId="5" borderId="115" applyNumberFormat="0" applyProtection="0">
      <alignment horizontal="right" vertical="center"/>
    </xf>
    <xf numFmtId="0" fontId="301" fillId="5" borderId="115" applyNumberFormat="0" applyProtection="0">
      <alignment horizontal="right" vertical="center"/>
    </xf>
    <xf numFmtId="0" fontId="301" fillId="5" borderId="115" applyNumberFormat="0" applyProtection="0">
      <alignment horizontal="right" vertical="center"/>
    </xf>
    <xf numFmtId="0" fontId="301" fillId="5" borderId="115" applyNumberFormat="0" applyProtection="0">
      <alignment horizontal="right" vertical="center"/>
    </xf>
    <xf numFmtId="0" fontId="301" fillId="5" borderId="115" applyNumberFormat="0" applyProtection="0">
      <alignment horizontal="right" vertical="center"/>
    </xf>
    <xf numFmtId="0" fontId="301" fillId="5" borderId="115" applyNumberFormat="0" applyProtection="0">
      <alignment horizontal="right" vertical="center"/>
    </xf>
    <xf numFmtId="0" fontId="301" fillId="5" borderId="115" applyNumberFormat="0" applyProtection="0">
      <alignment horizontal="right" vertical="center"/>
    </xf>
    <xf numFmtId="0" fontId="301" fillId="5" borderId="115" applyNumberFormat="0" applyProtection="0">
      <alignment horizontal="right" vertical="center"/>
    </xf>
    <xf numFmtId="0" fontId="301" fillId="5" borderId="115" applyNumberFormat="0" applyProtection="0">
      <alignment horizontal="right" vertical="center"/>
    </xf>
    <xf numFmtId="0" fontId="301" fillId="5" borderId="115" applyNumberFormat="0" applyProtection="0">
      <alignment horizontal="right" vertical="center"/>
    </xf>
    <xf numFmtId="0" fontId="301" fillId="5" borderId="115" applyNumberFormat="0" applyProtection="0">
      <alignment horizontal="right" vertical="center"/>
    </xf>
    <xf numFmtId="0" fontId="301" fillId="5" borderId="115" applyNumberFormat="0" applyProtection="0">
      <alignment horizontal="right" vertical="center"/>
    </xf>
    <xf numFmtId="0" fontId="301" fillId="5" borderId="115" applyNumberFormat="0" applyProtection="0">
      <alignment horizontal="right" vertical="center"/>
    </xf>
    <xf numFmtId="0" fontId="301" fillId="5" borderId="115" applyNumberFormat="0" applyProtection="0">
      <alignment horizontal="right" vertical="center"/>
    </xf>
    <xf numFmtId="0" fontId="301" fillId="5" borderId="115" applyNumberFormat="0" applyProtection="0">
      <alignment horizontal="right" vertical="center"/>
    </xf>
    <xf numFmtId="0" fontId="301" fillId="5" borderId="115" applyNumberFormat="0" applyProtection="0">
      <alignment horizontal="right" vertical="center"/>
    </xf>
    <xf numFmtId="0" fontId="301" fillId="5" borderId="115" applyNumberFormat="0" applyProtection="0">
      <alignment horizontal="right" vertical="center"/>
    </xf>
    <xf numFmtId="0" fontId="301" fillId="5" borderId="115" applyNumberFormat="0" applyProtection="0">
      <alignment horizontal="right" vertical="center"/>
    </xf>
    <xf numFmtId="0" fontId="301" fillId="5" borderId="115" applyNumberFormat="0" applyProtection="0">
      <alignment horizontal="right" vertical="center"/>
    </xf>
    <xf numFmtId="0" fontId="301" fillId="5" borderId="115" applyNumberFormat="0" applyProtection="0">
      <alignment horizontal="right" vertical="center"/>
    </xf>
    <xf numFmtId="0" fontId="301" fillId="5" borderId="115" applyNumberFormat="0" applyProtection="0">
      <alignment horizontal="right" vertical="center"/>
    </xf>
    <xf numFmtId="0" fontId="301" fillId="5" borderId="115" applyNumberFormat="0" applyProtection="0">
      <alignment horizontal="right" vertical="center"/>
    </xf>
    <xf numFmtId="0" fontId="301" fillId="5" borderId="115" applyNumberFormat="0" applyProtection="0">
      <alignment horizontal="right" vertical="center"/>
    </xf>
    <xf numFmtId="0" fontId="301" fillId="5" borderId="115" applyNumberFormat="0" applyProtection="0">
      <alignment horizontal="right" vertical="center"/>
    </xf>
    <xf numFmtId="0" fontId="301" fillId="5" borderId="115" applyNumberFormat="0" applyProtection="0">
      <alignment horizontal="right" vertical="center"/>
    </xf>
    <xf numFmtId="0" fontId="301" fillId="5" borderId="115" applyNumberFormat="0" applyProtection="0">
      <alignment horizontal="right" vertical="center"/>
    </xf>
    <xf numFmtId="0" fontId="301" fillId="5" borderId="115" applyNumberFormat="0" applyProtection="0">
      <alignment horizontal="right" vertical="center"/>
    </xf>
    <xf numFmtId="0" fontId="301" fillId="5" borderId="115" applyNumberFormat="0" applyProtection="0">
      <alignment horizontal="right" vertical="center"/>
    </xf>
    <xf numFmtId="0" fontId="301" fillId="5" borderId="115" applyNumberFormat="0" applyProtection="0">
      <alignment horizontal="right" vertical="center"/>
    </xf>
    <xf numFmtId="0" fontId="301" fillId="5" borderId="115" applyNumberFormat="0" applyProtection="0">
      <alignment horizontal="right" vertical="center"/>
    </xf>
    <xf numFmtId="0" fontId="301" fillId="5" borderId="115" applyNumberFormat="0" applyProtection="0">
      <alignment horizontal="right" vertical="center"/>
    </xf>
    <xf numFmtId="0" fontId="301" fillId="5" borderId="115" applyNumberFormat="0" applyProtection="0">
      <alignment horizontal="right" vertical="center"/>
    </xf>
    <xf numFmtId="0" fontId="301" fillId="5" borderId="115" applyNumberFormat="0" applyProtection="0">
      <alignment horizontal="right" vertical="center"/>
    </xf>
    <xf numFmtId="0" fontId="301" fillId="5" borderId="115" applyNumberFormat="0" applyProtection="0">
      <alignment horizontal="right" vertical="center"/>
    </xf>
    <xf numFmtId="0" fontId="301" fillId="5" borderId="115" applyNumberFormat="0" applyProtection="0">
      <alignment horizontal="right" vertical="center"/>
    </xf>
    <xf numFmtId="0" fontId="301" fillId="5" borderId="115" applyNumberFormat="0" applyProtection="0">
      <alignment horizontal="right" vertical="center"/>
    </xf>
    <xf numFmtId="198" fontId="240" fillId="54" borderId="0"/>
    <xf numFmtId="198" fontId="240" fillId="54" borderId="0"/>
    <xf numFmtId="198" fontId="240" fillId="54" borderId="0"/>
    <xf numFmtId="198" fontId="240" fillId="54" borderId="0"/>
    <xf numFmtId="198" fontId="240" fillId="54" borderId="0"/>
    <xf numFmtId="198" fontId="240" fillId="54" borderId="0"/>
    <xf numFmtId="198" fontId="240" fillId="54" borderId="0"/>
    <xf numFmtId="198" fontId="240" fillId="54" borderId="0"/>
    <xf numFmtId="198" fontId="240" fillId="54" borderId="0"/>
    <xf numFmtId="198" fontId="240" fillId="54" borderId="0"/>
    <xf numFmtId="198" fontId="240" fillId="54" borderId="0"/>
    <xf numFmtId="0" fontId="238" fillId="54" borderId="0"/>
    <xf numFmtId="0" fontId="238" fillId="54" borderId="0"/>
    <xf numFmtId="0" fontId="238" fillId="54" borderId="0"/>
    <xf numFmtId="0" fontId="238" fillId="54" borderId="0"/>
    <xf numFmtId="0" fontId="238" fillId="54" borderId="0"/>
    <xf numFmtId="0" fontId="238" fillId="54" borderId="0"/>
    <xf numFmtId="0" fontId="238" fillId="54" borderId="0"/>
    <xf numFmtId="0" fontId="238" fillId="54" borderId="0"/>
    <xf numFmtId="0" fontId="238" fillId="54" borderId="0"/>
    <xf numFmtId="0" fontId="238" fillId="54" borderId="0"/>
    <xf numFmtId="0" fontId="238" fillId="54" borderId="0"/>
    <xf numFmtId="0" fontId="227" fillId="65" borderId="0" applyNumberFormat="0" applyBorder="0" applyAlignment="0" applyProtection="0"/>
    <xf numFmtId="0" fontId="227" fillId="65" borderId="0" applyNumberFormat="0" applyBorder="0" applyAlignment="0" applyProtection="0"/>
    <xf numFmtId="0" fontId="227" fillId="65" borderId="0" applyNumberFormat="0" applyBorder="0" applyAlignment="0" applyProtection="0"/>
    <xf numFmtId="0" fontId="227" fillId="65" borderId="0" applyNumberFormat="0" applyBorder="0" applyAlignment="0" applyProtection="0"/>
    <xf numFmtId="0" fontId="227" fillId="65" borderId="0" applyNumberFormat="0" applyBorder="0" applyAlignment="0" applyProtection="0"/>
    <xf numFmtId="0" fontId="227" fillId="65" borderId="0" applyNumberFormat="0" applyBorder="0" applyAlignment="0" applyProtection="0"/>
    <xf numFmtId="0" fontId="227" fillId="65" borderId="0" applyNumberFormat="0" applyBorder="0" applyAlignment="0" applyProtection="0"/>
    <xf numFmtId="0" fontId="227" fillId="65" borderId="0" applyNumberFormat="0" applyBorder="0" applyAlignment="0" applyProtection="0"/>
    <xf numFmtId="0" fontId="227" fillId="65" borderId="0" applyNumberFormat="0" applyBorder="0" applyAlignment="0" applyProtection="0"/>
    <xf numFmtId="0" fontId="227" fillId="65" borderId="0" applyNumberFormat="0" applyBorder="0" applyAlignment="0" applyProtection="0"/>
    <xf numFmtId="0" fontId="227" fillId="65" borderId="0" applyNumberFormat="0" applyBorder="0" applyAlignment="0" applyProtection="0"/>
    <xf numFmtId="199" fontId="86" fillId="5" borderId="117" applyFont="0">
      <alignment horizontal="center" vertical="center"/>
    </xf>
    <xf numFmtId="199" fontId="86" fillId="5" borderId="117" applyFont="0">
      <alignment horizontal="center" vertical="center"/>
    </xf>
    <xf numFmtId="199" fontId="86" fillId="5" borderId="117" applyFont="0">
      <alignment horizontal="center" vertical="center"/>
    </xf>
    <xf numFmtId="199" fontId="86" fillId="5" borderId="117" applyFont="0">
      <alignment horizontal="center" vertical="center"/>
    </xf>
    <xf numFmtId="199" fontId="86" fillId="5" borderId="117" applyFont="0">
      <alignment horizontal="center" vertical="center"/>
    </xf>
    <xf numFmtId="199" fontId="86" fillId="5" borderId="117" applyFont="0">
      <alignment horizontal="center" vertical="center"/>
    </xf>
    <xf numFmtId="199" fontId="86" fillId="5" borderId="117" applyFont="0">
      <alignment horizontal="center" vertical="center"/>
    </xf>
    <xf numFmtId="199" fontId="86" fillId="5" borderId="117" applyFont="0">
      <alignment horizontal="center" vertical="center"/>
    </xf>
    <xf numFmtId="199" fontId="86" fillId="5" borderId="117" applyFont="0">
      <alignment horizontal="center" vertical="center"/>
    </xf>
    <xf numFmtId="199" fontId="86" fillId="5" borderId="117" applyFont="0">
      <alignment horizontal="center" vertical="center"/>
    </xf>
    <xf numFmtId="199" fontId="86" fillId="5" borderId="117" applyFont="0">
      <alignment horizontal="center" vertical="center"/>
    </xf>
    <xf numFmtId="199" fontId="86" fillId="5" borderId="117" applyFont="0">
      <alignment horizontal="center" vertical="center"/>
    </xf>
    <xf numFmtId="199" fontId="86" fillId="5" borderId="117" applyFont="0">
      <alignment horizontal="center" vertical="center"/>
    </xf>
    <xf numFmtId="199" fontId="86" fillId="5" borderId="117" applyFont="0">
      <alignment horizontal="center" vertical="center"/>
    </xf>
    <xf numFmtId="199" fontId="86" fillId="5" borderId="117" applyFont="0">
      <alignment horizontal="center" vertical="center"/>
    </xf>
    <xf numFmtId="199" fontId="86" fillId="5" borderId="117" applyFont="0">
      <alignment horizontal="center" vertical="center"/>
    </xf>
    <xf numFmtId="199" fontId="86" fillId="5" borderId="117" applyFont="0">
      <alignment horizontal="center" vertical="center"/>
    </xf>
    <xf numFmtId="199" fontId="86" fillId="5" borderId="117" applyFont="0">
      <alignment horizontal="center" vertical="center"/>
    </xf>
    <xf numFmtId="199" fontId="86" fillId="5" borderId="117" applyFont="0">
      <alignment horizontal="center" vertical="center"/>
    </xf>
    <xf numFmtId="199" fontId="86" fillId="5" borderId="117" applyFont="0">
      <alignment horizontal="center" vertical="center"/>
    </xf>
    <xf numFmtId="199" fontId="86" fillId="5" borderId="117" applyFont="0">
      <alignment horizontal="center" vertical="center"/>
    </xf>
    <xf numFmtId="199" fontId="86" fillId="5" borderId="117" applyFont="0">
      <alignment horizontal="center" vertical="center"/>
    </xf>
    <xf numFmtId="199" fontId="86" fillId="5" borderId="117" applyFont="0">
      <alignment horizontal="center" vertical="center"/>
    </xf>
    <xf numFmtId="199" fontId="86" fillId="5" borderId="117" applyFont="0">
      <alignment horizontal="center" vertical="center"/>
    </xf>
    <xf numFmtId="199" fontId="86" fillId="5" borderId="117" applyFont="0">
      <alignment horizontal="center" vertical="center"/>
    </xf>
    <xf numFmtId="199" fontId="86" fillId="5" borderId="117" applyFont="0">
      <alignment horizontal="center" vertical="center"/>
    </xf>
    <xf numFmtId="199" fontId="86" fillId="5" borderId="117" applyFont="0">
      <alignment horizontal="center" vertical="center"/>
    </xf>
    <xf numFmtId="199" fontId="86" fillId="5" borderId="117" applyFont="0">
      <alignment horizontal="center" vertical="center"/>
    </xf>
    <xf numFmtId="199" fontId="86" fillId="5" borderId="117" applyFont="0">
      <alignment horizontal="center" vertical="center"/>
    </xf>
    <xf numFmtId="199" fontId="86" fillId="5" borderId="117" applyFont="0">
      <alignment horizontal="center" vertical="center"/>
    </xf>
    <xf numFmtId="199" fontId="86" fillId="5" borderId="117" applyFont="0">
      <alignment horizontal="center" vertical="center"/>
    </xf>
    <xf numFmtId="199" fontId="86" fillId="5" borderId="117" applyFont="0">
      <alignment horizontal="center" vertical="center"/>
    </xf>
    <xf numFmtId="3" fontId="86" fillId="5" borderId="117" applyFont="0">
      <alignment horizontal="right" vertical="center"/>
    </xf>
    <xf numFmtId="3" fontId="86" fillId="5" borderId="117" applyFont="0">
      <alignment horizontal="right" vertical="center"/>
    </xf>
    <xf numFmtId="3" fontId="86" fillId="5" borderId="117" applyFont="0">
      <alignment horizontal="right" vertical="center"/>
    </xf>
    <xf numFmtId="3" fontId="86" fillId="5" borderId="117" applyFont="0">
      <alignment horizontal="right" vertical="center"/>
    </xf>
    <xf numFmtId="3" fontId="86" fillId="5" borderId="117" applyFont="0">
      <alignment horizontal="right" vertical="center"/>
    </xf>
    <xf numFmtId="3" fontId="86" fillId="5" borderId="117" applyFont="0">
      <alignment horizontal="right" vertical="center"/>
    </xf>
    <xf numFmtId="3" fontId="86" fillId="5" borderId="117" applyFont="0">
      <alignment horizontal="right" vertical="center"/>
    </xf>
    <xf numFmtId="3" fontId="86" fillId="5" borderId="117" applyFont="0">
      <alignment horizontal="right" vertical="center"/>
    </xf>
    <xf numFmtId="3" fontId="86" fillId="5" borderId="117" applyFont="0">
      <alignment horizontal="right" vertical="center"/>
    </xf>
    <xf numFmtId="3" fontId="86" fillId="5" borderId="117" applyFont="0">
      <alignment horizontal="right" vertical="center"/>
    </xf>
    <xf numFmtId="3" fontId="86" fillId="5" borderId="117" applyFont="0">
      <alignment horizontal="right" vertical="center"/>
    </xf>
    <xf numFmtId="3" fontId="86" fillId="5" borderId="117" applyFont="0">
      <alignment horizontal="right" vertical="center"/>
    </xf>
    <xf numFmtId="3" fontId="86" fillId="5" borderId="117" applyFont="0">
      <alignment horizontal="right" vertical="center"/>
    </xf>
    <xf numFmtId="3" fontId="86" fillId="5" borderId="117" applyFont="0">
      <alignment horizontal="right" vertical="center"/>
    </xf>
    <xf numFmtId="3" fontId="86" fillId="5" borderId="117" applyFont="0">
      <alignment horizontal="right" vertical="center"/>
    </xf>
    <xf numFmtId="3" fontId="86" fillId="5" borderId="117" applyFont="0">
      <alignment horizontal="right" vertical="center"/>
    </xf>
    <xf numFmtId="3" fontId="86" fillId="5" borderId="117" applyFont="0">
      <alignment horizontal="right" vertical="center"/>
    </xf>
    <xf numFmtId="3" fontId="86" fillId="5" borderId="117" applyFont="0">
      <alignment horizontal="right" vertical="center"/>
    </xf>
    <xf numFmtId="3" fontId="86" fillId="5" borderId="117" applyFont="0">
      <alignment horizontal="right" vertical="center"/>
    </xf>
    <xf numFmtId="3" fontId="86" fillId="5" borderId="117" applyFont="0">
      <alignment horizontal="right" vertical="center"/>
    </xf>
    <xf numFmtId="3" fontId="86" fillId="5" borderId="117" applyFont="0">
      <alignment horizontal="right" vertical="center"/>
    </xf>
    <xf numFmtId="3" fontId="86" fillId="5" borderId="117" applyFont="0">
      <alignment horizontal="right" vertical="center"/>
    </xf>
    <xf numFmtId="3" fontId="86" fillId="5" borderId="117" applyFont="0">
      <alignment horizontal="right" vertical="center"/>
    </xf>
    <xf numFmtId="3" fontId="86" fillId="5" borderId="117" applyFont="0">
      <alignment horizontal="right" vertical="center"/>
    </xf>
    <xf numFmtId="3" fontId="86" fillId="5" borderId="117" applyFont="0">
      <alignment horizontal="right" vertical="center"/>
    </xf>
    <xf numFmtId="3" fontId="86" fillId="5" borderId="117" applyFont="0">
      <alignment horizontal="right" vertical="center"/>
    </xf>
    <xf numFmtId="3" fontId="86" fillId="5" borderId="117" applyFont="0">
      <alignment horizontal="right" vertical="center"/>
    </xf>
    <xf numFmtId="3" fontId="86" fillId="5" borderId="117" applyFont="0">
      <alignment horizontal="right" vertical="center"/>
    </xf>
    <xf numFmtId="3" fontId="86" fillId="5" borderId="117" applyFont="0">
      <alignment horizontal="right" vertical="center"/>
    </xf>
    <xf numFmtId="3" fontId="86" fillId="5" borderId="117" applyFont="0">
      <alignment horizontal="right" vertical="center"/>
    </xf>
    <xf numFmtId="3" fontId="86" fillId="5" borderId="117" applyFont="0">
      <alignment horizontal="right" vertical="center"/>
    </xf>
    <xf numFmtId="3" fontId="86" fillId="5" borderId="117" applyFont="0">
      <alignment horizontal="right" vertical="center"/>
    </xf>
    <xf numFmtId="3" fontId="86" fillId="5" borderId="117" applyFont="0">
      <alignment horizontal="right" vertical="center"/>
    </xf>
    <xf numFmtId="3" fontId="86" fillId="5" borderId="117" applyFont="0">
      <alignment horizontal="right" vertical="center"/>
    </xf>
    <xf numFmtId="3" fontId="86" fillId="5" borderId="117" applyFont="0">
      <alignment horizontal="right" vertical="center"/>
    </xf>
    <xf numFmtId="3" fontId="86" fillId="5" borderId="117" applyFont="0">
      <alignment horizontal="right" vertical="center"/>
    </xf>
    <xf numFmtId="3" fontId="86" fillId="5" borderId="117" applyFont="0">
      <alignment horizontal="right" vertical="center"/>
    </xf>
    <xf numFmtId="3" fontId="86" fillId="5" borderId="117" applyFont="0">
      <alignment horizontal="right" vertical="center"/>
    </xf>
    <xf numFmtId="3" fontId="86" fillId="5" borderId="117" applyFont="0">
      <alignment horizontal="right" vertical="center"/>
    </xf>
    <xf numFmtId="3" fontId="86" fillId="5" borderId="117" applyFont="0">
      <alignment horizontal="right" vertical="center"/>
    </xf>
    <xf numFmtId="3" fontId="86" fillId="5" borderId="117" applyFont="0">
      <alignment horizontal="right" vertical="center"/>
    </xf>
    <xf numFmtId="3" fontId="86" fillId="5" borderId="117" applyFont="0">
      <alignment horizontal="right" vertical="center"/>
    </xf>
    <xf numFmtId="3" fontId="86" fillId="5" borderId="117" applyFont="0">
      <alignment horizontal="right" vertical="center"/>
    </xf>
    <xf numFmtId="3" fontId="86" fillId="5" borderId="117" applyFont="0">
      <alignment horizontal="right" vertical="center"/>
    </xf>
    <xf numFmtId="3" fontId="86" fillId="5" borderId="117" applyFont="0">
      <alignment horizontal="right" vertical="center"/>
    </xf>
    <xf numFmtId="3" fontId="86" fillId="5" borderId="117" applyFont="0">
      <alignment horizontal="right" vertical="center"/>
    </xf>
    <xf numFmtId="3" fontId="86" fillId="5" borderId="117" applyFont="0">
      <alignment horizontal="right" vertical="center"/>
    </xf>
    <xf numFmtId="3" fontId="86" fillId="5" borderId="117" applyFont="0">
      <alignment horizontal="right" vertical="center"/>
    </xf>
    <xf numFmtId="3" fontId="86" fillId="5" borderId="117" applyFont="0">
      <alignment horizontal="right" vertical="center"/>
    </xf>
    <xf numFmtId="3" fontId="86" fillId="5" borderId="117" applyFont="0">
      <alignment horizontal="right" vertical="center"/>
    </xf>
    <xf numFmtId="3" fontId="86" fillId="5" borderId="117" applyFont="0">
      <alignment horizontal="right" vertical="center"/>
    </xf>
    <xf numFmtId="3" fontId="86" fillId="5" borderId="117" applyFont="0">
      <alignment horizontal="right" vertical="center"/>
    </xf>
    <xf numFmtId="3" fontId="86" fillId="5" borderId="117" applyFont="0">
      <alignment horizontal="right" vertical="center"/>
    </xf>
    <xf numFmtId="3" fontId="86" fillId="5" borderId="117" applyFont="0">
      <alignment horizontal="right" vertical="center"/>
    </xf>
    <xf numFmtId="3" fontId="86" fillId="5" borderId="117" applyFont="0">
      <alignment horizontal="right" vertical="center"/>
    </xf>
    <xf numFmtId="3" fontId="86" fillId="5" borderId="117" applyFont="0">
      <alignment horizontal="right" vertical="center"/>
    </xf>
    <xf numFmtId="3" fontId="86" fillId="5" borderId="117" applyFont="0">
      <alignment horizontal="right" vertical="center"/>
    </xf>
    <xf numFmtId="3" fontId="86" fillId="5" borderId="117" applyFont="0">
      <alignment horizontal="right" vertical="center"/>
    </xf>
    <xf numFmtId="3" fontId="86" fillId="5" borderId="117" applyFont="0">
      <alignment horizontal="right" vertical="center"/>
    </xf>
    <xf numFmtId="3" fontId="86" fillId="5" borderId="117" applyFont="0">
      <alignment horizontal="right" vertical="center"/>
    </xf>
    <xf numFmtId="3" fontId="86" fillId="5" borderId="117" applyFont="0">
      <alignment horizontal="right" vertical="center"/>
    </xf>
    <xf numFmtId="3" fontId="86" fillId="5" borderId="117" applyFont="0">
      <alignment horizontal="right" vertical="center"/>
    </xf>
    <xf numFmtId="3" fontId="86" fillId="5" borderId="117" applyFont="0">
      <alignment horizontal="right" vertical="center"/>
    </xf>
    <xf numFmtId="3" fontId="86" fillId="5" borderId="117" applyFont="0">
      <alignment horizontal="right" vertical="center"/>
    </xf>
    <xf numFmtId="167" fontId="86" fillId="5" borderId="117" applyFont="0">
      <alignment horizontal="right" vertical="center"/>
    </xf>
    <xf numFmtId="167" fontId="86" fillId="5" borderId="117" applyFont="0">
      <alignment horizontal="right" vertical="center"/>
    </xf>
    <xf numFmtId="167" fontId="86" fillId="5" borderId="117" applyFont="0">
      <alignment horizontal="right" vertical="center"/>
    </xf>
    <xf numFmtId="167" fontId="86" fillId="5" borderId="117" applyFont="0">
      <alignment horizontal="right" vertical="center"/>
    </xf>
    <xf numFmtId="167" fontId="86" fillId="5" borderId="117" applyFont="0">
      <alignment horizontal="right" vertical="center"/>
    </xf>
    <xf numFmtId="167" fontId="86" fillId="5" borderId="117" applyFont="0">
      <alignment horizontal="right" vertical="center"/>
    </xf>
    <xf numFmtId="167" fontId="86" fillId="5" borderId="117" applyFont="0">
      <alignment horizontal="right" vertical="center"/>
    </xf>
    <xf numFmtId="167" fontId="86" fillId="5" borderId="117" applyFont="0">
      <alignment horizontal="right" vertical="center"/>
    </xf>
    <xf numFmtId="167" fontId="86" fillId="5" borderId="117" applyFont="0">
      <alignment horizontal="right" vertical="center"/>
    </xf>
    <xf numFmtId="167" fontId="86" fillId="5" borderId="117" applyFont="0">
      <alignment horizontal="right" vertical="center"/>
    </xf>
    <xf numFmtId="167" fontId="86" fillId="5" borderId="117" applyFont="0">
      <alignment horizontal="right" vertical="center"/>
    </xf>
    <xf numFmtId="167" fontId="86" fillId="5" borderId="117" applyFont="0">
      <alignment horizontal="right" vertical="center"/>
    </xf>
    <xf numFmtId="167" fontId="86" fillId="5" borderId="117" applyFont="0">
      <alignment horizontal="right" vertical="center"/>
    </xf>
    <xf numFmtId="167" fontId="86" fillId="5" borderId="117" applyFont="0">
      <alignment horizontal="right" vertical="center"/>
    </xf>
    <xf numFmtId="167" fontId="86" fillId="5" borderId="117" applyFont="0">
      <alignment horizontal="right" vertical="center"/>
    </xf>
    <xf numFmtId="167" fontId="86" fillId="5" borderId="117" applyFont="0">
      <alignment horizontal="right" vertical="center"/>
    </xf>
    <xf numFmtId="167" fontId="86" fillId="5" borderId="117" applyFont="0">
      <alignment horizontal="right" vertical="center"/>
    </xf>
    <xf numFmtId="167" fontId="86" fillId="5" borderId="117" applyFont="0">
      <alignment horizontal="right" vertical="center"/>
    </xf>
    <xf numFmtId="167" fontId="86" fillId="5" borderId="117" applyFont="0">
      <alignment horizontal="right" vertical="center"/>
    </xf>
    <xf numFmtId="167" fontId="86" fillId="5" borderId="117" applyFont="0">
      <alignment horizontal="right" vertical="center"/>
    </xf>
    <xf numFmtId="167" fontId="86" fillId="5" borderId="117" applyFont="0">
      <alignment horizontal="right" vertical="center"/>
    </xf>
    <xf numFmtId="167" fontId="86" fillId="5" borderId="117" applyFont="0">
      <alignment horizontal="right" vertical="center"/>
    </xf>
    <xf numFmtId="167" fontId="86" fillId="5" borderId="117" applyFont="0">
      <alignment horizontal="right" vertical="center"/>
    </xf>
    <xf numFmtId="167" fontId="86" fillId="5" borderId="117" applyFont="0">
      <alignment horizontal="right" vertical="center"/>
    </xf>
    <xf numFmtId="167" fontId="86" fillId="5" borderId="117" applyFont="0">
      <alignment horizontal="right" vertical="center"/>
    </xf>
    <xf numFmtId="167" fontId="86" fillId="5" borderId="117" applyFont="0">
      <alignment horizontal="right" vertical="center"/>
    </xf>
    <xf numFmtId="167" fontId="86" fillId="5" borderId="117" applyFont="0">
      <alignment horizontal="right" vertical="center"/>
    </xf>
    <xf numFmtId="167" fontId="86" fillId="5" borderId="117" applyFont="0">
      <alignment horizontal="right" vertical="center"/>
    </xf>
    <xf numFmtId="167" fontId="86" fillId="5" borderId="117" applyFont="0">
      <alignment horizontal="right" vertical="center"/>
    </xf>
    <xf numFmtId="167" fontId="86" fillId="5" borderId="117" applyFont="0">
      <alignment horizontal="right" vertical="center"/>
    </xf>
    <xf numFmtId="167" fontId="86" fillId="5" borderId="117" applyFont="0">
      <alignment horizontal="right" vertical="center"/>
    </xf>
    <xf numFmtId="167" fontId="86" fillId="5" borderId="117" applyFont="0">
      <alignment horizontal="right" vertical="center"/>
    </xf>
    <xf numFmtId="166" fontId="86" fillId="5" borderId="117" applyFont="0">
      <alignment horizontal="right" vertical="center"/>
    </xf>
    <xf numFmtId="166" fontId="86" fillId="5" borderId="117" applyFont="0">
      <alignment horizontal="right" vertical="center"/>
    </xf>
    <xf numFmtId="166" fontId="86" fillId="5" borderId="117" applyFont="0">
      <alignment horizontal="right" vertical="center"/>
    </xf>
    <xf numFmtId="166" fontId="86" fillId="5" borderId="117" applyFont="0">
      <alignment horizontal="right" vertical="center"/>
    </xf>
    <xf numFmtId="166" fontId="86" fillId="5" borderId="117" applyFont="0">
      <alignment horizontal="right" vertical="center"/>
    </xf>
    <xf numFmtId="166" fontId="86" fillId="5" borderId="117" applyFont="0">
      <alignment horizontal="right" vertical="center"/>
    </xf>
    <xf numFmtId="166" fontId="86" fillId="5" borderId="117" applyFont="0">
      <alignment horizontal="right" vertical="center"/>
    </xf>
    <xf numFmtId="166" fontId="86" fillId="5" borderId="117" applyFont="0">
      <alignment horizontal="right" vertical="center"/>
    </xf>
    <xf numFmtId="166" fontId="86" fillId="5" borderId="117" applyFont="0">
      <alignment horizontal="right" vertical="center"/>
    </xf>
    <xf numFmtId="166" fontId="86" fillId="5" borderId="117" applyFont="0">
      <alignment horizontal="right" vertical="center"/>
    </xf>
    <xf numFmtId="166" fontId="86" fillId="5" borderId="117" applyFont="0">
      <alignment horizontal="right" vertical="center"/>
    </xf>
    <xf numFmtId="166" fontId="86" fillId="5" borderId="117" applyFont="0">
      <alignment horizontal="right" vertical="center"/>
    </xf>
    <xf numFmtId="166" fontId="86" fillId="5" borderId="117" applyFont="0">
      <alignment horizontal="right" vertical="center"/>
    </xf>
    <xf numFmtId="166" fontId="86" fillId="5" borderId="117" applyFont="0">
      <alignment horizontal="right" vertical="center"/>
    </xf>
    <xf numFmtId="166" fontId="86" fillId="5" borderId="117" applyFont="0">
      <alignment horizontal="right" vertical="center"/>
    </xf>
    <xf numFmtId="166" fontId="86" fillId="5" borderId="117" applyFont="0">
      <alignment horizontal="right" vertical="center"/>
    </xf>
    <xf numFmtId="166" fontId="86" fillId="5" borderId="117" applyFont="0">
      <alignment horizontal="right" vertical="center"/>
    </xf>
    <xf numFmtId="166" fontId="86" fillId="5" borderId="117" applyFont="0">
      <alignment horizontal="right" vertical="center"/>
    </xf>
    <xf numFmtId="166" fontId="86" fillId="5" borderId="117" applyFont="0">
      <alignment horizontal="right" vertical="center"/>
    </xf>
    <xf numFmtId="166" fontId="86" fillId="5" borderId="117" applyFont="0">
      <alignment horizontal="right" vertical="center"/>
    </xf>
    <xf numFmtId="166" fontId="86" fillId="5" borderId="117" applyFont="0">
      <alignment horizontal="right" vertical="center"/>
    </xf>
    <xf numFmtId="166" fontId="86" fillId="5" borderId="117" applyFont="0">
      <alignment horizontal="right" vertical="center"/>
    </xf>
    <xf numFmtId="166" fontId="86" fillId="5" borderId="117" applyFont="0">
      <alignment horizontal="right" vertical="center"/>
    </xf>
    <xf numFmtId="166" fontId="86" fillId="5" borderId="117" applyFont="0">
      <alignment horizontal="right" vertical="center"/>
    </xf>
    <xf numFmtId="166" fontId="86" fillId="5" borderId="117" applyFont="0">
      <alignment horizontal="right" vertical="center"/>
    </xf>
    <xf numFmtId="166" fontId="86" fillId="5" borderId="117" applyFont="0">
      <alignment horizontal="right" vertical="center"/>
    </xf>
    <xf numFmtId="166" fontId="86" fillId="5" borderId="117" applyFont="0">
      <alignment horizontal="right" vertical="center"/>
    </xf>
    <xf numFmtId="166" fontId="86" fillId="5" borderId="117" applyFont="0">
      <alignment horizontal="right" vertical="center"/>
    </xf>
    <xf numFmtId="166" fontId="86" fillId="5" borderId="117" applyFont="0">
      <alignment horizontal="right" vertical="center"/>
    </xf>
    <xf numFmtId="166" fontId="86" fillId="5" borderId="117" applyFont="0">
      <alignment horizontal="right" vertical="center"/>
    </xf>
    <xf numFmtId="166" fontId="86" fillId="5" borderId="117" applyFont="0">
      <alignment horizontal="right" vertical="center"/>
    </xf>
    <xf numFmtId="166" fontId="86" fillId="5" borderId="117" applyFont="0">
      <alignment horizontal="right" vertical="center"/>
    </xf>
    <xf numFmtId="10" fontId="86" fillId="5" borderId="117" applyFont="0">
      <alignment horizontal="right" vertical="center"/>
    </xf>
    <xf numFmtId="10" fontId="86" fillId="5" borderId="117" applyFont="0">
      <alignment horizontal="right" vertical="center"/>
    </xf>
    <xf numFmtId="10" fontId="86" fillId="5" borderId="117" applyFont="0">
      <alignment horizontal="right" vertical="center"/>
    </xf>
    <xf numFmtId="10" fontId="86" fillId="5" borderId="117" applyFont="0">
      <alignment horizontal="right" vertical="center"/>
    </xf>
    <xf numFmtId="10" fontId="86" fillId="5" borderId="117" applyFont="0">
      <alignment horizontal="right" vertical="center"/>
    </xf>
    <xf numFmtId="10" fontId="86" fillId="5" borderId="117" applyFont="0">
      <alignment horizontal="right" vertical="center"/>
    </xf>
    <xf numFmtId="10" fontId="86" fillId="5" borderId="117" applyFont="0">
      <alignment horizontal="right" vertical="center"/>
    </xf>
    <xf numFmtId="10" fontId="86" fillId="5" borderId="117" applyFont="0">
      <alignment horizontal="right" vertical="center"/>
    </xf>
    <xf numFmtId="10" fontId="86" fillId="5" borderId="117" applyFont="0">
      <alignment horizontal="right" vertical="center"/>
    </xf>
    <xf numFmtId="10" fontId="86" fillId="5" borderId="117" applyFont="0">
      <alignment horizontal="right" vertical="center"/>
    </xf>
    <xf numFmtId="10" fontId="86" fillId="5" borderId="117" applyFont="0">
      <alignment horizontal="right" vertical="center"/>
    </xf>
    <xf numFmtId="10" fontId="86" fillId="5" borderId="117" applyFont="0">
      <alignment horizontal="right" vertical="center"/>
    </xf>
    <xf numFmtId="10" fontId="86" fillId="5" borderId="117" applyFont="0">
      <alignment horizontal="right" vertical="center"/>
    </xf>
    <xf numFmtId="10" fontId="86" fillId="5" borderId="117" applyFont="0">
      <alignment horizontal="right" vertical="center"/>
    </xf>
    <xf numFmtId="10" fontId="86" fillId="5" borderId="117" applyFont="0">
      <alignment horizontal="right" vertical="center"/>
    </xf>
    <xf numFmtId="10" fontId="86" fillId="5" borderId="117" applyFont="0">
      <alignment horizontal="right" vertical="center"/>
    </xf>
    <xf numFmtId="10" fontId="86" fillId="5" borderId="117" applyFont="0">
      <alignment horizontal="right" vertical="center"/>
    </xf>
    <xf numFmtId="10" fontId="86" fillId="5" borderId="117" applyFont="0">
      <alignment horizontal="right" vertical="center"/>
    </xf>
    <xf numFmtId="10" fontId="86" fillId="5" borderId="117" applyFont="0">
      <alignment horizontal="right" vertical="center"/>
    </xf>
    <xf numFmtId="10" fontId="86" fillId="5" borderId="117" applyFont="0">
      <alignment horizontal="right" vertical="center"/>
    </xf>
    <xf numFmtId="10" fontId="86" fillId="5" borderId="117" applyFont="0">
      <alignment horizontal="right" vertical="center"/>
    </xf>
    <xf numFmtId="10" fontId="86" fillId="5" borderId="117" applyFont="0">
      <alignment horizontal="right" vertical="center"/>
    </xf>
    <xf numFmtId="10" fontId="86" fillId="5" borderId="117" applyFont="0">
      <alignment horizontal="right" vertical="center"/>
    </xf>
    <xf numFmtId="10" fontId="86" fillId="5" borderId="117" applyFont="0">
      <alignment horizontal="right" vertical="center"/>
    </xf>
    <xf numFmtId="10" fontId="86" fillId="5" borderId="117" applyFont="0">
      <alignment horizontal="right" vertical="center"/>
    </xf>
    <xf numFmtId="10" fontId="86" fillId="5" borderId="117" applyFont="0">
      <alignment horizontal="right" vertical="center"/>
    </xf>
    <xf numFmtId="10" fontId="86" fillId="5" borderId="117" applyFont="0">
      <alignment horizontal="right" vertical="center"/>
    </xf>
    <xf numFmtId="10" fontId="86" fillId="5" borderId="117" applyFont="0">
      <alignment horizontal="right" vertical="center"/>
    </xf>
    <xf numFmtId="10" fontId="86" fillId="5" borderId="117" applyFont="0">
      <alignment horizontal="right" vertical="center"/>
    </xf>
    <xf numFmtId="10" fontId="86" fillId="5" borderId="117" applyFont="0">
      <alignment horizontal="right" vertical="center"/>
    </xf>
    <xf numFmtId="10" fontId="86" fillId="5" borderId="117" applyFont="0">
      <alignment horizontal="right" vertical="center"/>
    </xf>
    <xf numFmtId="10" fontId="86" fillId="5" borderId="117" applyFont="0">
      <alignment horizontal="right" vertical="center"/>
    </xf>
    <xf numFmtId="9" fontId="86" fillId="5" borderId="117" applyFont="0">
      <alignment horizontal="right" vertical="center"/>
    </xf>
    <xf numFmtId="9" fontId="86" fillId="5" borderId="117" applyFont="0">
      <alignment horizontal="right" vertical="center"/>
    </xf>
    <xf numFmtId="9" fontId="86" fillId="5" borderId="117" applyFont="0">
      <alignment horizontal="right" vertical="center"/>
    </xf>
    <xf numFmtId="9" fontId="86" fillId="5" borderId="117" applyFont="0">
      <alignment horizontal="right" vertical="center"/>
    </xf>
    <xf numFmtId="9" fontId="86" fillId="5" borderId="117" applyFont="0">
      <alignment horizontal="right" vertical="center"/>
    </xf>
    <xf numFmtId="9" fontId="86" fillId="5" borderId="117" applyFont="0">
      <alignment horizontal="right" vertical="center"/>
    </xf>
    <xf numFmtId="9" fontId="86" fillId="5" borderId="117" applyFont="0">
      <alignment horizontal="right" vertical="center"/>
    </xf>
    <xf numFmtId="9" fontId="86" fillId="5" borderId="117" applyFont="0">
      <alignment horizontal="right" vertical="center"/>
    </xf>
    <xf numFmtId="9" fontId="86" fillId="5" borderId="117" applyFont="0">
      <alignment horizontal="right" vertical="center"/>
    </xf>
    <xf numFmtId="9" fontId="86" fillId="5" borderId="117" applyFont="0">
      <alignment horizontal="right" vertical="center"/>
    </xf>
    <xf numFmtId="9" fontId="86" fillId="5" borderId="117" applyFont="0">
      <alignment horizontal="right" vertical="center"/>
    </xf>
    <xf numFmtId="9" fontId="86" fillId="5" borderId="117" applyFont="0">
      <alignment horizontal="right" vertical="center"/>
    </xf>
    <xf numFmtId="9" fontId="86" fillId="5" borderId="117" applyFont="0">
      <alignment horizontal="right" vertical="center"/>
    </xf>
    <xf numFmtId="9" fontId="86" fillId="5" borderId="117" applyFont="0">
      <alignment horizontal="right" vertical="center"/>
    </xf>
    <xf numFmtId="9" fontId="86" fillId="5" borderId="117" applyFont="0">
      <alignment horizontal="right" vertical="center"/>
    </xf>
    <xf numFmtId="9" fontId="86" fillId="5" borderId="117" applyFont="0">
      <alignment horizontal="right" vertical="center"/>
    </xf>
    <xf numFmtId="9" fontId="86" fillId="5" borderId="117" applyFont="0">
      <alignment horizontal="right" vertical="center"/>
    </xf>
    <xf numFmtId="9" fontId="86" fillId="5" borderId="117" applyFont="0">
      <alignment horizontal="right" vertical="center"/>
    </xf>
    <xf numFmtId="9" fontId="86" fillId="5" borderId="117" applyFont="0">
      <alignment horizontal="right" vertical="center"/>
    </xf>
    <xf numFmtId="9" fontId="86" fillId="5" borderId="117" applyFont="0">
      <alignment horizontal="right" vertical="center"/>
    </xf>
    <xf numFmtId="9" fontId="86" fillId="5" borderId="117" applyFont="0">
      <alignment horizontal="right" vertical="center"/>
    </xf>
    <xf numFmtId="9" fontId="86" fillId="5" borderId="117" applyFont="0">
      <alignment horizontal="right" vertical="center"/>
    </xf>
    <xf numFmtId="9" fontId="86" fillId="5" borderId="117" applyFont="0">
      <alignment horizontal="right" vertical="center"/>
    </xf>
    <xf numFmtId="9" fontId="86" fillId="5" borderId="117" applyFont="0">
      <alignment horizontal="right" vertical="center"/>
    </xf>
    <xf numFmtId="9" fontId="86" fillId="5" borderId="117" applyFont="0">
      <alignment horizontal="right" vertical="center"/>
    </xf>
    <xf numFmtId="9" fontId="86" fillId="5" borderId="117" applyFont="0">
      <alignment horizontal="right" vertical="center"/>
    </xf>
    <xf numFmtId="9" fontId="86" fillId="5" borderId="117" applyFont="0">
      <alignment horizontal="right" vertical="center"/>
    </xf>
    <xf numFmtId="9" fontId="86" fillId="5" borderId="117" applyFont="0">
      <alignment horizontal="right" vertical="center"/>
    </xf>
    <xf numFmtId="9" fontId="86" fillId="5" borderId="117" applyFont="0">
      <alignment horizontal="right" vertical="center"/>
    </xf>
    <xf numFmtId="9" fontId="86" fillId="5" borderId="117" applyFont="0">
      <alignment horizontal="right" vertical="center"/>
    </xf>
    <xf numFmtId="9" fontId="86" fillId="5" borderId="117" applyFont="0">
      <alignment horizontal="right" vertical="center"/>
    </xf>
    <xf numFmtId="9" fontId="86" fillId="5" borderId="117" applyFont="0">
      <alignment horizontal="right" vertical="center"/>
    </xf>
    <xf numFmtId="200" fontId="86" fillId="5" borderId="117" applyFont="0">
      <alignment horizontal="center" vertical="center" wrapText="1"/>
    </xf>
    <xf numFmtId="200" fontId="86" fillId="5" borderId="117" applyFont="0">
      <alignment horizontal="center" vertical="center" wrapText="1"/>
    </xf>
    <xf numFmtId="200" fontId="86" fillId="5" borderId="117" applyFont="0">
      <alignment horizontal="center" vertical="center" wrapText="1"/>
    </xf>
    <xf numFmtId="200" fontId="86" fillId="5" borderId="117" applyFont="0">
      <alignment horizontal="center" vertical="center" wrapText="1"/>
    </xf>
    <xf numFmtId="200" fontId="86" fillId="5" borderId="117" applyFont="0">
      <alignment horizontal="center" vertical="center" wrapText="1"/>
    </xf>
    <xf numFmtId="200" fontId="86" fillId="5" borderId="117" applyFont="0">
      <alignment horizontal="center" vertical="center" wrapText="1"/>
    </xf>
    <xf numFmtId="200" fontId="86" fillId="5" borderId="117" applyFont="0">
      <alignment horizontal="center" vertical="center" wrapText="1"/>
    </xf>
    <xf numFmtId="200" fontId="86" fillId="5" borderId="117" applyFont="0">
      <alignment horizontal="center" vertical="center" wrapText="1"/>
    </xf>
    <xf numFmtId="200" fontId="86" fillId="5" borderId="117" applyFont="0">
      <alignment horizontal="center" vertical="center" wrapText="1"/>
    </xf>
    <xf numFmtId="200" fontId="86" fillId="5" borderId="117" applyFont="0">
      <alignment horizontal="center" vertical="center" wrapText="1"/>
    </xf>
    <xf numFmtId="200" fontId="86" fillId="5" borderId="117" applyFont="0">
      <alignment horizontal="center" vertical="center" wrapText="1"/>
    </xf>
    <xf numFmtId="200" fontId="86" fillId="5" borderId="117" applyFont="0">
      <alignment horizontal="center" vertical="center" wrapText="1"/>
    </xf>
    <xf numFmtId="200" fontId="86" fillId="5" borderId="117" applyFont="0">
      <alignment horizontal="center" vertical="center" wrapText="1"/>
    </xf>
    <xf numFmtId="200" fontId="86" fillId="5" borderId="117" applyFont="0">
      <alignment horizontal="center" vertical="center" wrapText="1"/>
    </xf>
    <xf numFmtId="200" fontId="86" fillId="5" borderId="117" applyFont="0">
      <alignment horizontal="center" vertical="center" wrapText="1"/>
    </xf>
    <xf numFmtId="200" fontId="86" fillId="5" borderId="117" applyFont="0">
      <alignment horizontal="center" vertical="center" wrapText="1"/>
    </xf>
    <xf numFmtId="200" fontId="86" fillId="5" borderId="117" applyFont="0">
      <alignment horizontal="center" vertical="center" wrapText="1"/>
    </xf>
    <xf numFmtId="200" fontId="86" fillId="5" borderId="117" applyFont="0">
      <alignment horizontal="center" vertical="center" wrapText="1"/>
    </xf>
    <xf numFmtId="200" fontId="86" fillId="5" borderId="117" applyFont="0">
      <alignment horizontal="center" vertical="center" wrapText="1"/>
    </xf>
    <xf numFmtId="200" fontId="86" fillId="5" borderId="117" applyFont="0">
      <alignment horizontal="center" vertical="center" wrapText="1"/>
    </xf>
    <xf numFmtId="200" fontId="86" fillId="5" borderId="117" applyFont="0">
      <alignment horizontal="center" vertical="center" wrapText="1"/>
    </xf>
    <xf numFmtId="200" fontId="86" fillId="5" borderId="117" applyFont="0">
      <alignment horizontal="center" vertical="center" wrapText="1"/>
    </xf>
    <xf numFmtId="200" fontId="86" fillId="5" borderId="117" applyFont="0">
      <alignment horizontal="center" vertical="center" wrapText="1"/>
    </xf>
    <xf numFmtId="200" fontId="86" fillId="5" borderId="117" applyFont="0">
      <alignment horizontal="center" vertical="center" wrapText="1"/>
    </xf>
    <xf numFmtId="200" fontId="86" fillId="5" borderId="117" applyFont="0">
      <alignment horizontal="center" vertical="center" wrapText="1"/>
    </xf>
    <xf numFmtId="200" fontId="86" fillId="5" borderId="117" applyFont="0">
      <alignment horizontal="center" vertical="center" wrapText="1"/>
    </xf>
    <xf numFmtId="200" fontId="86" fillId="5" borderId="117" applyFont="0">
      <alignment horizontal="center" vertical="center" wrapText="1"/>
    </xf>
    <xf numFmtId="200" fontId="86" fillId="5" borderId="117" applyFont="0">
      <alignment horizontal="center" vertical="center" wrapText="1"/>
    </xf>
    <xf numFmtId="200" fontId="86" fillId="5" borderId="117" applyFont="0">
      <alignment horizontal="center" vertical="center" wrapText="1"/>
    </xf>
    <xf numFmtId="200" fontId="86" fillId="5" borderId="117" applyFont="0">
      <alignment horizontal="center" vertical="center" wrapText="1"/>
    </xf>
    <xf numFmtId="200" fontId="86" fillId="5" borderId="117" applyFont="0">
      <alignment horizontal="center" vertical="center" wrapText="1"/>
    </xf>
    <xf numFmtId="200" fontId="86" fillId="5" borderId="117" applyFont="0">
      <alignment horizontal="center" vertical="center" wrapText="1"/>
    </xf>
    <xf numFmtId="198" fontId="266" fillId="154" borderId="0">
      <protection locked="0"/>
    </xf>
    <xf numFmtId="198" fontId="266" fillId="154" borderId="0">
      <protection locked="0"/>
    </xf>
    <xf numFmtId="198" fontId="266" fillId="154" borderId="0">
      <protection locked="0"/>
    </xf>
    <xf numFmtId="198" fontId="266" fillId="154" borderId="0">
      <protection locked="0"/>
    </xf>
    <xf numFmtId="198" fontId="266" fillId="154" borderId="0">
      <protection locked="0"/>
    </xf>
    <xf numFmtId="198" fontId="266" fillId="154" borderId="0">
      <protection locked="0"/>
    </xf>
    <xf numFmtId="198" fontId="266" fillId="154" borderId="0">
      <protection locked="0"/>
    </xf>
    <xf numFmtId="198" fontId="266" fillId="154" borderId="0">
      <protection locked="0"/>
    </xf>
    <xf numFmtId="198" fontId="266" fillId="154" borderId="0">
      <protection locked="0"/>
    </xf>
    <xf numFmtId="198" fontId="266" fillId="154" borderId="0">
      <protection locked="0"/>
    </xf>
    <xf numFmtId="198" fontId="266" fillId="154" borderId="0">
      <protection locked="0"/>
    </xf>
    <xf numFmtId="198" fontId="238" fillId="54" borderId="135"/>
    <xf numFmtId="198" fontId="238" fillId="54" borderId="135"/>
    <xf numFmtId="198" fontId="238" fillId="54" borderId="135"/>
    <xf numFmtId="198" fontId="238" fillId="54" borderId="135"/>
    <xf numFmtId="198" fontId="238" fillId="54" borderId="135"/>
    <xf numFmtId="198" fontId="238" fillId="54" borderId="135"/>
    <xf numFmtId="198" fontId="238" fillId="54" borderId="135"/>
    <xf numFmtId="198" fontId="238" fillId="54" borderId="135"/>
    <xf numFmtId="198" fontId="238" fillId="54" borderId="135"/>
    <xf numFmtId="198" fontId="238" fillId="54" borderId="135"/>
    <xf numFmtId="198" fontId="238" fillId="54" borderId="135"/>
    <xf numFmtId="198" fontId="238" fillId="54" borderId="135"/>
    <xf numFmtId="198" fontId="238" fillId="54" borderId="135"/>
    <xf numFmtId="198" fontId="238" fillId="54" borderId="135"/>
    <xf numFmtId="198" fontId="238" fillId="54" borderId="135"/>
    <xf numFmtId="198" fontId="238" fillId="54" borderId="135"/>
    <xf numFmtId="198" fontId="238" fillId="54" borderId="135"/>
    <xf numFmtId="198" fontId="238" fillId="54" borderId="135"/>
    <xf numFmtId="198" fontId="238" fillId="54" borderId="135"/>
    <xf numFmtId="198" fontId="238" fillId="54" borderId="135"/>
    <xf numFmtId="198" fontId="238" fillId="54" borderId="135"/>
    <xf numFmtId="198" fontId="238" fillId="54" borderId="135"/>
    <xf numFmtId="198" fontId="238" fillId="54" borderId="135"/>
    <xf numFmtId="198" fontId="238" fillId="54" borderId="135"/>
    <xf numFmtId="198" fontId="238" fillId="54" borderId="135"/>
    <xf numFmtId="198" fontId="238" fillId="54" borderId="135"/>
    <xf numFmtId="198" fontId="238" fillId="54" borderId="135"/>
    <xf numFmtId="198" fontId="238" fillId="54" borderId="135"/>
    <xf numFmtId="198" fontId="238" fillId="54" borderId="135"/>
    <xf numFmtId="198" fontId="238" fillId="54" borderId="135"/>
    <xf numFmtId="198" fontId="238" fillId="54" borderId="135"/>
    <xf numFmtId="198" fontId="238" fillId="54" borderId="135"/>
    <xf numFmtId="198" fontId="238" fillId="54" borderId="0"/>
    <xf numFmtId="198" fontId="238" fillId="54" borderId="0"/>
    <xf numFmtId="198" fontId="238" fillId="54" borderId="0"/>
    <xf numFmtId="198" fontId="238" fillId="54" borderId="0"/>
    <xf numFmtId="198" fontId="238" fillId="54" borderId="0"/>
    <xf numFmtId="198" fontId="238" fillId="54" borderId="0"/>
    <xf numFmtId="198" fontId="238" fillId="54" borderId="0"/>
    <xf numFmtId="198" fontId="238" fillId="54" borderId="0"/>
    <xf numFmtId="198" fontId="238" fillId="54" borderId="0"/>
    <xf numFmtId="198" fontId="238" fillId="54" borderId="0"/>
    <xf numFmtId="198" fontId="238" fillId="54" borderId="0"/>
    <xf numFmtId="0" fontId="86" fillId="0" borderId="0"/>
    <xf numFmtId="0" fontId="199" fillId="0" borderId="0"/>
    <xf numFmtId="0" fontId="199" fillId="0" borderId="0"/>
    <xf numFmtId="0" fontId="86" fillId="0" borderId="0"/>
    <xf numFmtId="0" fontId="86" fillId="0" borderId="0"/>
    <xf numFmtId="192" fontId="86" fillId="156" borderId="117" applyFont="0">
      <alignment vertical="center"/>
    </xf>
    <xf numFmtId="192" fontId="86" fillId="156" borderId="117" applyFont="0">
      <alignment vertical="center"/>
    </xf>
    <xf numFmtId="192" fontId="86" fillId="156" borderId="117" applyFont="0">
      <alignment vertical="center"/>
    </xf>
    <xf numFmtId="192" fontId="86" fillId="156" borderId="117" applyFont="0">
      <alignment vertical="center"/>
    </xf>
    <xf numFmtId="192" fontId="86" fillId="156" borderId="117" applyFont="0">
      <alignment vertical="center"/>
    </xf>
    <xf numFmtId="192" fontId="86" fillId="156" borderId="117" applyFont="0">
      <alignment vertical="center"/>
    </xf>
    <xf numFmtId="192" fontId="86" fillId="156" borderId="117" applyFont="0">
      <alignment vertical="center"/>
    </xf>
    <xf numFmtId="192" fontId="86" fillId="156" borderId="117" applyFont="0">
      <alignment vertical="center"/>
    </xf>
    <xf numFmtId="192" fontId="86" fillId="156" borderId="117" applyFont="0">
      <alignment vertical="center"/>
    </xf>
    <xf numFmtId="192" fontId="86" fillId="156" borderId="117" applyFont="0">
      <alignment vertical="center"/>
    </xf>
    <xf numFmtId="192" fontId="86" fillId="156" borderId="117" applyFont="0">
      <alignment vertical="center"/>
    </xf>
    <xf numFmtId="192" fontId="86" fillId="156" borderId="117" applyFont="0">
      <alignment vertical="center"/>
    </xf>
    <xf numFmtId="192" fontId="86" fillId="156" borderId="117" applyFont="0">
      <alignment vertical="center"/>
    </xf>
    <xf numFmtId="192" fontId="86" fillId="156" borderId="117" applyFont="0">
      <alignment vertical="center"/>
    </xf>
    <xf numFmtId="192" fontId="86" fillId="156" borderId="117" applyFont="0">
      <alignment vertical="center"/>
    </xf>
    <xf numFmtId="192" fontId="86" fillId="156" borderId="117" applyFont="0">
      <alignment vertical="center"/>
    </xf>
    <xf numFmtId="192" fontId="86" fillId="156" borderId="117" applyFont="0">
      <alignment vertical="center"/>
    </xf>
    <xf numFmtId="192" fontId="86" fillId="156" borderId="117" applyFont="0">
      <alignment vertical="center"/>
    </xf>
    <xf numFmtId="192" fontId="86" fillId="156" borderId="117" applyFont="0">
      <alignment vertical="center"/>
    </xf>
    <xf numFmtId="192" fontId="86" fillId="156" borderId="117" applyFont="0">
      <alignment vertical="center"/>
    </xf>
    <xf numFmtId="192" fontId="86" fillId="156" borderId="117" applyFont="0">
      <alignment vertical="center"/>
    </xf>
    <xf numFmtId="192" fontId="86" fillId="156" borderId="117" applyFont="0">
      <alignment vertical="center"/>
    </xf>
    <xf numFmtId="192" fontId="86" fillId="156" borderId="117" applyFont="0">
      <alignment vertical="center"/>
    </xf>
    <xf numFmtId="192" fontId="86" fillId="156" borderId="117" applyFont="0">
      <alignment vertical="center"/>
    </xf>
    <xf numFmtId="192" fontId="86" fillId="156" borderId="117" applyFont="0">
      <alignment vertical="center"/>
    </xf>
    <xf numFmtId="192" fontId="86" fillId="156" borderId="117" applyFont="0">
      <alignment vertical="center"/>
    </xf>
    <xf numFmtId="192" fontId="86" fillId="156" borderId="117" applyFont="0">
      <alignment vertical="center"/>
    </xf>
    <xf numFmtId="192" fontId="86" fillId="156" borderId="117" applyFont="0">
      <alignment vertical="center"/>
    </xf>
    <xf numFmtId="192" fontId="86" fillId="156" borderId="117" applyFont="0">
      <alignment vertical="center"/>
    </xf>
    <xf numFmtId="192" fontId="86" fillId="156" borderId="117" applyFont="0">
      <alignment vertical="center"/>
    </xf>
    <xf numFmtId="192" fontId="86" fillId="156" borderId="117" applyFont="0">
      <alignment vertical="center"/>
    </xf>
    <xf numFmtId="192" fontId="86" fillId="156" borderId="117" applyFont="0">
      <alignment vertical="center"/>
    </xf>
    <xf numFmtId="1" fontId="86" fillId="156" borderId="117" applyFont="0">
      <alignment horizontal="right" vertical="center"/>
    </xf>
    <xf numFmtId="1" fontId="86" fillId="156" borderId="117" applyFont="0">
      <alignment horizontal="right" vertical="center"/>
    </xf>
    <xf numFmtId="1" fontId="86" fillId="156" borderId="117" applyFont="0">
      <alignment horizontal="right" vertical="center"/>
    </xf>
    <xf numFmtId="1" fontId="86" fillId="156" borderId="117" applyFont="0">
      <alignment horizontal="right" vertical="center"/>
    </xf>
    <xf numFmtId="1" fontId="86" fillId="156" borderId="117" applyFont="0">
      <alignment horizontal="right" vertical="center"/>
    </xf>
    <xf numFmtId="1" fontId="86" fillId="156" borderId="117" applyFont="0">
      <alignment horizontal="right" vertical="center"/>
    </xf>
    <xf numFmtId="1" fontId="86" fillId="156" borderId="117" applyFont="0">
      <alignment horizontal="right" vertical="center"/>
    </xf>
    <xf numFmtId="1" fontId="86" fillId="156" borderId="117" applyFont="0">
      <alignment horizontal="right" vertical="center"/>
    </xf>
    <xf numFmtId="1" fontId="86" fillId="156" borderId="117" applyFont="0">
      <alignment horizontal="right" vertical="center"/>
    </xf>
    <xf numFmtId="1" fontId="86" fillId="156" borderId="117" applyFont="0">
      <alignment horizontal="right" vertical="center"/>
    </xf>
    <xf numFmtId="1" fontId="86" fillId="156" borderId="117" applyFont="0">
      <alignment horizontal="right" vertical="center"/>
    </xf>
    <xf numFmtId="1" fontId="86" fillId="156" borderId="117" applyFont="0">
      <alignment horizontal="right" vertical="center"/>
    </xf>
    <xf numFmtId="1" fontId="86" fillId="156" borderId="117" applyFont="0">
      <alignment horizontal="right" vertical="center"/>
    </xf>
    <xf numFmtId="1" fontId="86" fillId="156" borderId="117" applyFont="0">
      <alignment horizontal="right" vertical="center"/>
    </xf>
    <xf numFmtId="1" fontId="86" fillId="156" borderId="117" applyFont="0">
      <alignment horizontal="right" vertical="center"/>
    </xf>
    <xf numFmtId="1" fontId="86" fillId="156" borderId="117" applyFont="0">
      <alignment horizontal="right" vertical="center"/>
    </xf>
    <xf numFmtId="1" fontId="86" fillId="156" borderId="117" applyFont="0">
      <alignment horizontal="right" vertical="center"/>
    </xf>
    <xf numFmtId="1" fontId="86" fillId="156" borderId="117" applyFont="0">
      <alignment horizontal="right" vertical="center"/>
    </xf>
    <xf numFmtId="1" fontId="86" fillId="156" borderId="117" applyFont="0">
      <alignment horizontal="right" vertical="center"/>
    </xf>
    <xf numFmtId="1" fontId="86" fillId="156" borderId="117" applyFont="0">
      <alignment horizontal="right" vertical="center"/>
    </xf>
    <xf numFmtId="1" fontId="86" fillId="156" borderId="117" applyFont="0">
      <alignment horizontal="right" vertical="center"/>
    </xf>
    <xf numFmtId="1" fontId="86" fillId="156" borderId="117" applyFont="0">
      <alignment horizontal="right" vertical="center"/>
    </xf>
    <xf numFmtId="1" fontId="86" fillId="156" borderId="117" applyFont="0">
      <alignment horizontal="right" vertical="center"/>
    </xf>
    <xf numFmtId="1" fontId="86" fillId="156" borderId="117" applyFont="0">
      <alignment horizontal="right" vertical="center"/>
    </xf>
    <xf numFmtId="1" fontId="86" fillId="156" borderId="117" applyFont="0">
      <alignment horizontal="right" vertical="center"/>
    </xf>
    <xf numFmtId="1" fontId="86" fillId="156" borderId="117" applyFont="0">
      <alignment horizontal="right" vertical="center"/>
    </xf>
    <xf numFmtId="1" fontId="86" fillId="156" borderId="117" applyFont="0">
      <alignment horizontal="right" vertical="center"/>
    </xf>
    <xf numFmtId="1" fontId="86" fillId="156" borderId="117" applyFont="0">
      <alignment horizontal="right" vertical="center"/>
    </xf>
    <xf numFmtId="1" fontId="86" fillId="156" borderId="117" applyFont="0">
      <alignment horizontal="right" vertical="center"/>
    </xf>
    <xf numFmtId="1" fontId="86" fillId="156" borderId="117" applyFont="0">
      <alignment horizontal="right" vertical="center"/>
    </xf>
    <xf numFmtId="1" fontId="86" fillId="156" borderId="117" applyFont="0">
      <alignment horizontal="right" vertical="center"/>
    </xf>
    <xf numFmtId="1" fontId="86" fillId="156" borderId="117" applyFont="0">
      <alignment horizontal="right" vertical="center"/>
    </xf>
    <xf numFmtId="193" fontId="86" fillId="156" borderId="117" applyFont="0">
      <alignment vertical="center"/>
    </xf>
    <xf numFmtId="193" fontId="86" fillId="156" borderId="117" applyFont="0">
      <alignment vertical="center"/>
    </xf>
    <xf numFmtId="193" fontId="86" fillId="156" borderId="117" applyFont="0">
      <alignment vertical="center"/>
    </xf>
    <xf numFmtId="193" fontId="86" fillId="156" borderId="117" applyFont="0">
      <alignment vertical="center"/>
    </xf>
    <xf numFmtId="193" fontId="86" fillId="156" borderId="117" applyFont="0">
      <alignment vertical="center"/>
    </xf>
    <xf numFmtId="193" fontId="86" fillId="156" borderId="117" applyFont="0">
      <alignment vertical="center"/>
    </xf>
    <xf numFmtId="193" fontId="86" fillId="156" borderId="117" applyFont="0">
      <alignment vertical="center"/>
    </xf>
    <xf numFmtId="193" fontId="86" fillId="156" borderId="117" applyFont="0">
      <alignment vertical="center"/>
    </xf>
    <xf numFmtId="193" fontId="86" fillId="156" borderId="117" applyFont="0">
      <alignment vertical="center"/>
    </xf>
    <xf numFmtId="193" fontId="86" fillId="156" borderId="117" applyFont="0">
      <alignment vertical="center"/>
    </xf>
    <xf numFmtId="193" fontId="86" fillId="156" borderId="117" applyFont="0">
      <alignment vertical="center"/>
    </xf>
    <xf numFmtId="193" fontId="86" fillId="156" borderId="117" applyFont="0">
      <alignment vertical="center"/>
    </xf>
    <xf numFmtId="193" fontId="86" fillId="156" borderId="117" applyFont="0">
      <alignment vertical="center"/>
    </xf>
    <xf numFmtId="193" fontId="86" fillId="156" borderId="117" applyFont="0">
      <alignment vertical="center"/>
    </xf>
    <xf numFmtId="193" fontId="86" fillId="156" borderId="117" applyFont="0">
      <alignment vertical="center"/>
    </xf>
    <xf numFmtId="193" fontId="86" fillId="156" borderId="117" applyFont="0">
      <alignment vertical="center"/>
    </xf>
    <xf numFmtId="193" fontId="86" fillId="156" borderId="117" applyFont="0">
      <alignment vertical="center"/>
    </xf>
    <xf numFmtId="193" fontId="86" fillId="156" borderId="117" applyFont="0">
      <alignment vertical="center"/>
    </xf>
    <xf numFmtId="193" fontId="86" fillId="156" borderId="117" applyFont="0">
      <alignment vertical="center"/>
    </xf>
    <xf numFmtId="193" fontId="86" fillId="156" borderId="117" applyFont="0">
      <alignment vertical="center"/>
    </xf>
    <xf numFmtId="193" fontId="86" fillId="156" borderId="117" applyFont="0">
      <alignment vertical="center"/>
    </xf>
    <xf numFmtId="193" fontId="86" fillId="156" borderId="117" applyFont="0">
      <alignment vertical="center"/>
    </xf>
    <xf numFmtId="193" fontId="86" fillId="156" borderId="117" applyFont="0">
      <alignment vertical="center"/>
    </xf>
    <xf numFmtId="193" fontId="86" fillId="156" borderId="117" applyFont="0">
      <alignment vertical="center"/>
    </xf>
    <xf numFmtId="193" fontId="86" fillId="156" borderId="117" applyFont="0">
      <alignment vertical="center"/>
    </xf>
    <xf numFmtId="193" fontId="86" fillId="156" borderId="117" applyFont="0">
      <alignment vertical="center"/>
    </xf>
    <xf numFmtId="193" fontId="86" fillId="156" borderId="117" applyFont="0">
      <alignment vertical="center"/>
    </xf>
    <xf numFmtId="193" fontId="86" fillId="156" borderId="117" applyFont="0">
      <alignment vertical="center"/>
    </xf>
    <xf numFmtId="193" fontId="86" fillId="156" borderId="117" applyFont="0">
      <alignment vertical="center"/>
    </xf>
    <xf numFmtId="193" fontId="86" fillId="156" borderId="117" applyFont="0">
      <alignment vertical="center"/>
    </xf>
    <xf numFmtId="193" fontId="86" fillId="156" borderId="117" applyFont="0">
      <alignment vertical="center"/>
    </xf>
    <xf numFmtId="193" fontId="86" fillId="156" borderId="117" applyFont="0">
      <alignment vertical="center"/>
    </xf>
    <xf numFmtId="9" fontId="86" fillId="156" borderId="117" applyFont="0">
      <alignment horizontal="right" vertical="center"/>
    </xf>
    <xf numFmtId="9" fontId="86" fillId="156" borderId="117" applyFont="0">
      <alignment horizontal="right" vertical="center"/>
    </xf>
    <xf numFmtId="9" fontId="86" fillId="156" borderId="117" applyFont="0">
      <alignment horizontal="right" vertical="center"/>
    </xf>
    <xf numFmtId="9" fontId="86" fillId="156" borderId="117" applyFont="0">
      <alignment horizontal="right" vertical="center"/>
    </xf>
    <xf numFmtId="9" fontId="86" fillId="156" borderId="117" applyFont="0">
      <alignment horizontal="right" vertical="center"/>
    </xf>
    <xf numFmtId="9" fontId="86" fillId="156" borderId="117" applyFont="0">
      <alignment horizontal="right" vertical="center"/>
    </xf>
    <xf numFmtId="9" fontId="86" fillId="156" borderId="117" applyFont="0">
      <alignment horizontal="right" vertical="center"/>
    </xf>
    <xf numFmtId="9" fontId="86" fillId="156" borderId="117" applyFont="0">
      <alignment horizontal="right" vertical="center"/>
    </xf>
    <xf numFmtId="9" fontId="86" fillId="156" borderId="117" applyFont="0">
      <alignment horizontal="right" vertical="center"/>
    </xf>
    <xf numFmtId="9" fontId="86" fillId="156" borderId="117" applyFont="0">
      <alignment horizontal="right" vertical="center"/>
    </xf>
    <xf numFmtId="9" fontId="86" fillId="156" borderId="117" applyFont="0">
      <alignment horizontal="right" vertical="center"/>
    </xf>
    <xf numFmtId="9" fontId="86" fillId="156" borderId="117" applyFont="0">
      <alignment horizontal="right" vertical="center"/>
    </xf>
    <xf numFmtId="9" fontId="86" fillId="156" borderId="117" applyFont="0">
      <alignment horizontal="right" vertical="center"/>
    </xf>
    <xf numFmtId="9" fontId="86" fillId="156" borderId="117" applyFont="0">
      <alignment horizontal="right" vertical="center"/>
    </xf>
    <xf numFmtId="9" fontId="86" fillId="156" borderId="117" applyFont="0">
      <alignment horizontal="right" vertical="center"/>
    </xf>
    <xf numFmtId="9" fontId="86" fillId="156" borderId="117" applyFont="0">
      <alignment horizontal="right" vertical="center"/>
    </xf>
    <xf numFmtId="9" fontId="86" fillId="156" borderId="117" applyFont="0">
      <alignment horizontal="right" vertical="center"/>
    </xf>
    <xf numFmtId="9" fontId="86" fillId="156" borderId="117" applyFont="0">
      <alignment horizontal="right" vertical="center"/>
    </xf>
    <xf numFmtId="9" fontId="86" fillId="156" borderId="117" applyFont="0">
      <alignment horizontal="right" vertical="center"/>
    </xf>
    <xf numFmtId="9" fontId="86" fillId="156" borderId="117" applyFont="0">
      <alignment horizontal="right" vertical="center"/>
    </xf>
    <xf numFmtId="9" fontId="86" fillId="156" borderId="117" applyFont="0">
      <alignment horizontal="right" vertical="center"/>
    </xf>
    <xf numFmtId="9" fontId="86" fillId="156" borderId="117" applyFont="0">
      <alignment horizontal="right" vertical="center"/>
    </xf>
    <xf numFmtId="9" fontId="86" fillId="156" borderId="117" applyFont="0">
      <alignment horizontal="right" vertical="center"/>
    </xf>
    <xf numFmtId="9" fontId="86" fillId="156" borderId="117" applyFont="0">
      <alignment horizontal="right" vertical="center"/>
    </xf>
    <xf numFmtId="9" fontId="86" fillId="156" borderId="117" applyFont="0">
      <alignment horizontal="right" vertical="center"/>
    </xf>
    <xf numFmtId="9" fontId="86" fillId="156" borderId="117" applyFont="0">
      <alignment horizontal="right" vertical="center"/>
    </xf>
    <xf numFmtId="9" fontId="86" fillId="156" borderId="117" applyFont="0">
      <alignment horizontal="right" vertical="center"/>
    </xf>
    <xf numFmtId="9" fontId="86" fillId="156" borderId="117" applyFont="0">
      <alignment horizontal="right" vertical="center"/>
    </xf>
    <xf numFmtId="9" fontId="86" fillId="156" borderId="117" applyFont="0">
      <alignment horizontal="right" vertical="center"/>
    </xf>
    <xf numFmtId="9" fontId="86" fillId="156" borderId="117" applyFont="0">
      <alignment horizontal="right" vertical="center"/>
    </xf>
    <xf numFmtId="9" fontId="86" fillId="156" borderId="117" applyFont="0">
      <alignment horizontal="right" vertical="center"/>
    </xf>
    <xf numFmtId="9" fontId="86" fillId="156" borderId="117" applyFont="0">
      <alignment horizontal="right" vertical="center"/>
    </xf>
    <xf numFmtId="194" fontId="86" fillId="156" borderId="117" applyFont="0">
      <alignment horizontal="right" vertical="center"/>
    </xf>
    <xf numFmtId="194" fontId="86" fillId="156" borderId="117" applyFont="0">
      <alignment horizontal="right" vertical="center"/>
    </xf>
    <xf numFmtId="194" fontId="86" fillId="156" borderId="117" applyFont="0">
      <alignment horizontal="right" vertical="center"/>
    </xf>
    <xf numFmtId="194" fontId="86" fillId="156" borderId="117" applyFont="0">
      <alignment horizontal="right" vertical="center"/>
    </xf>
    <xf numFmtId="194" fontId="86" fillId="156" borderId="117" applyFont="0">
      <alignment horizontal="right" vertical="center"/>
    </xf>
    <xf numFmtId="194" fontId="86" fillId="156" borderId="117" applyFont="0">
      <alignment horizontal="right" vertical="center"/>
    </xf>
    <xf numFmtId="194" fontId="86" fillId="156" borderId="117" applyFont="0">
      <alignment horizontal="right" vertical="center"/>
    </xf>
    <xf numFmtId="194" fontId="86" fillId="156" borderId="117" applyFont="0">
      <alignment horizontal="right" vertical="center"/>
    </xf>
    <xf numFmtId="194" fontId="86" fillId="156" borderId="117" applyFont="0">
      <alignment horizontal="right" vertical="center"/>
    </xf>
    <xf numFmtId="194" fontId="86" fillId="156" borderId="117" applyFont="0">
      <alignment horizontal="right" vertical="center"/>
    </xf>
    <xf numFmtId="194" fontId="86" fillId="156" borderId="117" applyFont="0">
      <alignment horizontal="right" vertical="center"/>
    </xf>
    <xf numFmtId="194" fontId="86" fillId="156" borderId="117" applyFont="0">
      <alignment horizontal="right" vertical="center"/>
    </xf>
    <xf numFmtId="194" fontId="86" fillId="156" borderId="117" applyFont="0">
      <alignment horizontal="right" vertical="center"/>
    </xf>
    <xf numFmtId="194" fontId="86" fillId="156" borderId="117" applyFont="0">
      <alignment horizontal="right" vertical="center"/>
    </xf>
    <xf numFmtId="194" fontId="86" fillId="156" borderId="117" applyFont="0">
      <alignment horizontal="right" vertical="center"/>
    </xf>
    <xf numFmtId="194" fontId="86" fillId="156" borderId="117" applyFont="0">
      <alignment horizontal="right" vertical="center"/>
    </xf>
    <xf numFmtId="194" fontId="86" fillId="156" borderId="117" applyFont="0">
      <alignment horizontal="right" vertical="center"/>
    </xf>
    <xf numFmtId="194" fontId="86" fillId="156" borderId="117" applyFont="0">
      <alignment horizontal="right" vertical="center"/>
    </xf>
    <xf numFmtId="194" fontId="86" fillId="156" borderId="117" applyFont="0">
      <alignment horizontal="right" vertical="center"/>
    </xf>
    <xf numFmtId="194" fontId="86" fillId="156" borderId="117" applyFont="0">
      <alignment horizontal="right" vertical="center"/>
    </xf>
    <xf numFmtId="194" fontId="86" fillId="156" borderId="117" applyFont="0">
      <alignment horizontal="right" vertical="center"/>
    </xf>
    <xf numFmtId="194" fontId="86" fillId="156" borderId="117" applyFont="0">
      <alignment horizontal="right" vertical="center"/>
    </xf>
    <xf numFmtId="194" fontId="86" fillId="156" borderId="117" applyFont="0">
      <alignment horizontal="right" vertical="center"/>
    </xf>
    <xf numFmtId="194" fontId="86" fillId="156" borderId="117" applyFont="0">
      <alignment horizontal="right" vertical="center"/>
    </xf>
    <xf numFmtId="194" fontId="86" fillId="156" borderId="117" applyFont="0">
      <alignment horizontal="right" vertical="center"/>
    </xf>
    <xf numFmtId="194" fontId="86" fillId="156" borderId="117" applyFont="0">
      <alignment horizontal="right" vertical="center"/>
    </xf>
    <xf numFmtId="194" fontId="86" fillId="156" borderId="117" applyFont="0">
      <alignment horizontal="right" vertical="center"/>
    </xf>
    <xf numFmtId="194" fontId="86" fillId="156" borderId="117" applyFont="0">
      <alignment horizontal="right" vertical="center"/>
    </xf>
    <xf numFmtId="194" fontId="86" fillId="156" borderId="117" applyFont="0">
      <alignment horizontal="right" vertical="center"/>
    </xf>
    <xf numFmtId="194" fontId="86" fillId="156" borderId="117" applyFont="0">
      <alignment horizontal="right" vertical="center"/>
    </xf>
    <xf numFmtId="194" fontId="86" fillId="156" borderId="117" applyFont="0">
      <alignment horizontal="right" vertical="center"/>
    </xf>
    <xf numFmtId="194" fontId="86" fillId="156" borderId="117" applyFont="0">
      <alignment horizontal="right" vertical="center"/>
    </xf>
    <xf numFmtId="10" fontId="86" fillId="156" borderId="117" applyFont="0">
      <alignment horizontal="right" vertical="center"/>
    </xf>
    <xf numFmtId="10" fontId="86" fillId="156" borderId="117" applyFont="0">
      <alignment horizontal="right" vertical="center"/>
    </xf>
    <xf numFmtId="10" fontId="86" fillId="156" borderId="117" applyFont="0">
      <alignment horizontal="right" vertical="center"/>
    </xf>
    <xf numFmtId="10" fontId="86" fillId="156" borderId="117" applyFont="0">
      <alignment horizontal="right" vertical="center"/>
    </xf>
    <xf numFmtId="10" fontId="86" fillId="156" borderId="117" applyFont="0">
      <alignment horizontal="right" vertical="center"/>
    </xf>
    <xf numFmtId="10" fontId="86" fillId="156" borderId="117" applyFont="0">
      <alignment horizontal="right" vertical="center"/>
    </xf>
    <xf numFmtId="10" fontId="86" fillId="156" borderId="117" applyFont="0">
      <alignment horizontal="right" vertical="center"/>
    </xf>
    <xf numFmtId="10" fontId="86" fillId="156" borderId="117" applyFont="0">
      <alignment horizontal="right" vertical="center"/>
    </xf>
    <xf numFmtId="10" fontId="86" fillId="156" borderId="117" applyFont="0">
      <alignment horizontal="right" vertical="center"/>
    </xf>
    <xf numFmtId="10" fontId="86" fillId="156" borderId="117" applyFont="0">
      <alignment horizontal="right" vertical="center"/>
    </xf>
    <xf numFmtId="10" fontId="86" fillId="156" borderId="117" applyFont="0">
      <alignment horizontal="right" vertical="center"/>
    </xf>
    <xf numFmtId="10" fontId="86" fillId="156" borderId="117" applyFont="0">
      <alignment horizontal="right" vertical="center"/>
    </xf>
    <xf numFmtId="10" fontId="86" fillId="156" borderId="117" applyFont="0">
      <alignment horizontal="right" vertical="center"/>
    </xf>
    <xf numFmtId="10" fontId="86" fillId="156" borderId="117" applyFont="0">
      <alignment horizontal="right" vertical="center"/>
    </xf>
    <xf numFmtId="10" fontId="86" fillId="156" borderId="117" applyFont="0">
      <alignment horizontal="right" vertical="center"/>
    </xf>
    <xf numFmtId="10" fontId="86" fillId="156" borderId="117" applyFont="0">
      <alignment horizontal="right" vertical="center"/>
    </xf>
    <xf numFmtId="10" fontId="86" fillId="156" borderId="117" applyFont="0">
      <alignment horizontal="right" vertical="center"/>
    </xf>
    <xf numFmtId="10" fontId="86" fillId="156" borderId="117" applyFont="0">
      <alignment horizontal="right" vertical="center"/>
    </xf>
    <xf numFmtId="10" fontId="86" fillId="156" borderId="117" applyFont="0">
      <alignment horizontal="right" vertical="center"/>
    </xf>
    <xf numFmtId="10" fontId="86" fillId="156" borderId="117" applyFont="0">
      <alignment horizontal="right" vertical="center"/>
    </xf>
    <xf numFmtId="10" fontId="86" fillId="156" borderId="117" applyFont="0">
      <alignment horizontal="right" vertical="center"/>
    </xf>
    <xf numFmtId="10" fontId="86" fillId="156" borderId="117" applyFont="0">
      <alignment horizontal="right" vertical="center"/>
    </xf>
    <xf numFmtId="10" fontId="86" fillId="156" borderId="117" applyFont="0">
      <alignment horizontal="right" vertical="center"/>
    </xf>
    <xf numFmtId="10" fontId="86" fillId="156" borderId="117" applyFont="0">
      <alignment horizontal="right" vertical="center"/>
    </xf>
    <xf numFmtId="10" fontId="86" fillId="156" borderId="117" applyFont="0">
      <alignment horizontal="right" vertical="center"/>
    </xf>
    <xf numFmtId="10" fontId="86" fillId="156" borderId="117" applyFont="0">
      <alignment horizontal="right" vertical="center"/>
    </xf>
    <xf numFmtId="10" fontId="86" fillId="156" borderId="117" applyFont="0">
      <alignment horizontal="right" vertical="center"/>
    </xf>
    <xf numFmtId="10" fontId="86" fillId="156" borderId="117" applyFont="0">
      <alignment horizontal="right" vertical="center"/>
    </xf>
    <xf numFmtId="10" fontId="86" fillId="156" borderId="117" applyFont="0">
      <alignment horizontal="right" vertical="center"/>
    </xf>
    <xf numFmtId="10" fontId="86" fillId="156" borderId="117" applyFont="0">
      <alignment horizontal="right" vertical="center"/>
    </xf>
    <xf numFmtId="10" fontId="86" fillId="156" borderId="117" applyFont="0">
      <alignment horizontal="right" vertical="center"/>
    </xf>
    <xf numFmtId="10" fontId="86" fillId="156" borderId="117" applyFont="0">
      <alignment horizontal="right" vertical="center"/>
    </xf>
    <xf numFmtId="0" fontId="86" fillId="156" borderId="117" applyFont="0">
      <alignment horizontal="center" vertical="center" wrapText="1"/>
    </xf>
    <xf numFmtId="0" fontId="86" fillId="156" borderId="117" applyFont="0">
      <alignment horizontal="center" vertical="center" wrapText="1"/>
    </xf>
    <xf numFmtId="0" fontId="86" fillId="156" borderId="117" applyFont="0">
      <alignment horizontal="center" vertical="center" wrapText="1"/>
    </xf>
    <xf numFmtId="0" fontId="86" fillId="156" borderId="117" applyFont="0">
      <alignment horizontal="center" vertical="center" wrapText="1"/>
    </xf>
    <xf numFmtId="0" fontId="86" fillId="156" borderId="117" applyFont="0">
      <alignment horizontal="center" vertical="center" wrapText="1"/>
    </xf>
    <xf numFmtId="0" fontId="86" fillId="156" borderId="117" applyFont="0">
      <alignment horizontal="center" vertical="center" wrapText="1"/>
    </xf>
    <xf numFmtId="0" fontId="86" fillId="156" borderId="117" applyFont="0">
      <alignment horizontal="center" vertical="center" wrapText="1"/>
    </xf>
    <xf numFmtId="0" fontId="86" fillId="156" borderId="117" applyFont="0">
      <alignment horizontal="center" vertical="center" wrapText="1"/>
    </xf>
    <xf numFmtId="0" fontId="86" fillId="156" borderId="117" applyFont="0">
      <alignment horizontal="center" vertical="center" wrapText="1"/>
    </xf>
    <xf numFmtId="0" fontId="86" fillId="156" borderId="117" applyFont="0">
      <alignment horizontal="center" vertical="center" wrapText="1"/>
    </xf>
    <xf numFmtId="0" fontId="86" fillId="156" borderId="117" applyFont="0">
      <alignment horizontal="center" vertical="center" wrapText="1"/>
    </xf>
    <xf numFmtId="0" fontId="86" fillId="156" borderId="117" applyFont="0">
      <alignment horizontal="center" vertical="center" wrapText="1"/>
    </xf>
    <xf numFmtId="0" fontId="86" fillId="156" borderId="117" applyFont="0">
      <alignment horizontal="center" vertical="center" wrapText="1"/>
    </xf>
    <xf numFmtId="0" fontId="86" fillId="156" borderId="117" applyFont="0">
      <alignment horizontal="center" vertical="center" wrapText="1"/>
    </xf>
    <xf numFmtId="0" fontId="86" fillId="156" borderId="117" applyFont="0">
      <alignment horizontal="center" vertical="center" wrapText="1"/>
    </xf>
    <xf numFmtId="0" fontId="86" fillId="156" borderId="117" applyFont="0">
      <alignment horizontal="center" vertical="center" wrapText="1"/>
    </xf>
    <xf numFmtId="0" fontId="86" fillId="156" borderId="117" applyFont="0">
      <alignment horizontal="center" vertical="center" wrapText="1"/>
    </xf>
    <xf numFmtId="0" fontId="86" fillId="156" borderId="117" applyFont="0">
      <alignment horizontal="center" vertical="center" wrapText="1"/>
    </xf>
    <xf numFmtId="0" fontId="86" fillId="156" borderId="117" applyFont="0">
      <alignment horizontal="center" vertical="center" wrapText="1"/>
    </xf>
    <xf numFmtId="0" fontId="86" fillId="156" borderId="117" applyFont="0">
      <alignment horizontal="center" vertical="center" wrapText="1"/>
    </xf>
    <xf numFmtId="0" fontId="86" fillId="156" borderId="117" applyFont="0">
      <alignment horizontal="center" vertical="center" wrapText="1"/>
    </xf>
    <xf numFmtId="0" fontId="86" fillId="156" borderId="117" applyFont="0">
      <alignment horizontal="center" vertical="center" wrapText="1"/>
    </xf>
    <xf numFmtId="0" fontId="86" fillId="156" borderId="117" applyFont="0">
      <alignment horizontal="center" vertical="center" wrapText="1"/>
    </xf>
    <xf numFmtId="0" fontId="86" fillId="156" borderId="117" applyFont="0">
      <alignment horizontal="center" vertical="center" wrapText="1"/>
    </xf>
    <xf numFmtId="0" fontId="86" fillId="156" borderId="117" applyFont="0">
      <alignment horizontal="center" vertical="center" wrapText="1"/>
    </xf>
    <xf numFmtId="0" fontId="86" fillId="156" borderId="117" applyFont="0">
      <alignment horizontal="center" vertical="center" wrapText="1"/>
    </xf>
    <xf numFmtId="0" fontId="86" fillId="156" borderId="117" applyFont="0">
      <alignment horizontal="center" vertical="center" wrapText="1"/>
    </xf>
    <xf numFmtId="0" fontId="86" fillId="156" borderId="117" applyFont="0">
      <alignment horizontal="center" vertical="center" wrapText="1"/>
    </xf>
    <xf numFmtId="0" fontId="86" fillId="156" borderId="117" applyFont="0">
      <alignment horizontal="center" vertical="center" wrapText="1"/>
    </xf>
    <xf numFmtId="0" fontId="86" fillId="156" borderId="117" applyFont="0">
      <alignment horizontal="center" vertical="center" wrapText="1"/>
    </xf>
    <xf numFmtId="0" fontId="86" fillId="156" borderId="117" applyFont="0">
      <alignment horizontal="center" vertical="center" wrapText="1"/>
    </xf>
    <xf numFmtId="0" fontId="86" fillId="156" borderId="117" applyFont="0">
      <alignment horizontal="center" vertical="center" wrapText="1"/>
    </xf>
    <xf numFmtId="49" fontId="86" fillId="156" borderId="117" applyFont="0">
      <alignment vertical="center"/>
    </xf>
    <xf numFmtId="49" fontId="86" fillId="156" borderId="117" applyFont="0">
      <alignment vertical="center"/>
    </xf>
    <xf numFmtId="49" fontId="86" fillId="156" borderId="117" applyFont="0">
      <alignment vertical="center"/>
    </xf>
    <xf numFmtId="49" fontId="86" fillId="156" borderId="117" applyFont="0">
      <alignment vertical="center"/>
    </xf>
    <xf numFmtId="49" fontId="86" fillId="156" borderId="117" applyFont="0">
      <alignment vertical="center"/>
    </xf>
    <xf numFmtId="49" fontId="86" fillId="156" borderId="117" applyFont="0">
      <alignment vertical="center"/>
    </xf>
    <xf numFmtId="49" fontId="86" fillId="156" borderId="117" applyFont="0">
      <alignment vertical="center"/>
    </xf>
    <xf numFmtId="49" fontId="86" fillId="156" borderId="117" applyFont="0">
      <alignment vertical="center"/>
    </xf>
    <xf numFmtId="49" fontId="86" fillId="156" borderId="117" applyFont="0">
      <alignment vertical="center"/>
    </xf>
    <xf numFmtId="49" fontId="86" fillId="156" borderId="117" applyFont="0">
      <alignment vertical="center"/>
    </xf>
    <xf numFmtId="49" fontId="86" fillId="156" borderId="117" applyFont="0">
      <alignment vertical="center"/>
    </xf>
    <xf numFmtId="49" fontId="86" fillId="156" borderId="117" applyFont="0">
      <alignment vertical="center"/>
    </xf>
    <xf numFmtId="49" fontId="86" fillId="156" borderId="117" applyFont="0">
      <alignment vertical="center"/>
    </xf>
    <xf numFmtId="49" fontId="86" fillId="156" borderId="117" applyFont="0">
      <alignment vertical="center"/>
    </xf>
    <xf numFmtId="49" fontId="86" fillId="156" borderId="117" applyFont="0">
      <alignment vertical="center"/>
    </xf>
    <xf numFmtId="49" fontId="86" fillId="156" borderId="117" applyFont="0">
      <alignment vertical="center"/>
    </xf>
    <xf numFmtId="49" fontId="86" fillId="156" borderId="117" applyFont="0">
      <alignment vertical="center"/>
    </xf>
    <xf numFmtId="49" fontId="86" fillId="156" borderId="117" applyFont="0">
      <alignment vertical="center"/>
    </xf>
    <xf numFmtId="49" fontId="86" fillId="156" borderId="117" applyFont="0">
      <alignment vertical="center"/>
    </xf>
    <xf numFmtId="49" fontId="86" fillId="156" borderId="117" applyFont="0">
      <alignment vertical="center"/>
    </xf>
    <xf numFmtId="49" fontId="86" fillId="156" borderId="117" applyFont="0">
      <alignment vertical="center"/>
    </xf>
    <xf numFmtId="49" fontId="86" fillId="156" borderId="117" applyFont="0">
      <alignment vertical="center"/>
    </xf>
    <xf numFmtId="49" fontId="86" fillId="156" borderId="117" applyFont="0">
      <alignment vertical="center"/>
    </xf>
    <xf numFmtId="49" fontId="86" fillId="156" borderId="117" applyFont="0">
      <alignment vertical="center"/>
    </xf>
    <xf numFmtId="49" fontId="86" fillId="156" borderId="117" applyFont="0">
      <alignment vertical="center"/>
    </xf>
    <xf numFmtId="49" fontId="86" fillId="156" borderId="117" applyFont="0">
      <alignment vertical="center"/>
    </xf>
    <xf numFmtId="49" fontId="86" fillId="156" borderId="117" applyFont="0">
      <alignment vertical="center"/>
    </xf>
    <xf numFmtId="49" fontId="86" fillId="156" borderId="117" applyFont="0">
      <alignment vertical="center"/>
    </xf>
    <xf numFmtId="49" fontId="86" fillId="156" borderId="117" applyFont="0">
      <alignment vertical="center"/>
    </xf>
    <xf numFmtId="49" fontId="86" fillId="156" borderId="117" applyFont="0">
      <alignment vertical="center"/>
    </xf>
    <xf numFmtId="49" fontId="86" fillId="156" borderId="117" applyFont="0">
      <alignment vertical="center"/>
    </xf>
    <xf numFmtId="49" fontId="86" fillId="156" borderId="117" applyFont="0">
      <alignment vertical="center"/>
    </xf>
    <xf numFmtId="193" fontId="86" fillId="157" borderId="117" applyFont="0">
      <alignment vertical="center"/>
    </xf>
    <xf numFmtId="193" fontId="86" fillId="157" borderId="117" applyFont="0">
      <alignment vertical="center"/>
    </xf>
    <xf numFmtId="193" fontId="86" fillId="157" borderId="117" applyFont="0">
      <alignment vertical="center"/>
    </xf>
    <xf numFmtId="193" fontId="86" fillId="157" borderId="117" applyFont="0">
      <alignment vertical="center"/>
    </xf>
    <xf numFmtId="193" fontId="86" fillId="157" borderId="117" applyFont="0">
      <alignment vertical="center"/>
    </xf>
    <xf numFmtId="193" fontId="86" fillId="157" borderId="117" applyFont="0">
      <alignment vertical="center"/>
    </xf>
    <xf numFmtId="193" fontId="86" fillId="157" borderId="117" applyFont="0">
      <alignment vertical="center"/>
    </xf>
    <xf numFmtId="193" fontId="86" fillId="157" borderId="117" applyFont="0">
      <alignment vertical="center"/>
    </xf>
    <xf numFmtId="193" fontId="86" fillId="157" borderId="117" applyFont="0">
      <alignment vertical="center"/>
    </xf>
    <xf numFmtId="193" fontId="86" fillId="157" borderId="117" applyFont="0">
      <alignment vertical="center"/>
    </xf>
    <xf numFmtId="193" fontId="86" fillId="157" borderId="117" applyFont="0">
      <alignment vertical="center"/>
    </xf>
    <xf numFmtId="193" fontId="86" fillId="157" borderId="117" applyFont="0">
      <alignment vertical="center"/>
    </xf>
    <xf numFmtId="193" fontId="86" fillId="157" borderId="117" applyFont="0">
      <alignment vertical="center"/>
    </xf>
    <xf numFmtId="193" fontId="86" fillId="157" borderId="117" applyFont="0">
      <alignment vertical="center"/>
    </xf>
    <xf numFmtId="193" fontId="86" fillId="157" borderId="117" applyFont="0">
      <alignment vertical="center"/>
    </xf>
    <xf numFmtId="193" fontId="86" fillId="157" borderId="117" applyFont="0">
      <alignment vertical="center"/>
    </xf>
    <xf numFmtId="193" fontId="86" fillId="157" borderId="117" applyFont="0">
      <alignment vertical="center"/>
    </xf>
    <xf numFmtId="193" fontId="86" fillId="157" borderId="117" applyFont="0">
      <alignment vertical="center"/>
    </xf>
    <xf numFmtId="193" fontId="86" fillId="157" borderId="117" applyFont="0">
      <alignment vertical="center"/>
    </xf>
    <xf numFmtId="193" fontId="86" fillId="157" borderId="117" applyFont="0">
      <alignment vertical="center"/>
    </xf>
    <xf numFmtId="193" fontId="86" fillId="157" borderId="117" applyFont="0">
      <alignment vertical="center"/>
    </xf>
    <xf numFmtId="193" fontId="86" fillId="157" borderId="117" applyFont="0">
      <alignment vertical="center"/>
    </xf>
    <xf numFmtId="193" fontId="86" fillId="157" borderId="117" applyFont="0">
      <alignment vertical="center"/>
    </xf>
    <xf numFmtId="193" fontId="86" fillId="157" borderId="117" applyFont="0">
      <alignment vertical="center"/>
    </xf>
    <xf numFmtId="193" fontId="86" fillId="157" borderId="117" applyFont="0">
      <alignment vertical="center"/>
    </xf>
    <xf numFmtId="193" fontId="86" fillId="157" borderId="117" applyFont="0">
      <alignment vertical="center"/>
    </xf>
    <xf numFmtId="193" fontId="86" fillId="157" borderId="117" applyFont="0">
      <alignment vertical="center"/>
    </xf>
    <xf numFmtId="193" fontId="86" fillId="157" borderId="117" applyFont="0">
      <alignment vertical="center"/>
    </xf>
    <xf numFmtId="193" fontId="86" fillId="157" borderId="117" applyFont="0">
      <alignment vertical="center"/>
    </xf>
    <xf numFmtId="193" fontId="86" fillId="157" borderId="117" applyFont="0">
      <alignment vertical="center"/>
    </xf>
    <xf numFmtId="193" fontId="86" fillId="157" borderId="117" applyFont="0">
      <alignment vertical="center"/>
    </xf>
    <xf numFmtId="193" fontId="86" fillId="157" borderId="117" applyFont="0">
      <alignment vertical="center"/>
    </xf>
    <xf numFmtId="9" fontId="86" fillId="157" borderId="117" applyFont="0">
      <alignment horizontal="right" vertical="center"/>
    </xf>
    <xf numFmtId="9" fontId="86" fillId="157" borderId="117" applyFont="0">
      <alignment horizontal="right" vertical="center"/>
    </xf>
    <xf numFmtId="9" fontId="86" fillId="157" borderId="117" applyFont="0">
      <alignment horizontal="right" vertical="center"/>
    </xf>
    <xf numFmtId="9" fontId="86" fillId="157" borderId="117" applyFont="0">
      <alignment horizontal="right" vertical="center"/>
    </xf>
    <xf numFmtId="9" fontId="86" fillId="157" borderId="117" applyFont="0">
      <alignment horizontal="right" vertical="center"/>
    </xf>
    <xf numFmtId="9" fontId="86" fillId="157" borderId="117" applyFont="0">
      <alignment horizontal="right" vertical="center"/>
    </xf>
    <xf numFmtId="9" fontId="86" fillId="157" borderId="117" applyFont="0">
      <alignment horizontal="right" vertical="center"/>
    </xf>
    <xf numFmtId="9" fontId="86" fillId="157" borderId="117" applyFont="0">
      <alignment horizontal="right" vertical="center"/>
    </xf>
    <xf numFmtId="9" fontId="86" fillId="157" borderId="117" applyFont="0">
      <alignment horizontal="right" vertical="center"/>
    </xf>
    <xf numFmtId="9" fontId="86" fillId="157" borderId="117" applyFont="0">
      <alignment horizontal="right" vertical="center"/>
    </xf>
    <xf numFmtId="9" fontId="86" fillId="157" borderId="117" applyFont="0">
      <alignment horizontal="right" vertical="center"/>
    </xf>
    <xf numFmtId="9" fontId="86" fillId="157" borderId="117" applyFont="0">
      <alignment horizontal="right" vertical="center"/>
    </xf>
    <xf numFmtId="9" fontId="86" fillId="157" borderId="117" applyFont="0">
      <alignment horizontal="right" vertical="center"/>
    </xf>
    <xf numFmtId="9" fontId="86" fillId="157" borderId="117" applyFont="0">
      <alignment horizontal="right" vertical="center"/>
    </xf>
    <xf numFmtId="9" fontId="86" fillId="157" borderId="117" applyFont="0">
      <alignment horizontal="right" vertical="center"/>
    </xf>
    <xf numFmtId="9" fontId="86" fillId="157" borderId="117" applyFont="0">
      <alignment horizontal="right" vertical="center"/>
    </xf>
    <xf numFmtId="9" fontId="86" fillId="157" borderId="117" applyFont="0">
      <alignment horizontal="right" vertical="center"/>
    </xf>
    <xf numFmtId="9" fontId="86" fillId="157" borderId="117" applyFont="0">
      <alignment horizontal="right" vertical="center"/>
    </xf>
    <xf numFmtId="9" fontId="86" fillId="157" borderId="117" applyFont="0">
      <alignment horizontal="right" vertical="center"/>
    </xf>
    <xf numFmtId="9" fontId="86" fillId="157" borderId="117" applyFont="0">
      <alignment horizontal="right" vertical="center"/>
    </xf>
    <xf numFmtId="9" fontId="86" fillId="157" borderId="117" applyFont="0">
      <alignment horizontal="right" vertical="center"/>
    </xf>
    <xf numFmtId="9" fontId="86" fillId="157" borderId="117" applyFont="0">
      <alignment horizontal="right" vertical="center"/>
    </xf>
    <xf numFmtId="9" fontId="86" fillId="157" borderId="117" applyFont="0">
      <alignment horizontal="right" vertical="center"/>
    </xf>
    <xf numFmtId="9" fontId="86" fillId="157" borderId="117" applyFont="0">
      <alignment horizontal="right" vertical="center"/>
    </xf>
    <xf numFmtId="9" fontId="86" fillId="157" borderId="117" applyFont="0">
      <alignment horizontal="right" vertical="center"/>
    </xf>
    <xf numFmtId="9" fontId="86" fillId="157" borderId="117" applyFont="0">
      <alignment horizontal="right" vertical="center"/>
    </xf>
    <xf numFmtId="9" fontId="86" fillId="157" borderId="117" applyFont="0">
      <alignment horizontal="right" vertical="center"/>
    </xf>
    <xf numFmtId="9" fontId="86" fillId="157" borderId="117" applyFont="0">
      <alignment horizontal="right" vertical="center"/>
    </xf>
    <xf numFmtId="9" fontId="86" fillId="157" borderId="117" applyFont="0">
      <alignment horizontal="right" vertical="center"/>
    </xf>
    <xf numFmtId="9" fontId="86" fillId="157" borderId="117" applyFont="0">
      <alignment horizontal="right" vertical="center"/>
    </xf>
    <xf numFmtId="9" fontId="86" fillId="157" borderId="117" applyFont="0">
      <alignment horizontal="right" vertical="center"/>
    </xf>
    <xf numFmtId="9" fontId="86" fillId="157" borderId="117" applyFont="0">
      <alignment horizontal="right" vertical="center"/>
    </xf>
    <xf numFmtId="192" fontId="86" fillId="100" borderId="117">
      <alignment vertical="center"/>
    </xf>
    <xf numFmtId="192" fontId="86" fillId="100" borderId="117">
      <alignment vertical="center"/>
    </xf>
    <xf numFmtId="192" fontId="86" fillId="100" borderId="117">
      <alignment vertical="center"/>
    </xf>
    <xf numFmtId="192" fontId="86" fillId="100" borderId="117">
      <alignment vertical="center"/>
    </xf>
    <xf numFmtId="192" fontId="86" fillId="100" borderId="117">
      <alignment vertical="center"/>
    </xf>
    <xf numFmtId="192" fontId="86" fillId="100" borderId="117">
      <alignment vertical="center"/>
    </xf>
    <xf numFmtId="192" fontId="86" fillId="100" borderId="117">
      <alignment vertical="center"/>
    </xf>
    <xf numFmtId="192" fontId="86" fillId="100" borderId="117">
      <alignment vertical="center"/>
    </xf>
    <xf numFmtId="192" fontId="86" fillId="100" borderId="117">
      <alignment vertical="center"/>
    </xf>
    <xf numFmtId="192" fontId="86" fillId="100" borderId="117">
      <alignment vertical="center"/>
    </xf>
    <xf numFmtId="192" fontId="86" fillId="100" borderId="117">
      <alignment vertical="center"/>
    </xf>
    <xf numFmtId="192" fontId="86" fillId="100" borderId="117">
      <alignment vertical="center"/>
    </xf>
    <xf numFmtId="192" fontId="86" fillId="100" borderId="117">
      <alignment vertical="center"/>
    </xf>
    <xf numFmtId="192" fontId="86" fillId="100" borderId="117">
      <alignment vertical="center"/>
    </xf>
    <xf numFmtId="192" fontId="86" fillId="100" borderId="117">
      <alignment vertical="center"/>
    </xf>
    <xf numFmtId="192" fontId="86" fillId="100" borderId="117">
      <alignment vertical="center"/>
    </xf>
    <xf numFmtId="192" fontId="86" fillId="100" borderId="117">
      <alignment vertical="center"/>
    </xf>
    <xf numFmtId="192" fontId="86" fillId="100" borderId="117">
      <alignment vertical="center"/>
    </xf>
    <xf numFmtId="192" fontId="86" fillId="100" borderId="117">
      <alignment vertical="center"/>
    </xf>
    <xf numFmtId="192" fontId="86" fillId="100" borderId="117">
      <alignment vertical="center"/>
    </xf>
    <xf numFmtId="192" fontId="86" fillId="100" borderId="117">
      <alignment vertical="center"/>
    </xf>
    <xf numFmtId="192" fontId="86" fillId="100" borderId="117">
      <alignment vertical="center"/>
    </xf>
    <xf numFmtId="192" fontId="86" fillId="100" borderId="117">
      <alignment vertical="center"/>
    </xf>
    <xf numFmtId="192" fontId="86" fillId="100" borderId="117">
      <alignment vertical="center"/>
    </xf>
    <xf numFmtId="192" fontId="86" fillId="100" borderId="117">
      <alignment vertical="center"/>
    </xf>
    <xf numFmtId="192" fontId="86" fillId="100" borderId="117">
      <alignment vertical="center"/>
    </xf>
    <xf numFmtId="192" fontId="86" fillId="100" borderId="117">
      <alignment vertical="center"/>
    </xf>
    <xf numFmtId="192" fontId="86" fillId="100" borderId="117">
      <alignment vertical="center"/>
    </xf>
    <xf numFmtId="192" fontId="86" fillId="100" borderId="117">
      <alignment vertical="center"/>
    </xf>
    <xf numFmtId="192" fontId="86" fillId="100" borderId="117">
      <alignment vertical="center"/>
    </xf>
    <xf numFmtId="192" fontId="86" fillId="100" borderId="117">
      <alignment vertical="center"/>
    </xf>
    <xf numFmtId="192" fontId="86" fillId="100" borderId="117">
      <alignment vertical="center"/>
    </xf>
    <xf numFmtId="192" fontId="86" fillId="100" borderId="117">
      <alignment vertical="center"/>
    </xf>
    <xf numFmtId="192" fontId="86" fillId="100" borderId="117">
      <alignment vertical="center"/>
    </xf>
    <xf numFmtId="192" fontId="86" fillId="100" borderId="117">
      <alignment vertical="center"/>
    </xf>
    <xf numFmtId="192" fontId="86" fillId="100" borderId="117">
      <alignment vertical="center"/>
    </xf>
    <xf numFmtId="192" fontId="86" fillId="100" borderId="117">
      <alignment vertical="center"/>
    </xf>
    <xf numFmtId="192" fontId="86" fillId="100" borderId="117">
      <alignment vertical="center"/>
    </xf>
    <xf numFmtId="193" fontId="86" fillId="100" borderId="117" applyFont="0">
      <alignment horizontal="right" vertical="center"/>
    </xf>
    <xf numFmtId="193" fontId="86" fillId="100" borderId="117" applyFont="0">
      <alignment horizontal="right" vertical="center"/>
    </xf>
    <xf numFmtId="193" fontId="86" fillId="100" borderId="117" applyFont="0">
      <alignment horizontal="right" vertical="center"/>
    </xf>
    <xf numFmtId="193" fontId="86" fillId="100" borderId="117" applyFont="0">
      <alignment horizontal="right" vertical="center"/>
    </xf>
    <xf numFmtId="193" fontId="86" fillId="100" borderId="117" applyFont="0">
      <alignment horizontal="right" vertical="center"/>
    </xf>
    <xf numFmtId="193" fontId="86" fillId="100" borderId="117" applyFont="0">
      <alignment horizontal="right" vertical="center"/>
    </xf>
    <xf numFmtId="193" fontId="86" fillId="100" borderId="117" applyFont="0">
      <alignment horizontal="right" vertical="center"/>
    </xf>
    <xf numFmtId="193" fontId="86" fillId="100" borderId="117" applyFont="0">
      <alignment horizontal="right" vertical="center"/>
    </xf>
    <xf numFmtId="193" fontId="86" fillId="100" borderId="117" applyFont="0">
      <alignment horizontal="right" vertical="center"/>
    </xf>
    <xf numFmtId="193" fontId="86" fillId="100" borderId="117" applyFont="0">
      <alignment horizontal="right" vertical="center"/>
    </xf>
    <xf numFmtId="193" fontId="86" fillId="100" borderId="117" applyFont="0">
      <alignment horizontal="right" vertical="center"/>
    </xf>
    <xf numFmtId="193" fontId="86" fillId="100" borderId="117" applyFont="0">
      <alignment horizontal="right" vertical="center"/>
    </xf>
    <xf numFmtId="193" fontId="86" fillId="100" borderId="117" applyFont="0">
      <alignment horizontal="right" vertical="center"/>
    </xf>
    <xf numFmtId="193" fontId="86" fillId="100" borderId="117" applyFont="0">
      <alignment horizontal="right" vertical="center"/>
    </xf>
    <xf numFmtId="193" fontId="86" fillId="100" borderId="117" applyFont="0">
      <alignment horizontal="right" vertical="center"/>
    </xf>
    <xf numFmtId="193" fontId="86" fillId="100" borderId="117" applyFont="0">
      <alignment horizontal="right" vertical="center"/>
    </xf>
    <xf numFmtId="193" fontId="86" fillId="100" borderId="117" applyFont="0">
      <alignment horizontal="right" vertical="center"/>
    </xf>
    <xf numFmtId="193" fontId="86" fillId="100" borderId="117" applyFont="0">
      <alignment horizontal="right" vertical="center"/>
    </xf>
    <xf numFmtId="193" fontId="86" fillId="100" borderId="117" applyFont="0">
      <alignment horizontal="right" vertical="center"/>
    </xf>
    <xf numFmtId="193" fontId="86" fillId="100" borderId="117" applyFont="0">
      <alignment horizontal="right" vertical="center"/>
    </xf>
    <xf numFmtId="193" fontId="86" fillId="100" borderId="117" applyFont="0">
      <alignment horizontal="right" vertical="center"/>
    </xf>
    <xf numFmtId="193" fontId="86" fillId="100" borderId="117" applyFont="0">
      <alignment horizontal="right" vertical="center"/>
    </xf>
    <xf numFmtId="193" fontId="86" fillId="100" borderId="117" applyFont="0">
      <alignment horizontal="right" vertical="center"/>
    </xf>
    <xf numFmtId="193" fontId="86" fillId="100" borderId="117" applyFont="0">
      <alignment horizontal="right" vertical="center"/>
    </xf>
    <xf numFmtId="193" fontId="86" fillId="100" borderId="117" applyFont="0">
      <alignment horizontal="right" vertical="center"/>
    </xf>
    <xf numFmtId="193" fontId="86" fillId="100" borderId="117" applyFont="0">
      <alignment horizontal="right" vertical="center"/>
    </xf>
    <xf numFmtId="193" fontId="86" fillId="100" borderId="117" applyFont="0">
      <alignment horizontal="right" vertical="center"/>
    </xf>
    <xf numFmtId="193" fontId="86" fillId="100" borderId="117" applyFont="0">
      <alignment horizontal="right" vertical="center"/>
    </xf>
    <xf numFmtId="193" fontId="86" fillId="100" borderId="117" applyFont="0">
      <alignment horizontal="right" vertical="center"/>
    </xf>
    <xf numFmtId="193" fontId="86" fillId="100" borderId="117" applyFont="0">
      <alignment horizontal="right" vertical="center"/>
    </xf>
    <xf numFmtId="193" fontId="86" fillId="100" borderId="117" applyFont="0">
      <alignment horizontal="right" vertical="center"/>
    </xf>
    <xf numFmtId="193" fontId="86" fillId="100" borderId="117" applyFont="0">
      <alignment horizontal="right" vertical="center"/>
    </xf>
    <xf numFmtId="1" fontId="86" fillId="100" borderId="117" applyFont="0">
      <alignment horizontal="right" vertical="center"/>
    </xf>
    <xf numFmtId="1" fontId="86" fillId="100" borderId="117" applyFont="0">
      <alignment horizontal="right" vertical="center"/>
    </xf>
    <xf numFmtId="1" fontId="86" fillId="100" borderId="117" applyFont="0">
      <alignment horizontal="right" vertical="center"/>
    </xf>
    <xf numFmtId="1" fontId="86" fillId="100" borderId="117" applyFont="0">
      <alignment horizontal="right" vertical="center"/>
    </xf>
    <xf numFmtId="1" fontId="86" fillId="100" borderId="117" applyFont="0">
      <alignment horizontal="right" vertical="center"/>
    </xf>
    <xf numFmtId="1" fontId="86" fillId="100" borderId="117" applyFont="0">
      <alignment horizontal="right" vertical="center"/>
    </xf>
    <xf numFmtId="1" fontId="86" fillId="100" borderId="117" applyFont="0">
      <alignment horizontal="right" vertical="center"/>
    </xf>
    <xf numFmtId="1" fontId="86" fillId="100" borderId="117" applyFont="0">
      <alignment horizontal="right" vertical="center"/>
    </xf>
    <xf numFmtId="1" fontId="86" fillId="100" borderId="117" applyFont="0">
      <alignment horizontal="right" vertical="center"/>
    </xf>
    <xf numFmtId="1" fontId="86" fillId="100" borderId="117" applyFont="0">
      <alignment horizontal="right" vertical="center"/>
    </xf>
    <xf numFmtId="1" fontId="86" fillId="100" borderId="117" applyFont="0">
      <alignment horizontal="right" vertical="center"/>
    </xf>
    <xf numFmtId="1" fontId="86" fillId="100" borderId="117" applyFont="0">
      <alignment horizontal="right" vertical="center"/>
    </xf>
    <xf numFmtId="1" fontId="86" fillId="100" borderId="117" applyFont="0">
      <alignment horizontal="right" vertical="center"/>
    </xf>
    <xf numFmtId="1" fontId="86" fillId="100" borderId="117" applyFont="0">
      <alignment horizontal="right" vertical="center"/>
    </xf>
    <xf numFmtId="1" fontId="86" fillId="100" borderId="117" applyFont="0">
      <alignment horizontal="right" vertical="center"/>
    </xf>
    <xf numFmtId="1" fontId="86" fillId="100" borderId="117" applyFont="0">
      <alignment horizontal="right" vertical="center"/>
    </xf>
    <xf numFmtId="1" fontId="86" fillId="100" borderId="117" applyFont="0">
      <alignment horizontal="right" vertical="center"/>
    </xf>
    <xf numFmtId="1" fontId="86" fillId="100" borderId="117" applyFont="0">
      <alignment horizontal="right" vertical="center"/>
    </xf>
    <xf numFmtId="1" fontId="86" fillId="100" borderId="117" applyFont="0">
      <alignment horizontal="right" vertical="center"/>
    </xf>
    <xf numFmtId="1" fontId="86" fillId="100" borderId="117" applyFont="0">
      <alignment horizontal="right" vertical="center"/>
    </xf>
    <xf numFmtId="1" fontId="86" fillId="100" borderId="117" applyFont="0">
      <alignment horizontal="right" vertical="center"/>
    </xf>
    <xf numFmtId="1" fontId="86" fillId="100" borderId="117" applyFont="0">
      <alignment horizontal="right" vertical="center"/>
    </xf>
    <xf numFmtId="1" fontId="86" fillId="100" borderId="117" applyFont="0">
      <alignment horizontal="right" vertical="center"/>
    </xf>
    <xf numFmtId="1" fontId="86" fillId="100" borderId="117" applyFont="0">
      <alignment horizontal="right" vertical="center"/>
    </xf>
    <xf numFmtId="1" fontId="86" fillId="100" borderId="117" applyFont="0">
      <alignment horizontal="right" vertical="center"/>
    </xf>
    <xf numFmtId="1" fontId="86" fillId="100" borderId="117" applyFont="0">
      <alignment horizontal="right" vertical="center"/>
    </xf>
    <xf numFmtId="1" fontId="86" fillId="100" borderId="117" applyFont="0">
      <alignment horizontal="right" vertical="center"/>
    </xf>
    <xf numFmtId="1" fontId="86" fillId="100" borderId="117" applyFont="0">
      <alignment horizontal="right" vertical="center"/>
    </xf>
    <xf numFmtId="1" fontId="86" fillId="100" borderId="117" applyFont="0">
      <alignment horizontal="right" vertical="center"/>
    </xf>
    <xf numFmtId="1" fontId="86" fillId="100" borderId="117" applyFont="0">
      <alignment horizontal="right" vertical="center"/>
    </xf>
    <xf numFmtId="1" fontId="86" fillId="100" borderId="117" applyFont="0">
      <alignment horizontal="right" vertical="center"/>
    </xf>
    <xf numFmtId="1" fontId="86" fillId="100" borderId="117" applyFont="0">
      <alignment horizontal="right" vertical="center"/>
    </xf>
    <xf numFmtId="193" fontId="86" fillId="100" borderId="117" applyFont="0">
      <alignment vertical="center"/>
    </xf>
    <xf numFmtId="193" fontId="86" fillId="100" borderId="117" applyFont="0">
      <alignment vertical="center"/>
    </xf>
    <xf numFmtId="193" fontId="86" fillId="100" borderId="117" applyFont="0">
      <alignment vertical="center"/>
    </xf>
    <xf numFmtId="193" fontId="86" fillId="100" borderId="117" applyFont="0">
      <alignment vertical="center"/>
    </xf>
    <xf numFmtId="193" fontId="86" fillId="100" borderId="117" applyFont="0">
      <alignment vertical="center"/>
    </xf>
    <xf numFmtId="193" fontId="86" fillId="100" borderId="117" applyFont="0">
      <alignment vertical="center"/>
    </xf>
    <xf numFmtId="193" fontId="86" fillId="100" borderId="117" applyFont="0">
      <alignment vertical="center"/>
    </xf>
    <xf numFmtId="193" fontId="86" fillId="100" borderId="117" applyFont="0">
      <alignment vertical="center"/>
    </xf>
    <xf numFmtId="193" fontId="86" fillId="100" borderId="117" applyFont="0">
      <alignment vertical="center"/>
    </xf>
    <xf numFmtId="193" fontId="86" fillId="100" borderId="117" applyFont="0">
      <alignment vertical="center"/>
    </xf>
    <xf numFmtId="193" fontId="86" fillId="100" borderId="117" applyFont="0">
      <alignment vertical="center"/>
    </xf>
    <xf numFmtId="193" fontId="86" fillId="100" borderId="117" applyFont="0">
      <alignment vertical="center"/>
    </xf>
    <xf numFmtId="193" fontId="86" fillId="100" borderId="117" applyFont="0">
      <alignment vertical="center"/>
    </xf>
    <xf numFmtId="193" fontId="86" fillId="100" borderId="117" applyFont="0">
      <alignment vertical="center"/>
    </xf>
    <xf numFmtId="193" fontId="86" fillId="100" borderId="117" applyFont="0">
      <alignment vertical="center"/>
    </xf>
    <xf numFmtId="193" fontId="86" fillId="100" borderId="117" applyFont="0">
      <alignment vertical="center"/>
    </xf>
    <xf numFmtId="193" fontId="86" fillId="100" borderId="117" applyFont="0">
      <alignment vertical="center"/>
    </xf>
    <xf numFmtId="193" fontId="86" fillId="100" borderId="117" applyFont="0">
      <alignment vertical="center"/>
    </xf>
    <xf numFmtId="193" fontId="86" fillId="100" borderId="117" applyFont="0">
      <alignment vertical="center"/>
    </xf>
    <xf numFmtId="193" fontId="86" fillId="100" borderId="117" applyFont="0">
      <alignment vertical="center"/>
    </xf>
    <xf numFmtId="193" fontId="86" fillId="100" borderId="117" applyFont="0">
      <alignment vertical="center"/>
    </xf>
    <xf numFmtId="193" fontId="86" fillId="100" borderId="117" applyFont="0">
      <alignment vertical="center"/>
    </xf>
    <xf numFmtId="193" fontId="86" fillId="100" borderId="117" applyFont="0">
      <alignment vertical="center"/>
    </xf>
    <xf numFmtId="193" fontId="86" fillId="100" borderId="117" applyFont="0">
      <alignment vertical="center"/>
    </xf>
    <xf numFmtId="193" fontId="86" fillId="100" borderId="117" applyFont="0">
      <alignment vertical="center"/>
    </xf>
    <xf numFmtId="193" fontId="86" fillId="100" borderId="117" applyFont="0">
      <alignment vertical="center"/>
    </xf>
    <xf numFmtId="193" fontId="86" fillId="100" borderId="117" applyFont="0">
      <alignment vertical="center"/>
    </xf>
    <xf numFmtId="193" fontId="86" fillId="100" borderId="117" applyFont="0">
      <alignment vertical="center"/>
    </xf>
    <xf numFmtId="193" fontId="86" fillId="100" borderId="117" applyFont="0">
      <alignment vertical="center"/>
    </xf>
    <xf numFmtId="193" fontId="86" fillId="100" borderId="117" applyFont="0">
      <alignment vertical="center"/>
    </xf>
    <xf numFmtId="193" fontId="86" fillId="100" borderId="117" applyFont="0">
      <alignment vertical="center"/>
    </xf>
    <xf numFmtId="193" fontId="86" fillId="100" borderId="117" applyFont="0">
      <alignment vertical="center"/>
    </xf>
    <xf numFmtId="166" fontId="86" fillId="100" borderId="117" applyFont="0">
      <alignment vertical="center"/>
    </xf>
    <xf numFmtId="166" fontId="86" fillId="100" borderId="117" applyFont="0">
      <alignment vertical="center"/>
    </xf>
    <xf numFmtId="166" fontId="86" fillId="100" borderId="117" applyFont="0">
      <alignment vertical="center"/>
    </xf>
    <xf numFmtId="166" fontId="86" fillId="100" borderId="117" applyFont="0">
      <alignment vertical="center"/>
    </xf>
    <xf numFmtId="166" fontId="86" fillId="100" borderId="117" applyFont="0">
      <alignment vertical="center"/>
    </xf>
    <xf numFmtId="166" fontId="86" fillId="100" borderId="117" applyFont="0">
      <alignment vertical="center"/>
    </xf>
    <xf numFmtId="166" fontId="86" fillId="100" borderId="117" applyFont="0">
      <alignment vertical="center"/>
    </xf>
    <xf numFmtId="166" fontId="86" fillId="100" borderId="117" applyFont="0">
      <alignment vertical="center"/>
    </xf>
    <xf numFmtId="166" fontId="86" fillId="100" borderId="117" applyFont="0">
      <alignment vertical="center"/>
    </xf>
    <xf numFmtId="166" fontId="86" fillId="100" borderId="117" applyFont="0">
      <alignment vertical="center"/>
    </xf>
    <xf numFmtId="166" fontId="86" fillId="100" borderId="117" applyFont="0">
      <alignment vertical="center"/>
    </xf>
    <xf numFmtId="166" fontId="86" fillId="100" borderId="117" applyFont="0">
      <alignment vertical="center"/>
    </xf>
    <xf numFmtId="166" fontId="86" fillId="100" borderId="117" applyFont="0">
      <alignment vertical="center"/>
    </xf>
    <xf numFmtId="166" fontId="86" fillId="100" borderId="117" applyFont="0">
      <alignment vertical="center"/>
    </xf>
    <xf numFmtId="166" fontId="86" fillId="100" borderId="117" applyFont="0">
      <alignment vertical="center"/>
    </xf>
    <xf numFmtId="166" fontId="86" fillId="100" borderId="117" applyFont="0">
      <alignment vertical="center"/>
    </xf>
    <xf numFmtId="166" fontId="86" fillId="100" borderId="117" applyFont="0">
      <alignment vertical="center"/>
    </xf>
    <xf numFmtId="166" fontId="86" fillId="100" borderId="117" applyFont="0">
      <alignment vertical="center"/>
    </xf>
    <xf numFmtId="166" fontId="86" fillId="100" borderId="117" applyFont="0">
      <alignment vertical="center"/>
    </xf>
    <xf numFmtId="166" fontId="86" fillId="100" borderId="117" applyFont="0">
      <alignment vertical="center"/>
    </xf>
    <xf numFmtId="166" fontId="86" fillId="100" borderId="117" applyFont="0">
      <alignment vertical="center"/>
    </xf>
    <xf numFmtId="166" fontId="86" fillId="100" borderId="117" applyFont="0">
      <alignment vertical="center"/>
    </xf>
    <xf numFmtId="166" fontId="86" fillId="100" borderId="117" applyFont="0">
      <alignment vertical="center"/>
    </xf>
    <xf numFmtId="166" fontId="86" fillId="100" borderId="117" applyFont="0">
      <alignment vertical="center"/>
    </xf>
    <xf numFmtId="166" fontId="86" fillId="100" borderId="117" applyFont="0">
      <alignment vertical="center"/>
    </xf>
    <xf numFmtId="166" fontId="86" fillId="100" borderId="117" applyFont="0">
      <alignment vertical="center"/>
    </xf>
    <xf numFmtId="166" fontId="86" fillId="100" borderId="117" applyFont="0">
      <alignment vertical="center"/>
    </xf>
    <xf numFmtId="166" fontId="86" fillId="100" borderId="117" applyFont="0">
      <alignment vertical="center"/>
    </xf>
    <xf numFmtId="166" fontId="86" fillId="100" borderId="117" applyFont="0">
      <alignment vertical="center"/>
    </xf>
    <xf numFmtId="166" fontId="86" fillId="100" borderId="117" applyFont="0">
      <alignment vertical="center"/>
    </xf>
    <xf numFmtId="166" fontId="86" fillId="100" borderId="117" applyFont="0">
      <alignment vertical="center"/>
    </xf>
    <xf numFmtId="166" fontId="86" fillId="100" borderId="117" applyFont="0">
      <alignment vertical="center"/>
    </xf>
    <xf numFmtId="10" fontId="86" fillId="100" borderId="117" applyFont="0">
      <alignment horizontal="right" vertical="center"/>
    </xf>
    <xf numFmtId="10" fontId="86" fillId="100" borderId="117" applyFont="0">
      <alignment horizontal="right" vertical="center"/>
    </xf>
    <xf numFmtId="10" fontId="86" fillId="100" borderId="117" applyFont="0">
      <alignment horizontal="right" vertical="center"/>
    </xf>
    <xf numFmtId="10" fontId="86" fillId="100" borderId="117" applyFont="0">
      <alignment horizontal="right" vertical="center"/>
    </xf>
    <xf numFmtId="10" fontId="86" fillId="100" borderId="117" applyFont="0">
      <alignment horizontal="right" vertical="center"/>
    </xf>
    <xf numFmtId="10" fontId="86" fillId="100" borderId="117" applyFont="0">
      <alignment horizontal="right" vertical="center"/>
    </xf>
    <xf numFmtId="10" fontId="86" fillId="100" borderId="117" applyFont="0">
      <alignment horizontal="right" vertical="center"/>
    </xf>
    <xf numFmtId="10" fontId="86" fillId="100" borderId="117" applyFont="0">
      <alignment horizontal="right" vertical="center"/>
    </xf>
    <xf numFmtId="10" fontId="86" fillId="100" borderId="117" applyFont="0">
      <alignment horizontal="right" vertical="center"/>
    </xf>
    <xf numFmtId="10" fontId="86" fillId="100" borderId="117" applyFont="0">
      <alignment horizontal="right" vertical="center"/>
    </xf>
    <xf numFmtId="10" fontId="86" fillId="100" borderId="117" applyFont="0">
      <alignment horizontal="right" vertical="center"/>
    </xf>
    <xf numFmtId="10" fontId="86" fillId="100" borderId="117" applyFont="0">
      <alignment horizontal="right" vertical="center"/>
    </xf>
    <xf numFmtId="10" fontId="86" fillId="100" borderId="117" applyFont="0">
      <alignment horizontal="right" vertical="center"/>
    </xf>
    <xf numFmtId="10" fontId="86" fillId="100" borderId="117" applyFont="0">
      <alignment horizontal="right" vertical="center"/>
    </xf>
    <xf numFmtId="10" fontId="86" fillId="100" borderId="117" applyFont="0">
      <alignment horizontal="right" vertical="center"/>
    </xf>
    <xf numFmtId="10" fontId="86" fillId="100" borderId="117" applyFont="0">
      <alignment horizontal="right" vertical="center"/>
    </xf>
    <xf numFmtId="10" fontId="86" fillId="100" borderId="117" applyFont="0">
      <alignment horizontal="right" vertical="center"/>
    </xf>
    <xf numFmtId="10" fontId="86" fillId="100" borderId="117" applyFont="0">
      <alignment horizontal="right" vertical="center"/>
    </xf>
    <xf numFmtId="10" fontId="86" fillId="100" borderId="117" applyFont="0">
      <alignment horizontal="right" vertical="center"/>
    </xf>
    <xf numFmtId="10" fontId="86" fillId="100" borderId="117" applyFont="0">
      <alignment horizontal="right" vertical="center"/>
    </xf>
    <xf numFmtId="10" fontId="86" fillId="100" borderId="117" applyFont="0">
      <alignment horizontal="right" vertical="center"/>
    </xf>
    <xf numFmtId="10" fontId="86" fillId="100" borderId="117" applyFont="0">
      <alignment horizontal="right" vertical="center"/>
    </xf>
    <xf numFmtId="10" fontId="86" fillId="100" borderId="117" applyFont="0">
      <alignment horizontal="right" vertical="center"/>
    </xf>
    <xf numFmtId="10" fontId="86" fillId="100" borderId="117" applyFont="0">
      <alignment horizontal="right" vertical="center"/>
    </xf>
    <xf numFmtId="10" fontId="86" fillId="100" borderId="117" applyFont="0">
      <alignment horizontal="right" vertical="center"/>
    </xf>
    <xf numFmtId="10" fontId="86" fillId="100" borderId="117" applyFont="0">
      <alignment horizontal="right" vertical="center"/>
    </xf>
    <xf numFmtId="10" fontId="86" fillId="100" borderId="117" applyFont="0">
      <alignment horizontal="right" vertical="center"/>
    </xf>
    <xf numFmtId="10" fontId="86" fillId="100" borderId="117" applyFont="0">
      <alignment horizontal="right" vertical="center"/>
    </xf>
    <xf numFmtId="10" fontId="86" fillId="100" borderId="117" applyFont="0">
      <alignment horizontal="right" vertical="center"/>
    </xf>
    <xf numFmtId="10" fontId="86" fillId="100" borderId="117" applyFont="0">
      <alignment horizontal="right" vertical="center"/>
    </xf>
    <xf numFmtId="10" fontId="86" fillId="100" borderId="117" applyFont="0">
      <alignment horizontal="right" vertical="center"/>
    </xf>
    <xf numFmtId="10" fontId="86" fillId="100" borderId="117" applyFont="0">
      <alignment horizontal="right" vertical="center"/>
    </xf>
    <xf numFmtId="9" fontId="86" fillId="100" borderId="117" applyFont="0">
      <alignment horizontal="right" vertical="center"/>
    </xf>
    <xf numFmtId="9" fontId="86" fillId="100" borderId="117" applyFont="0">
      <alignment horizontal="right" vertical="center"/>
    </xf>
    <xf numFmtId="9" fontId="86" fillId="100" borderId="117" applyFont="0">
      <alignment horizontal="right" vertical="center"/>
    </xf>
    <xf numFmtId="9" fontId="86" fillId="100" borderId="117" applyFont="0">
      <alignment horizontal="right" vertical="center"/>
    </xf>
    <xf numFmtId="9" fontId="86" fillId="100" borderId="117" applyFont="0">
      <alignment horizontal="right" vertical="center"/>
    </xf>
    <xf numFmtId="9" fontId="86" fillId="100" borderId="117" applyFont="0">
      <alignment horizontal="right" vertical="center"/>
    </xf>
    <xf numFmtId="9" fontId="86" fillId="100" borderId="117" applyFont="0">
      <alignment horizontal="right" vertical="center"/>
    </xf>
    <xf numFmtId="9" fontId="86" fillId="100" borderId="117" applyFont="0">
      <alignment horizontal="right" vertical="center"/>
    </xf>
    <xf numFmtId="9" fontId="86" fillId="100" borderId="117" applyFont="0">
      <alignment horizontal="right" vertical="center"/>
    </xf>
    <xf numFmtId="9" fontId="86" fillId="100" borderId="117" applyFont="0">
      <alignment horizontal="right" vertical="center"/>
    </xf>
    <xf numFmtId="9" fontId="86" fillId="100" borderId="117" applyFont="0">
      <alignment horizontal="right" vertical="center"/>
    </xf>
    <xf numFmtId="9" fontId="86" fillId="100" borderId="117" applyFont="0">
      <alignment horizontal="right" vertical="center"/>
    </xf>
    <xf numFmtId="9" fontId="86" fillId="100" borderId="117" applyFont="0">
      <alignment horizontal="right" vertical="center"/>
    </xf>
    <xf numFmtId="9" fontId="86" fillId="100" borderId="117" applyFont="0">
      <alignment horizontal="right" vertical="center"/>
    </xf>
    <xf numFmtId="9" fontId="86" fillId="100" borderId="117" applyFont="0">
      <alignment horizontal="right" vertical="center"/>
    </xf>
    <xf numFmtId="9" fontId="86" fillId="100" borderId="117" applyFont="0">
      <alignment horizontal="right" vertical="center"/>
    </xf>
    <xf numFmtId="9" fontId="86" fillId="100" borderId="117" applyFont="0">
      <alignment horizontal="right" vertical="center"/>
    </xf>
    <xf numFmtId="9" fontId="86" fillId="100" borderId="117" applyFont="0">
      <alignment horizontal="right" vertical="center"/>
    </xf>
    <xf numFmtId="9" fontId="86" fillId="100" borderId="117" applyFont="0">
      <alignment horizontal="right" vertical="center"/>
    </xf>
    <xf numFmtId="9" fontId="86" fillId="100" borderId="117" applyFont="0">
      <alignment horizontal="right" vertical="center"/>
    </xf>
    <xf numFmtId="9" fontId="86" fillId="100" borderId="117" applyFont="0">
      <alignment horizontal="right" vertical="center"/>
    </xf>
    <xf numFmtId="9" fontId="86" fillId="100" borderId="117" applyFont="0">
      <alignment horizontal="right" vertical="center"/>
    </xf>
    <xf numFmtId="9" fontId="86" fillId="100" borderId="117" applyFont="0">
      <alignment horizontal="right" vertical="center"/>
    </xf>
    <xf numFmtId="9" fontId="86" fillId="100" borderId="117" applyFont="0">
      <alignment horizontal="right" vertical="center"/>
    </xf>
    <xf numFmtId="9" fontId="86" fillId="100" borderId="117" applyFont="0">
      <alignment horizontal="right" vertical="center"/>
    </xf>
    <xf numFmtId="9" fontId="86" fillId="100" borderId="117" applyFont="0">
      <alignment horizontal="right" vertical="center"/>
    </xf>
    <xf numFmtId="9" fontId="86" fillId="100" borderId="117" applyFont="0">
      <alignment horizontal="right" vertical="center"/>
    </xf>
    <xf numFmtId="9" fontId="86" fillId="100" borderId="117" applyFont="0">
      <alignment horizontal="right" vertical="center"/>
    </xf>
    <xf numFmtId="9" fontId="86" fillId="100" borderId="117" applyFont="0">
      <alignment horizontal="right" vertical="center"/>
    </xf>
    <xf numFmtId="9" fontId="86" fillId="100" borderId="117" applyFont="0">
      <alignment horizontal="right" vertical="center"/>
    </xf>
    <xf numFmtId="9" fontId="86" fillId="100" borderId="117" applyFont="0">
      <alignment horizontal="right" vertical="center"/>
    </xf>
    <xf numFmtId="9" fontId="86" fillId="100" borderId="117" applyFont="0">
      <alignment horizontal="right" vertical="center"/>
    </xf>
    <xf numFmtId="194" fontId="86" fillId="100" borderId="117" applyFont="0">
      <alignment horizontal="right" vertical="center"/>
    </xf>
    <xf numFmtId="194" fontId="86" fillId="100" borderId="117" applyFont="0">
      <alignment horizontal="right" vertical="center"/>
    </xf>
    <xf numFmtId="194" fontId="86" fillId="100" borderId="117" applyFont="0">
      <alignment horizontal="right" vertical="center"/>
    </xf>
    <xf numFmtId="194" fontId="86" fillId="100" borderId="117" applyFont="0">
      <alignment horizontal="right" vertical="center"/>
    </xf>
    <xf numFmtId="194" fontId="86" fillId="100" borderId="117" applyFont="0">
      <alignment horizontal="right" vertical="center"/>
    </xf>
    <xf numFmtId="194" fontId="86" fillId="100" borderId="117" applyFont="0">
      <alignment horizontal="right" vertical="center"/>
    </xf>
    <xf numFmtId="194" fontId="86" fillId="100" borderId="117" applyFont="0">
      <alignment horizontal="right" vertical="center"/>
    </xf>
    <xf numFmtId="194" fontId="86" fillId="100" borderId="117" applyFont="0">
      <alignment horizontal="right" vertical="center"/>
    </xf>
    <xf numFmtId="194" fontId="86" fillId="100" borderId="117" applyFont="0">
      <alignment horizontal="right" vertical="center"/>
    </xf>
    <xf numFmtId="194" fontId="86" fillId="100" borderId="117" applyFont="0">
      <alignment horizontal="right" vertical="center"/>
    </xf>
    <xf numFmtId="194" fontId="86" fillId="100" borderId="117" applyFont="0">
      <alignment horizontal="right" vertical="center"/>
    </xf>
    <xf numFmtId="194" fontId="86" fillId="100" borderId="117" applyFont="0">
      <alignment horizontal="right" vertical="center"/>
    </xf>
    <xf numFmtId="194" fontId="86" fillId="100" borderId="117" applyFont="0">
      <alignment horizontal="right" vertical="center"/>
    </xf>
    <xf numFmtId="194" fontId="86" fillId="100" borderId="117" applyFont="0">
      <alignment horizontal="right" vertical="center"/>
    </xf>
    <xf numFmtId="194" fontId="86" fillId="100" borderId="117" applyFont="0">
      <alignment horizontal="right" vertical="center"/>
    </xf>
    <xf numFmtId="194" fontId="86" fillId="100" borderId="117" applyFont="0">
      <alignment horizontal="right" vertical="center"/>
    </xf>
    <xf numFmtId="194" fontId="86" fillId="100" borderId="117" applyFont="0">
      <alignment horizontal="right" vertical="center"/>
    </xf>
    <xf numFmtId="194" fontId="86" fillId="100" borderId="117" applyFont="0">
      <alignment horizontal="right" vertical="center"/>
    </xf>
    <xf numFmtId="194" fontId="86" fillId="100" borderId="117" applyFont="0">
      <alignment horizontal="right" vertical="center"/>
    </xf>
    <xf numFmtId="194" fontId="86" fillId="100" borderId="117" applyFont="0">
      <alignment horizontal="right" vertical="center"/>
    </xf>
    <xf numFmtId="194" fontId="86" fillId="100" borderId="117" applyFont="0">
      <alignment horizontal="right" vertical="center"/>
    </xf>
    <xf numFmtId="194" fontId="86" fillId="100" borderId="117" applyFont="0">
      <alignment horizontal="right" vertical="center"/>
    </xf>
    <xf numFmtId="194" fontId="86" fillId="100" borderId="117" applyFont="0">
      <alignment horizontal="right" vertical="center"/>
    </xf>
    <xf numFmtId="194" fontId="86" fillId="100" borderId="117" applyFont="0">
      <alignment horizontal="right" vertical="center"/>
    </xf>
    <xf numFmtId="194" fontId="86" fillId="100" borderId="117" applyFont="0">
      <alignment horizontal="right" vertical="center"/>
    </xf>
    <xf numFmtId="194" fontId="86" fillId="100" borderId="117" applyFont="0">
      <alignment horizontal="right" vertical="center"/>
    </xf>
    <xf numFmtId="194" fontId="86" fillId="100" borderId="117" applyFont="0">
      <alignment horizontal="right" vertical="center"/>
    </xf>
    <xf numFmtId="194" fontId="86" fillId="100" borderId="117" applyFont="0">
      <alignment horizontal="right" vertical="center"/>
    </xf>
    <xf numFmtId="194" fontId="86" fillId="100" borderId="117" applyFont="0">
      <alignment horizontal="right" vertical="center"/>
    </xf>
    <xf numFmtId="194" fontId="86" fillId="100" borderId="117" applyFont="0">
      <alignment horizontal="right" vertical="center"/>
    </xf>
    <xf numFmtId="194" fontId="86" fillId="100" borderId="117" applyFont="0">
      <alignment horizontal="right" vertical="center"/>
    </xf>
    <xf numFmtId="194" fontId="86" fillId="100" borderId="117" applyFont="0">
      <alignment horizontal="right" vertical="center"/>
    </xf>
    <xf numFmtId="10" fontId="86" fillId="100" borderId="136" applyFont="0">
      <alignment horizontal="right" vertical="center"/>
    </xf>
    <xf numFmtId="10" fontId="86" fillId="100" borderId="136" applyFont="0">
      <alignment horizontal="right" vertical="center"/>
    </xf>
    <xf numFmtId="10" fontId="86" fillId="100" borderId="136" applyFont="0">
      <alignment horizontal="right" vertical="center"/>
    </xf>
    <xf numFmtId="10" fontId="86" fillId="100" borderId="136" applyFont="0">
      <alignment horizontal="right" vertical="center"/>
    </xf>
    <xf numFmtId="10" fontId="86" fillId="100" borderId="136" applyFont="0">
      <alignment horizontal="right" vertical="center"/>
    </xf>
    <xf numFmtId="10" fontId="86" fillId="100" borderId="136" applyFont="0">
      <alignment horizontal="right" vertical="center"/>
    </xf>
    <xf numFmtId="10" fontId="86" fillId="100" borderId="136" applyFont="0">
      <alignment horizontal="right" vertical="center"/>
    </xf>
    <xf numFmtId="10" fontId="86" fillId="100" borderId="136" applyFont="0">
      <alignment horizontal="right" vertical="center"/>
    </xf>
    <xf numFmtId="10" fontId="86" fillId="100" borderId="136" applyFont="0">
      <alignment horizontal="right" vertical="center"/>
    </xf>
    <xf numFmtId="10" fontId="86" fillId="100" borderId="136" applyFont="0">
      <alignment horizontal="right" vertical="center"/>
    </xf>
    <xf numFmtId="10" fontId="86" fillId="100" borderId="136" applyFont="0">
      <alignment horizontal="right" vertical="center"/>
    </xf>
    <xf numFmtId="10" fontId="86" fillId="100" borderId="136" applyFont="0">
      <alignment horizontal="right" vertical="center"/>
    </xf>
    <xf numFmtId="10" fontId="86" fillId="100" borderId="136" applyFont="0">
      <alignment horizontal="right" vertical="center"/>
    </xf>
    <xf numFmtId="10" fontId="86" fillId="100" borderId="136" applyFont="0">
      <alignment horizontal="right" vertical="center"/>
    </xf>
    <xf numFmtId="10" fontId="86" fillId="100" borderId="136" applyFont="0">
      <alignment horizontal="right" vertical="center"/>
    </xf>
    <xf numFmtId="10" fontId="86" fillId="100" borderId="136" applyFont="0">
      <alignment horizontal="right" vertical="center"/>
    </xf>
    <xf numFmtId="10" fontId="86" fillId="100" borderId="136" applyFont="0">
      <alignment horizontal="right" vertical="center"/>
    </xf>
    <xf numFmtId="10" fontId="86" fillId="100" borderId="136" applyFont="0">
      <alignment horizontal="right" vertical="center"/>
    </xf>
    <xf numFmtId="10" fontId="86" fillId="100" borderId="136" applyFont="0">
      <alignment horizontal="right" vertical="center"/>
    </xf>
    <xf numFmtId="10" fontId="86" fillId="100" borderId="136" applyFont="0">
      <alignment horizontal="right" vertical="center"/>
    </xf>
    <xf numFmtId="10" fontId="86" fillId="100" borderId="136" applyFont="0">
      <alignment horizontal="right" vertical="center"/>
    </xf>
    <xf numFmtId="10" fontId="86" fillId="100" borderId="136" applyFont="0">
      <alignment horizontal="right" vertical="center"/>
    </xf>
    <xf numFmtId="0" fontId="86" fillId="100" borderId="117" applyFont="0">
      <alignment horizontal="center" vertical="center" wrapText="1"/>
    </xf>
    <xf numFmtId="0" fontId="86" fillId="100" borderId="117" applyFont="0">
      <alignment horizontal="center" vertical="center" wrapText="1"/>
    </xf>
    <xf numFmtId="0" fontId="86" fillId="100" borderId="117" applyFont="0">
      <alignment horizontal="center" vertical="center" wrapText="1"/>
    </xf>
    <xf numFmtId="0" fontId="86" fillId="100" borderId="117" applyFont="0">
      <alignment horizontal="center" vertical="center" wrapText="1"/>
    </xf>
    <xf numFmtId="0" fontId="86" fillId="100" borderId="117" applyFont="0">
      <alignment horizontal="center" vertical="center" wrapText="1"/>
    </xf>
    <xf numFmtId="0" fontId="86" fillId="100" borderId="117" applyFont="0">
      <alignment horizontal="center" vertical="center" wrapText="1"/>
    </xf>
    <xf numFmtId="0" fontId="86" fillId="100" borderId="117" applyFont="0">
      <alignment horizontal="center" vertical="center" wrapText="1"/>
    </xf>
    <xf numFmtId="0" fontId="86" fillId="100" borderId="117" applyFont="0">
      <alignment horizontal="center" vertical="center" wrapText="1"/>
    </xf>
    <xf numFmtId="0" fontId="86" fillId="100" borderId="117" applyFont="0">
      <alignment horizontal="center" vertical="center" wrapText="1"/>
    </xf>
    <xf numFmtId="0" fontId="86" fillId="100" borderId="117" applyFont="0">
      <alignment horizontal="center" vertical="center" wrapText="1"/>
    </xf>
    <xf numFmtId="0" fontId="86" fillId="100" borderId="117" applyFont="0">
      <alignment horizontal="center" vertical="center" wrapText="1"/>
    </xf>
    <xf numFmtId="0" fontId="86" fillId="100" borderId="117" applyFont="0">
      <alignment horizontal="center" vertical="center" wrapText="1"/>
    </xf>
    <xf numFmtId="0" fontId="86" fillId="100" borderId="117" applyFont="0">
      <alignment horizontal="center" vertical="center" wrapText="1"/>
    </xf>
    <xf numFmtId="0" fontId="86" fillId="100" borderId="117" applyFont="0">
      <alignment horizontal="center" vertical="center" wrapText="1"/>
    </xf>
    <xf numFmtId="0" fontId="86" fillId="100" borderId="117" applyFont="0">
      <alignment horizontal="center" vertical="center" wrapText="1"/>
    </xf>
    <xf numFmtId="0" fontId="86" fillId="100" borderId="117" applyFont="0">
      <alignment horizontal="center" vertical="center" wrapText="1"/>
    </xf>
    <xf numFmtId="0" fontId="86" fillId="100" borderId="117" applyFont="0">
      <alignment horizontal="center" vertical="center" wrapText="1"/>
    </xf>
    <xf numFmtId="0" fontId="86" fillId="100" borderId="117" applyFont="0">
      <alignment horizontal="center" vertical="center" wrapText="1"/>
    </xf>
    <xf numFmtId="0" fontId="86" fillId="100" borderId="117" applyFont="0">
      <alignment horizontal="center" vertical="center" wrapText="1"/>
    </xf>
    <xf numFmtId="0" fontId="86" fillId="100" borderId="117" applyFont="0">
      <alignment horizontal="center" vertical="center" wrapText="1"/>
    </xf>
    <xf numFmtId="0" fontId="86" fillId="100" borderId="117" applyFont="0">
      <alignment horizontal="center" vertical="center" wrapText="1"/>
    </xf>
    <xf numFmtId="0" fontId="86" fillId="100" borderId="117" applyFont="0">
      <alignment horizontal="center" vertical="center" wrapText="1"/>
    </xf>
    <xf numFmtId="0" fontId="86" fillId="100" borderId="117" applyFont="0">
      <alignment horizontal="center" vertical="center" wrapText="1"/>
    </xf>
    <xf numFmtId="0" fontId="86" fillId="100" borderId="117" applyFont="0">
      <alignment horizontal="center" vertical="center" wrapText="1"/>
    </xf>
    <xf numFmtId="0" fontId="86" fillId="100" borderId="117" applyFont="0">
      <alignment horizontal="center" vertical="center" wrapText="1"/>
    </xf>
    <xf numFmtId="0" fontId="86" fillId="100" borderId="117" applyFont="0">
      <alignment horizontal="center" vertical="center" wrapText="1"/>
    </xf>
    <xf numFmtId="0" fontId="86" fillId="100" borderId="117" applyFont="0">
      <alignment horizontal="center" vertical="center" wrapText="1"/>
    </xf>
    <xf numFmtId="0" fontId="86" fillId="100" borderId="117" applyFont="0">
      <alignment horizontal="center" vertical="center" wrapText="1"/>
    </xf>
    <xf numFmtId="0" fontId="86" fillId="100" borderId="117" applyFont="0">
      <alignment horizontal="center" vertical="center" wrapText="1"/>
    </xf>
    <xf numFmtId="0" fontId="86" fillId="100" borderId="117" applyFont="0">
      <alignment horizontal="center" vertical="center" wrapText="1"/>
    </xf>
    <xf numFmtId="0" fontId="86" fillId="100" borderId="117" applyFont="0">
      <alignment horizontal="center" vertical="center" wrapText="1"/>
    </xf>
    <xf numFmtId="0" fontId="86" fillId="100" borderId="117" applyFont="0">
      <alignment horizontal="center" vertical="center" wrapText="1"/>
    </xf>
    <xf numFmtId="49" fontId="86" fillId="100" borderId="117" applyFont="0">
      <alignment vertical="center"/>
    </xf>
    <xf numFmtId="49" fontId="86" fillId="100" borderId="117" applyFont="0">
      <alignment vertical="center"/>
    </xf>
    <xf numFmtId="49" fontId="86" fillId="100" borderId="117" applyFont="0">
      <alignment vertical="center"/>
    </xf>
    <xf numFmtId="49" fontId="86" fillId="100" borderId="117" applyFont="0">
      <alignment vertical="center"/>
    </xf>
    <xf numFmtId="49" fontId="86" fillId="100" borderId="117" applyFont="0">
      <alignment vertical="center"/>
    </xf>
    <xf numFmtId="49" fontId="86" fillId="100" borderId="117" applyFont="0">
      <alignment vertical="center"/>
    </xf>
    <xf numFmtId="49" fontId="86" fillId="100" borderId="117" applyFont="0">
      <alignment vertical="center"/>
    </xf>
    <xf numFmtId="49" fontId="86" fillId="100" borderId="117" applyFont="0">
      <alignment vertical="center"/>
    </xf>
    <xf numFmtId="49" fontId="86" fillId="100" borderId="117" applyFont="0">
      <alignment vertical="center"/>
    </xf>
    <xf numFmtId="49" fontId="86" fillId="100" borderId="117" applyFont="0">
      <alignment vertical="center"/>
    </xf>
    <xf numFmtId="49" fontId="86" fillId="100" borderId="117" applyFont="0">
      <alignment vertical="center"/>
    </xf>
    <xf numFmtId="49" fontId="86" fillId="100" borderId="117" applyFont="0">
      <alignment vertical="center"/>
    </xf>
    <xf numFmtId="49" fontId="86" fillId="100" borderId="117" applyFont="0">
      <alignment vertical="center"/>
    </xf>
    <xf numFmtId="49" fontId="86" fillId="100" borderId="117" applyFont="0">
      <alignment vertical="center"/>
    </xf>
    <xf numFmtId="49" fontId="86" fillId="100" borderId="117" applyFont="0">
      <alignment vertical="center"/>
    </xf>
    <xf numFmtId="49" fontId="86" fillId="100" borderId="117" applyFont="0">
      <alignment vertical="center"/>
    </xf>
    <xf numFmtId="49" fontId="86" fillId="100" borderId="117" applyFont="0">
      <alignment vertical="center"/>
    </xf>
    <xf numFmtId="49" fontId="86" fillId="100" borderId="117" applyFont="0">
      <alignment vertical="center"/>
    </xf>
    <xf numFmtId="49" fontId="86" fillId="100" borderId="117" applyFont="0">
      <alignment vertical="center"/>
    </xf>
    <xf numFmtId="49" fontId="86" fillId="100" borderId="117" applyFont="0">
      <alignment vertical="center"/>
    </xf>
    <xf numFmtId="49" fontId="86" fillId="100" borderId="117" applyFont="0">
      <alignment vertical="center"/>
    </xf>
    <xf numFmtId="49" fontId="86" fillId="100" borderId="117" applyFont="0">
      <alignment vertical="center"/>
    </xf>
    <xf numFmtId="49" fontId="86" fillId="100" borderId="117" applyFont="0">
      <alignment vertical="center"/>
    </xf>
    <xf numFmtId="49" fontId="86" fillId="100" borderId="117" applyFont="0">
      <alignment vertical="center"/>
    </xf>
    <xf numFmtId="49" fontId="86" fillId="100" borderId="117" applyFont="0">
      <alignment vertical="center"/>
    </xf>
    <xf numFmtId="49" fontId="86" fillId="100" borderId="117" applyFont="0">
      <alignment vertical="center"/>
    </xf>
    <xf numFmtId="49" fontId="86" fillId="100" borderId="117" applyFont="0">
      <alignment vertical="center"/>
    </xf>
    <xf numFmtId="49" fontId="86" fillId="100" borderId="117" applyFont="0">
      <alignment vertical="center"/>
    </xf>
    <xf numFmtId="49" fontId="86" fillId="100" borderId="117" applyFont="0">
      <alignment vertical="center"/>
    </xf>
    <xf numFmtId="49" fontId="86" fillId="100" borderId="117" applyFont="0">
      <alignment vertical="center"/>
    </xf>
    <xf numFmtId="49" fontId="86" fillId="100" borderId="117" applyFont="0">
      <alignment vertical="center"/>
    </xf>
    <xf numFmtId="49" fontId="86" fillId="100" borderId="117" applyFont="0">
      <alignment vertical="center"/>
    </xf>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84" fillId="0" borderId="0" applyNumberFormat="0" applyFill="0" applyBorder="0" applyAlignment="0" applyProtection="0"/>
    <xf numFmtId="0" fontId="21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185" fillId="0" borderId="0" applyNumberFormat="0" applyFill="0" applyBorder="0" applyAlignment="0" applyProtection="0"/>
    <xf numFmtId="0" fontId="276" fillId="0" borderId="0" applyNumberFormat="0" applyFill="0" applyBorder="0" applyAlignment="0" applyProtection="0"/>
    <xf numFmtId="0" fontId="185"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7" fillId="0" borderId="118" applyNumberFormat="0" applyFill="0" applyAlignment="0" applyProtection="0"/>
    <xf numFmtId="0" fontId="278" fillId="0" borderId="119" applyNumberFormat="0" applyFill="0" applyAlignment="0" applyProtection="0"/>
    <xf numFmtId="0" fontId="279" fillId="0" borderId="120" applyNumberFormat="0" applyFill="0" applyAlignment="0" applyProtection="0"/>
    <xf numFmtId="0" fontId="276" fillId="0" borderId="0" applyNumberFormat="0" applyFill="0" applyBorder="0" applyAlignment="0" applyProtection="0"/>
    <xf numFmtId="0" fontId="238" fillId="0" borderId="108" applyNumberFormat="0" applyFill="0" applyAlignment="0" applyProtection="0"/>
    <xf numFmtId="0" fontId="238" fillId="0" borderId="108" applyNumberFormat="0" applyFill="0" applyAlignment="0" applyProtection="0"/>
    <xf numFmtId="0" fontId="238" fillId="0" borderId="108" applyNumberFormat="0" applyFill="0" applyAlignment="0" applyProtection="0"/>
    <xf numFmtId="0" fontId="238" fillId="0" borderId="108" applyNumberFormat="0" applyFill="0" applyAlignment="0" applyProtection="0"/>
    <xf numFmtId="0" fontId="238"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198" fillId="0" borderId="89" applyNumberFormat="0" applyFill="0" applyAlignment="0" applyProtection="0"/>
    <xf numFmtId="0" fontId="256" fillId="0" borderId="137" applyNumberFormat="0" applyFill="0" applyAlignment="0" applyProtection="0"/>
    <xf numFmtId="0" fontId="256" fillId="0" borderId="137" applyNumberFormat="0" applyFill="0" applyAlignment="0" applyProtection="0"/>
    <xf numFmtId="0" fontId="256" fillId="0" borderId="137" applyNumberFormat="0" applyFill="0" applyAlignment="0" applyProtection="0"/>
    <xf numFmtId="0" fontId="256" fillId="0" borderId="137" applyNumberFormat="0" applyFill="0" applyAlignment="0" applyProtection="0"/>
    <xf numFmtId="0" fontId="256" fillId="0" borderId="137" applyNumberFormat="0" applyFill="0" applyAlignment="0" applyProtection="0"/>
    <xf numFmtId="0" fontId="256" fillId="0" borderId="137" applyNumberFormat="0" applyFill="0" applyAlignment="0" applyProtection="0"/>
    <xf numFmtId="0" fontId="256" fillId="0" borderId="137" applyNumberFormat="0" applyFill="0" applyAlignment="0" applyProtection="0"/>
    <xf numFmtId="0" fontId="256" fillId="0" borderId="137"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201" fontId="302" fillId="0" borderId="0" applyBorder="0"/>
    <xf numFmtId="188" fontId="86" fillId="0" borderId="0" applyFont="0" applyFill="0" applyBorder="0" applyAlignment="0" applyProtection="0"/>
    <xf numFmtId="170" fontId="86" fillId="0" borderId="0" applyFont="0" applyFill="0" applyBorder="0" applyAlignment="0" applyProtection="0"/>
    <xf numFmtId="170" fontId="70" fillId="0" borderId="0" applyFont="0" applyFill="0" applyBorder="0" applyAlignment="0" applyProtection="0"/>
    <xf numFmtId="170" fontId="70" fillId="0" borderId="0" applyFont="0" applyFill="0" applyBorder="0" applyAlignment="0" applyProtection="0"/>
    <xf numFmtId="170" fontId="70" fillId="0" borderId="0" applyFont="0" applyFill="0" applyBorder="0" applyAlignment="0" applyProtection="0"/>
    <xf numFmtId="0" fontId="303" fillId="100" borderId="0" applyNumberFormat="0" applyBorder="0" applyAlignment="0" applyProtection="0"/>
    <xf numFmtId="0" fontId="303" fillId="100" borderId="0" applyNumberFormat="0" applyBorder="0" applyAlignment="0" applyProtection="0"/>
    <xf numFmtId="0" fontId="303" fillId="100" borderId="0" applyNumberFormat="0" applyBorder="0" applyAlignment="0" applyProtection="0"/>
    <xf numFmtId="0" fontId="303" fillId="100" borderId="0" applyNumberFormat="0" applyBorder="0" applyAlignment="0" applyProtection="0"/>
    <xf numFmtId="0" fontId="303" fillId="100" borderId="0" applyNumberFormat="0" applyBorder="0" applyAlignment="0" applyProtection="0"/>
    <xf numFmtId="0" fontId="303" fillId="100" borderId="0" applyNumberFormat="0" applyBorder="0" applyAlignment="0" applyProtection="0"/>
    <xf numFmtId="0" fontId="303" fillId="100" borderId="0" applyNumberFormat="0" applyBorder="0" applyAlignment="0" applyProtection="0"/>
    <xf numFmtId="0" fontId="303" fillId="100" borderId="0" applyNumberFormat="0" applyBorder="0" applyAlignment="0" applyProtection="0"/>
    <xf numFmtId="0" fontId="303" fillId="100" borderId="0" applyNumberFormat="0" applyBorder="0" applyAlignment="0" applyProtection="0"/>
    <xf numFmtId="0" fontId="303" fillId="100" borderId="0" applyNumberFormat="0" applyBorder="0" applyAlignment="0" applyProtection="0"/>
    <xf numFmtId="0" fontId="303" fillId="100" borderId="0" applyNumberFormat="0" applyBorder="0" applyAlignment="0" applyProtection="0"/>
    <xf numFmtId="0" fontId="200" fillId="131" borderId="0" applyNumberFormat="0" applyBorder="0" applyAlignment="0" applyProtection="0"/>
    <xf numFmtId="0" fontId="200" fillId="131" borderId="0" applyNumberFormat="0" applyBorder="0" applyAlignment="0" applyProtection="0"/>
    <xf numFmtId="0" fontId="200" fillId="131" borderId="0" applyNumberFormat="0" applyBorder="0" applyAlignment="0" applyProtection="0"/>
    <xf numFmtId="0" fontId="200" fillId="131" borderId="0" applyNumberFormat="0" applyBorder="0" applyAlignment="0" applyProtection="0"/>
    <xf numFmtId="0" fontId="200" fillId="131" borderId="0" applyNumberFormat="0" applyBorder="0" applyAlignment="0" applyProtection="0"/>
    <xf numFmtId="0" fontId="200" fillId="131" borderId="0" applyNumberFormat="0" applyBorder="0" applyAlignment="0" applyProtection="0"/>
    <xf numFmtId="0" fontId="200" fillId="131" borderId="0" applyNumberFormat="0" applyBorder="0" applyAlignment="0" applyProtection="0"/>
    <xf numFmtId="0" fontId="200" fillId="131" borderId="0" applyNumberFormat="0" applyBorder="0" applyAlignment="0" applyProtection="0"/>
    <xf numFmtId="0" fontId="200" fillId="131" borderId="0" applyNumberFormat="0" applyBorder="0" applyAlignment="0" applyProtection="0"/>
    <xf numFmtId="0" fontId="200" fillId="131" borderId="0" applyNumberFormat="0" applyBorder="0" applyAlignment="0" applyProtection="0"/>
    <xf numFmtId="0" fontId="200" fillId="131" borderId="0" applyNumberFormat="0" applyBorder="0" applyAlignment="0" applyProtection="0"/>
    <xf numFmtId="0" fontId="200" fillId="134" borderId="0" applyNumberFormat="0" applyBorder="0" applyAlignment="0" applyProtection="0"/>
    <xf numFmtId="0" fontId="200" fillId="134" borderId="0" applyNumberFormat="0" applyBorder="0" applyAlignment="0" applyProtection="0"/>
    <xf numFmtId="0" fontId="200" fillId="134" borderId="0" applyNumberFormat="0" applyBorder="0" applyAlignment="0" applyProtection="0"/>
    <xf numFmtId="0" fontId="200" fillId="134" borderId="0" applyNumberFormat="0" applyBorder="0" applyAlignment="0" applyProtection="0"/>
    <xf numFmtId="0" fontId="200" fillId="134" borderId="0" applyNumberFormat="0" applyBorder="0" applyAlignment="0" applyProtection="0"/>
    <xf numFmtId="0" fontId="200" fillId="134" borderId="0" applyNumberFormat="0" applyBorder="0" applyAlignment="0" applyProtection="0"/>
    <xf numFmtId="0" fontId="200" fillId="134" borderId="0" applyNumberFormat="0" applyBorder="0" applyAlignment="0" applyProtection="0"/>
    <xf numFmtId="0" fontId="200" fillId="134" borderId="0" applyNumberFormat="0" applyBorder="0" applyAlignment="0" applyProtection="0"/>
    <xf numFmtId="0" fontId="200" fillId="134" borderId="0" applyNumberFormat="0" applyBorder="0" applyAlignment="0" applyProtection="0"/>
    <xf numFmtId="0" fontId="200" fillId="134" borderId="0" applyNumberFormat="0" applyBorder="0" applyAlignment="0" applyProtection="0"/>
    <xf numFmtId="0" fontId="200" fillId="134" borderId="0" applyNumberFormat="0" applyBorder="0" applyAlignment="0" applyProtection="0"/>
    <xf numFmtId="0" fontId="200" fillId="138" borderId="0" applyNumberFormat="0" applyBorder="0" applyAlignment="0" applyProtection="0"/>
    <xf numFmtId="0" fontId="200" fillId="138" borderId="0" applyNumberFormat="0" applyBorder="0" applyAlignment="0" applyProtection="0"/>
    <xf numFmtId="0" fontId="200" fillId="138" borderId="0" applyNumberFormat="0" applyBorder="0" applyAlignment="0" applyProtection="0"/>
    <xf numFmtId="0" fontId="200" fillId="138" borderId="0" applyNumberFormat="0" applyBorder="0" applyAlignment="0" applyProtection="0"/>
    <xf numFmtId="0" fontId="200" fillId="138" borderId="0" applyNumberFormat="0" applyBorder="0" applyAlignment="0" applyProtection="0"/>
    <xf numFmtId="0" fontId="200" fillId="138" borderId="0" applyNumberFormat="0" applyBorder="0" applyAlignment="0" applyProtection="0"/>
    <xf numFmtId="0" fontId="200" fillId="138" borderId="0" applyNumberFormat="0" applyBorder="0" applyAlignment="0" applyProtection="0"/>
    <xf numFmtId="0" fontId="200" fillId="138" borderId="0" applyNumberFormat="0" applyBorder="0" applyAlignment="0" applyProtection="0"/>
    <xf numFmtId="0" fontId="200" fillId="138" borderId="0" applyNumberFormat="0" applyBorder="0" applyAlignment="0" applyProtection="0"/>
    <xf numFmtId="0" fontId="200" fillId="138" borderId="0" applyNumberFormat="0" applyBorder="0" applyAlignment="0" applyProtection="0"/>
    <xf numFmtId="0" fontId="200" fillId="138" borderId="0" applyNumberFormat="0" applyBorder="0" applyAlignment="0" applyProtection="0"/>
    <xf numFmtId="0" fontId="200" fillId="119" borderId="0" applyNumberFormat="0" applyBorder="0" applyAlignment="0" applyProtection="0"/>
    <xf numFmtId="0" fontId="200" fillId="119" borderId="0" applyNumberFormat="0" applyBorder="0" applyAlignment="0" applyProtection="0"/>
    <xf numFmtId="0" fontId="200" fillId="119" borderId="0" applyNumberFormat="0" applyBorder="0" applyAlignment="0" applyProtection="0"/>
    <xf numFmtId="0" fontId="200" fillId="119" borderId="0" applyNumberFormat="0" applyBorder="0" applyAlignment="0" applyProtection="0"/>
    <xf numFmtId="0" fontId="200" fillId="119" borderId="0" applyNumberFormat="0" applyBorder="0" applyAlignment="0" applyProtection="0"/>
    <xf numFmtId="0" fontId="200" fillId="119" borderId="0" applyNumberFormat="0" applyBorder="0" applyAlignment="0" applyProtection="0"/>
    <xf numFmtId="0" fontId="200" fillId="119" borderId="0" applyNumberFormat="0" applyBorder="0" applyAlignment="0" applyProtection="0"/>
    <xf numFmtId="0" fontId="200" fillId="119" borderId="0" applyNumberFormat="0" applyBorder="0" applyAlignment="0" applyProtection="0"/>
    <xf numFmtId="0" fontId="200" fillId="119" borderId="0" applyNumberFormat="0" applyBorder="0" applyAlignment="0" applyProtection="0"/>
    <xf numFmtId="0" fontId="200" fillId="119" borderId="0" applyNumberFormat="0" applyBorder="0" applyAlignment="0" applyProtection="0"/>
    <xf numFmtId="0" fontId="200" fillId="119" borderId="0" applyNumberFormat="0" applyBorder="0" applyAlignment="0" applyProtection="0"/>
    <xf numFmtId="0" fontId="200" fillId="120" borderId="0" applyNumberFormat="0" applyBorder="0" applyAlignment="0" applyProtection="0"/>
    <xf numFmtId="0" fontId="200" fillId="120" borderId="0" applyNumberFormat="0" applyBorder="0" applyAlignment="0" applyProtection="0"/>
    <xf numFmtId="0" fontId="200" fillId="120" borderId="0" applyNumberFormat="0" applyBorder="0" applyAlignment="0" applyProtection="0"/>
    <xf numFmtId="0" fontId="200" fillId="120" borderId="0" applyNumberFormat="0" applyBorder="0" applyAlignment="0" applyProtection="0"/>
    <xf numFmtId="0" fontId="200" fillId="120" borderId="0" applyNumberFormat="0" applyBorder="0" applyAlignment="0" applyProtection="0"/>
    <xf numFmtId="0" fontId="200" fillId="120" borderId="0" applyNumberFormat="0" applyBorder="0" applyAlignment="0" applyProtection="0"/>
    <xf numFmtId="0" fontId="200" fillId="120" borderId="0" applyNumberFormat="0" applyBorder="0" applyAlignment="0" applyProtection="0"/>
    <xf numFmtId="0" fontId="200" fillId="120" borderId="0" applyNumberFormat="0" applyBorder="0" applyAlignment="0" applyProtection="0"/>
    <xf numFmtId="0" fontId="200" fillId="120" borderId="0" applyNumberFormat="0" applyBorder="0" applyAlignment="0" applyProtection="0"/>
    <xf numFmtId="0" fontId="200" fillId="120" borderId="0" applyNumberFormat="0" applyBorder="0" applyAlignment="0" applyProtection="0"/>
    <xf numFmtId="0" fontId="200" fillId="120" borderId="0" applyNumberFormat="0" applyBorder="0" applyAlignment="0" applyProtection="0"/>
    <xf numFmtId="0" fontId="200" fillId="144" borderId="0" applyNumberFormat="0" applyBorder="0" applyAlignment="0" applyProtection="0"/>
    <xf numFmtId="0" fontId="200" fillId="144" borderId="0" applyNumberFormat="0" applyBorder="0" applyAlignment="0" applyProtection="0"/>
    <xf numFmtId="0" fontId="200" fillId="144" borderId="0" applyNumberFormat="0" applyBorder="0" applyAlignment="0" applyProtection="0"/>
    <xf numFmtId="0" fontId="200" fillId="144" borderId="0" applyNumberFormat="0" applyBorder="0" applyAlignment="0" applyProtection="0"/>
    <xf numFmtId="0" fontId="200" fillId="144" borderId="0" applyNumberFormat="0" applyBorder="0" applyAlignment="0" applyProtection="0"/>
    <xf numFmtId="0" fontId="200" fillId="144" borderId="0" applyNumberFormat="0" applyBorder="0" applyAlignment="0" applyProtection="0"/>
    <xf numFmtId="0" fontId="200" fillId="144" borderId="0" applyNumberFormat="0" applyBorder="0" applyAlignment="0" applyProtection="0"/>
    <xf numFmtId="0" fontId="200" fillId="144" borderId="0" applyNumberFormat="0" applyBorder="0" applyAlignment="0" applyProtection="0"/>
    <xf numFmtId="0" fontId="200" fillId="144" borderId="0" applyNumberFormat="0" applyBorder="0" applyAlignment="0" applyProtection="0"/>
    <xf numFmtId="0" fontId="200" fillId="144" borderId="0" applyNumberFormat="0" applyBorder="0" applyAlignment="0" applyProtection="0"/>
    <xf numFmtId="0" fontId="200" fillId="144" borderId="0" applyNumberFormat="0" applyBorder="0" applyAlignment="0" applyProtection="0"/>
    <xf numFmtId="191" fontId="70" fillId="0" borderId="0" applyFont="0" applyFill="0" applyBorder="0" applyAlignment="0" applyProtection="0"/>
    <xf numFmtId="191" fontId="70" fillId="0" borderId="0" applyFont="0" applyFill="0" applyBorder="0" applyAlignment="0" applyProtection="0"/>
    <xf numFmtId="191" fontId="70" fillId="0" borderId="0" applyFont="0" applyFill="0" applyBorder="0" applyAlignment="0" applyProtection="0"/>
    <xf numFmtId="191" fontId="70" fillId="0" borderId="0" applyFont="0" applyFill="0" applyBorder="0" applyAlignment="0" applyProtection="0"/>
    <xf numFmtId="191" fontId="70" fillId="0" borderId="0" applyFont="0" applyFill="0" applyBorder="0" applyAlignment="0" applyProtection="0"/>
    <xf numFmtId="191" fontId="70" fillId="0" borderId="0" applyFont="0" applyFill="0" applyBorder="0" applyAlignment="0" applyProtection="0"/>
    <xf numFmtId="191" fontId="70" fillId="0" borderId="0" applyFont="0" applyFill="0" applyBorder="0" applyAlignment="0" applyProtection="0"/>
    <xf numFmtId="191" fontId="70" fillId="0" borderId="0" applyFont="0" applyFill="0" applyBorder="0" applyAlignment="0" applyProtection="0"/>
    <xf numFmtId="191" fontId="70" fillId="0" borderId="0" applyFont="0" applyFill="0" applyBorder="0" applyAlignment="0" applyProtection="0"/>
    <xf numFmtId="191" fontId="70" fillId="0" borderId="0" applyFont="0" applyFill="0" applyBorder="0" applyAlignment="0" applyProtection="0"/>
    <xf numFmtId="191" fontId="70" fillId="0" borderId="0" applyFont="0" applyFill="0" applyBorder="0" applyAlignment="0" applyProtection="0"/>
    <xf numFmtId="0" fontId="246" fillId="0" borderId="0" applyNumberFormat="0" applyFill="0" applyBorder="0" applyAlignment="0" applyProtection="0"/>
    <xf numFmtId="0" fontId="246" fillId="0" borderId="0" applyNumberFormat="0" applyFill="0" applyBorder="0" applyAlignment="0" applyProtection="0"/>
    <xf numFmtId="0" fontId="125" fillId="0" borderId="0" applyNumberFormat="0" applyFill="0" applyBorder="0" applyAlignment="0" applyProtection="0"/>
    <xf numFmtId="0" fontId="284" fillId="0" borderId="0" applyNumberFormat="0" applyFill="0" applyBorder="0" applyAlignment="0" applyProtection="0"/>
    <xf numFmtId="0" fontId="304" fillId="0" borderId="0" applyNumberFormat="0" applyFill="0" applyBorder="0" applyAlignment="0" applyProtection="0"/>
    <xf numFmtId="0" fontId="284" fillId="0" borderId="0" applyNumberFormat="0" applyFill="0" applyBorder="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00" fillId="131" borderId="0" applyNumberFormat="0" applyBorder="0" applyAlignment="0" applyProtection="0"/>
    <xf numFmtId="0" fontId="200" fillId="131" borderId="0" applyNumberFormat="0" applyBorder="0" applyAlignment="0" applyProtection="0"/>
    <xf numFmtId="0" fontId="200" fillId="131" borderId="0" applyNumberFormat="0" applyBorder="0" applyAlignment="0" applyProtection="0"/>
    <xf numFmtId="0" fontId="200" fillId="131" borderId="0" applyNumberFormat="0" applyBorder="0" applyAlignment="0" applyProtection="0"/>
    <xf numFmtId="0" fontId="200" fillId="131" borderId="0" applyNumberFormat="0" applyBorder="0" applyAlignment="0" applyProtection="0"/>
    <xf numFmtId="0" fontId="200" fillId="131" borderId="0" applyNumberFormat="0" applyBorder="0" applyAlignment="0" applyProtection="0"/>
    <xf numFmtId="0" fontId="200" fillId="131" borderId="0" applyNumberFormat="0" applyBorder="0" applyAlignment="0" applyProtection="0"/>
    <xf numFmtId="0" fontId="200" fillId="131" borderId="0" applyNumberFormat="0" applyBorder="0" applyAlignment="0" applyProtection="0"/>
    <xf numFmtId="0" fontId="200" fillId="131" borderId="0" applyNumberFormat="0" applyBorder="0" applyAlignment="0" applyProtection="0"/>
    <xf numFmtId="0" fontId="200" fillId="131" borderId="0" applyNumberFormat="0" applyBorder="0" applyAlignment="0" applyProtection="0"/>
    <xf numFmtId="0" fontId="200" fillId="131" borderId="0" applyNumberFormat="0" applyBorder="0" applyAlignment="0" applyProtection="0"/>
    <xf numFmtId="0" fontId="200" fillId="134" borderId="0" applyNumberFormat="0" applyBorder="0" applyAlignment="0" applyProtection="0"/>
    <xf numFmtId="0" fontId="200" fillId="134" borderId="0" applyNumberFormat="0" applyBorder="0" applyAlignment="0" applyProtection="0"/>
    <xf numFmtId="0" fontId="200" fillId="134" borderId="0" applyNumberFormat="0" applyBorder="0" applyAlignment="0" applyProtection="0"/>
    <xf numFmtId="0" fontId="200" fillId="134" borderId="0" applyNumberFormat="0" applyBorder="0" applyAlignment="0" applyProtection="0"/>
    <xf numFmtId="0" fontId="200" fillId="134" borderId="0" applyNumberFormat="0" applyBorder="0" applyAlignment="0" applyProtection="0"/>
    <xf numFmtId="0" fontId="200" fillId="134" borderId="0" applyNumberFormat="0" applyBorder="0" applyAlignment="0" applyProtection="0"/>
    <xf numFmtId="0" fontId="200" fillId="134" borderId="0" applyNumberFormat="0" applyBorder="0" applyAlignment="0" applyProtection="0"/>
    <xf numFmtId="0" fontId="200" fillId="134" borderId="0" applyNumberFormat="0" applyBorder="0" applyAlignment="0" applyProtection="0"/>
    <xf numFmtId="0" fontId="200" fillId="134" borderId="0" applyNumberFormat="0" applyBorder="0" applyAlignment="0" applyProtection="0"/>
    <xf numFmtId="0" fontId="200" fillId="134" borderId="0" applyNumberFormat="0" applyBorder="0" applyAlignment="0" applyProtection="0"/>
    <xf numFmtId="0" fontId="200" fillId="134" borderId="0" applyNumberFormat="0" applyBorder="0" applyAlignment="0" applyProtection="0"/>
    <xf numFmtId="0" fontId="200" fillId="138" borderId="0" applyNumberFormat="0" applyBorder="0" applyAlignment="0" applyProtection="0"/>
    <xf numFmtId="0" fontId="200" fillId="138" borderId="0" applyNumberFormat="0" applyBorder="0" applyAlignment="0" applyProtection="0"/>
    <xf numFmtId="0" fontId="200" fillId="138" borderId="0" applyNumberFormat="0" applyBorder="0" applyAlignment="0" applyProtection="0"/>
    <xf numFmtId="0" fontId="200" fillId="138" borderId="0" applyNumberFormat="0" applyBorder="0" applyAlignment="0" applyProtection="0"/>
    <xf numFmtId="0" fontId="200" fillId="138" borderId="0" applyNumberFormat="0" applyBorder="0" applyAlignment="0" applyProtection="0"/>
    <xf numFmtId="0" fontId="200" fillId="138" borderId="0" applyNumberFormat="0" applyBorder="0" applyAlignment="0" applyProtection="0"/>
    <xf numFmtId="0" fontId="200" fillId="138" borderId="0" applyNumberFormat="0" applyBorder="0" applyAlignment="0" applyProtection="0"/>
    <xf numFmtId="0" fontId="200" fillId="138" borderId="0" applyNumberFormat="0" applyBorder="0" applyAlignment="0" applyProtection="0"/>
    <xf numFmtId="0" fontId="200" fillId="138" borderId="0" applyNumberFormat="0" applyBorder="0" applyAlignment="0" applyProtection="0"/>
    <xf numFmtId="0" fontId="200" fillId="138" borderId="0" applyNumberFormat="0" applyBorder="0" applyAlignment="0" applyProtection="0"/>
    <xf numFmtId="0" fontId="200" fillId="138" borderId="0" applyNumberFormat="0" applyBorder="0" applyAlignment="0" applyProtection="0"/>
    <xf numFmtId="0" fontId="200" fillId="119" borderId="0" applyNumberFormat="0" applyBorder="0" applyAlignment="0" applyProtection="0"/>
    <xf numFmtId="0" fontId="200" fillId="119" borderId="0" applyNumberFormat="0" applyBorder="0" applyAlignment="0" applyProtection="0"/>
    <xf numFmtId="0" fontId="200" fillId="119" borderId="0" applyNumberFormat="0" applyBorder="0" applyAlignment="0" applyProtection="0"/>
    <xf numFmtId="0" fontId="200" fillId="119" borderId="0" applyNumberFormat="0" applyBorder="0" applyAlignment="0" applyProtection="0"/>
    <xf numFmtId="0" fontId="200" fillId="119" borderId="0" applyNumberFormat="0" applyBorder="0" applyAlignment="0" applyProtection="0"/>
    <xf numFmtId="0" fontId="200" fillId="119" borderId="0" applyNumberFormat="0" applyBorder="0" applyAlignment="0" applyProtection="0"/>
    <xf numFmtId="0" fontId="200" fillId="119" borderId="0" applyNumberFormat="0" applyBorder="0" applyAlignment="0" applyProtection="0"/>
    <xf numFmtId="0" fontId="200" fillId="119" borderId="0" applyNumberFormat="0" applyBorder="0" applyAlignment="0" applyProtection="0"/>
    <xf numFmtId="0" fontId="200" fillId="119" borderId="0" applyNumberFormat="0" applyBorder="0" applyAlignment="0" applyProtection="0"/>
    <xf numFmtId="0" fontId="200" fillId="119" borderId="0" applyNumberFormat="0" applyBorder="0" applyAlignment="0" applyProtection="0"/>
    <xf numFmtId="0" fontId="200" fillId="119" borderId="0" applyNumberFormat="0" applyBorder="0" applyAlignment="0" applyProtection="0"/>
    <xf numFmtId="0" fontId="200" fillId="120" borderId="0" applyNumberFormat="0" applyBorder="0" applyAlignment="0" applyProtection="0"/>
    <xf numFmtId="0" fontId="200" fillId="120" borderId="0" applyNumberFormat="0" applyBorder="0" applyAlignment="0" applyProtection="0"/>
    <xf numFmtId="0" fontId="200" fillId="120" borderId="0" applyNumberFormat="0" applyBorder="0" applyAlignment="0" applyProtection="0"/>
    <xf numFmtId="0" fontId="200" fillId="120" borderId="0" applyNumberFormat="0" applyBorder="0" applyAlignment="0" applyProtection="0"/>
    <xf numFmtId="0" fontId="200" fillId="120" borderId="0" applyNumberFormat="0" applyBorder="0" applyAlignment="0" applyProtection="0"/>
    <xf numFmtId="0" fontId="200" fillId="120" borderId="0" applyNumberFormat="0" applyBorder="0" applyAlignment="0" applyProtection="0"/>
    <xf numFmtId="0" fontId="200" fillId="120" borderId="0" applyNumberFormat="0" applyBorder="0" applyAlignment="0" applyProtection="0"/>
    <xf numFmtId="0" fontId="200" fillId="120" borderId="0" applyNumberFormat="0" applyBorder="0" applyAlignment="0" applyProtection="0"/>
    <xf numFmtId="0" fontId="200" fillId="120" borderId="0" applyNumberFormat="0" applyBorder="0" applyAlignment="0" applyProtection="0"/>
    <xf numFmtId="0" fontId="200" fillId="120" borderId="0" applyNumberFormat="0" applyBorder="0" applyAlignment="0" applyProtection="0"/>
    <xf numFmtId="0" fontId="200" fillId="120" borderId="0" applyNumberFormat="0" applyBorder="0" applyAlignment="0" applyProtection="0"/>
    <xf numFmtId="0" fontId="200" fillId="144" borderId="0" applyNumberFormat="0" applyBorder="0" applyAlignment="0" applyProtection="0"/>
    <xf numFmtId="0" fontId="200" fillId="144" borderId="0" applyNumberFormat="0" applyBorder="0" applyAlignment="0" applyProtection="0"/>
    <xf numFmtId="0" fontId="200" fillId="144" borderId="0" applyNumberFormat="0" applyBorder="0" applyAlignment="0" applyProtection="0"/>
    <xf numFmtId="0" fontId="200" fillId="144" borderId="0" applyNumberFormat="0" applyBorder="0" applyAlignment="0" applyProtection="0"/>
    <xf numFmtId="0" fontId="200" fillId="144" borderId="0" applyNumberFormat="0" applyBorder="0" applyAlignment="0" applyProtection="0"/>
    <xf numFmtId="0" fontId="200" fillId="144" borderId="0" applyNumberFormat="0" applyBorder="0" applyAlignment="0" applyProtection="0"/>
    <xf numFmtId="0" fontId="200" fillId="144" borderId="0" applyNumberFormat="0" applyBorder="0" applyAlignment="0" applyProtection="0"/>
    <xf numFmtId="0" fontId="200" fillId="144" borderId="0" applyNumberFormat="0" applyBorder="0" applyAlignment="0" applyProtection="0"/>
    <xf numFmtId="0" fontId="200" fillId="144" borderId="0" applyNumberFormat="0" applyBorder="0" applyAlignment="0" applyProtection="0"/>
    <xf numFmtId="0" fontId="200" fillId="144" borderId="0" applyNumberFormat="0" applyBorder="0" applyAlignment="0" applyProtection="0"/>
    <xf numFmtId="0" fontId="200" fillId="144" borderId="0" applyNumberFormat="0" applyBorder="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70" fillId="103" borderId="91"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29" fillId="54" borderId="96"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06" fillId="54" borderId="91" applyNumberFormat="0" applyAlignment="0" applyProtection="0"/>
    <xf numFmtId="0" fontId="277" fillId="0" borderId="118" applyNumberFormat="0" applyFill="0" applyAlignment="0" applyProtection="0"/>
    <xf numFmtId="0" fontId="277" fillId="0" borderId="118" applyNumberFormat="0" applyFill="0" applyAlignment="0" applyProtection="0"/>
    <xf numFmtId="0" fontId="277" fillId="0" borderId="118" applyNumberFormat="0" applyFill="0" applyAlignment="0" applyProtection="0"/>
    <xf numFmtId="0" fontId="277" fillId="0" borderId="118" applyNumberFormat="0" applyFill="0" applyAlignment="0" applyProtection="0"/>
    <xf numFmtId="0" fontId="277" fillId="0" borderId="118" applyNumberFormat="0" applyFill="0" applyAlignment="0" applyProtection="0"/>
    <xf numFmtId="0" fontId="277" fillId="0" borderId="118" applyNumberFormat="0" applyFill="0" applyAlignment="0" applyProtection="0"/>
    <xf numFmtId="0" fontId="277" fillId="0" borderId="118" applyNumberFormat="0" applyFill="0" applyAlignment="0" applyProtection="0"/>
    <xf numFmtId="0" fontId="277" fillId="0" borderId="118" applyNumberFormat="0" applyFill="0" applyAlignment="0" applyProtection="0"/>
    <xf numFmtId="0" fontId="277" fillId="0" borderId="118" applyNumberFormat="0" applyFill="0" applyAlignment="0" applyProtection="0"/>
    <xf numFmtId="0" fontId="277" fillId="0" borderId="118" applyNumberFormat="0" applyFill="0" applyAlignment="0" applyProtection="0"/>
    <xf numFmtId="0" fontId="277" fillId="0" borderId="118" applyNumberFormat="0" applyFill="0" applyAlignment="0" applyProtection="0"/>
    <xf numFmtId="0" fontId="278" fillId="0" borderId="119" applyNumberFormat="0" applyFill="0" applyAlignment="0" applyProtection="0"/>
    <xf numFmtId="0" fontId="278" fillId="0" borderId="119" applyNumberFormat="0" applyFill="0" applyAlignment="0" applyProtection="0"/>
    <xf numFmtId="0" fontId="278" fillId="0" borderId="119" applyNumberFormat="0" applyFill="0" applyAlignment="0" applyProtection="0"/>
    <xf numFmtId="0" fontId="278" fillId="0" borderId="119" applyNumberFormat="0" applyFill="0" applyAlignment="0" applyProtection="0"/>
    <xf numFmtId="0" fontId="278" fillId="0" borderId="119" applyNumberFormat="0" applyFill="0" applyAlignment="0" applyProtection="0"/>
    <xf numFmtId="0" fontId="278" fillId="0" borderId="119" applyNumberFormat="0" applyFill="0" applyAlignment="0" applyProtection="0"/>
    <xf numFmtId="0" fontId="278" fillId="0" borderId="119" applyNumberFormat="0" applyFill="0" applyAlignment="0" applyProtection="0"/>
    <xf numFmtId="0" fontId="278" fillId="0" borderId="119" applyNumberFormat="0" applyFill="0" applyAlignment="0" applyProtection="0"/>
    <xf numFmtId="0" fontId="278" fillId="0" borderId="119" applyNumberFormat="0" applyFill="0" applyAlignment="0" applyProtection="0"/>
    <xf numFmtId="0" fontId="278" fillId="0" borderId="119" applyNumberFormat="0" applyFill="0" applyAlignment="0" applyProtection="0"/>
    <xf numFmtId="0" fontId="278" fillId="0" borderId="119" applyNumberFormat="0" applyFill="0" applyAlignment="0" applyProtection="0"/>
    <xf numFmtId="0" fontId="279" fillId="0" borderId="120" applyNumberFormat="0" applyFill="0" applyAlignment="0" applyProtection="0"/>
    <xf numFmtId="0" fontId="279" fillId="0" borderId="120" applyNumberFormat="0" applyFill="0" applyAlignment="0" applyProtection="0"/>
    <xf numFmtId="0" fontId="279" fillId="0" borderId="120" applyNumberFormat="0" applyFill="0" applyAlignment="0" applyProtection="0"/>
    <xf numFmtId="0" fontId="279" fillId="0" borderId="120" applyNumberFormat="0" applyFill="0" applyAlignment="0" applyProtection="0"/>
    <xf numFmtId="0" fontId="279" fillId="0" borderId="120" applyNumberFormat="0" applyFill="0" applyAlignment="0" applyProtection="0"/>
    <xf numFmtId="0" fontId="279" fillId="0" borderId="120" applyNumberFormat="0" applyFill="0" applyAlignment="0" applyProtection="0"/>
    <xf numFmtId="0" fontId="279" fillId="0" borderId="120" applyNumberFormat="0" applyFill="0" applyAlignment="0" applyProtection="0"/>
    <xf numFmtId="0" fontId="279" fillId="0" borderId="120" applyNumberFormat="0" applyFill="0" applyAlignment="0" applyProtection="0"/>
    <xf numFmtId="0" fontId="279" fillId="0" borderId="120" applyNumberFormat="0" applyFill="0" applyAlignment="0" applyProtection="0"/>
    <xf numFmtId="0" fontId="279" fillId="0" borderId="120" applyNumberFormat="0" applyFill="0" applyAlignment="0" applyProtection="0"/>
    <xf numFmtId="0" fontId="279" fillId="0" borderId="120" applyNumberFormat="0" applyFill="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56" fillId="0" borderId="108" applyNumberFormat="0" applyFill="0" applyAlignment="0" applyProtection="0"/>
    <xf numFmtId="0" fontId="225" fillId="139" borderId="94" applyNumberFormat="0" applyAlignment="0" applyProtection="0"/>
    <xf numFmtId="0" fontId="225" fillId="139" borderId="94" applyNumberFormat="0" applyAlignment="0" applyProtection="0"/>
    <xf numFmtId="0" fontId="225" fillId="139" borderId="94" applyNumberFormat="0" applyAlignment="0" applyProtection="0"/>
    <xf numFmtId="0" fontId="225" fillId="139" borderId="94" applyNumberFormat="0" applyAlignment="0" applyProtection="0"/>
    <xf numFmtId="0" fontId="225" fillId="139" borderId="94" applyNumberFormat="0" applyAlignment="0" applyProtection="0"/>
    <xf numFmtId="0" fontId="225" fillId="139" borderId="94" applyNumberFormat="0" applyAlignment="0" applyProtection="0"/>
    <xf numFmtId="0" fontId="225" fillId="139" borderId="94" applyNumberFormat="0" applyAlignment="0" applyProtection="0"/>
    <xf numFmtId="0" fontId="225" fillId="139" borderId="94" applyNumberFormat="0" applyAlignment="0" applyProtection="0"/>
    <xf numFmtId="0" fontId="225" fillId="139" borderId="94" applyNumberFormat="0" applyAlignment="0" applyProtection="0"/>
    <xf numFmtId="0" fontId="225" fillId="139" borderId="94" applyNumberFormat="0" applyAlignment="0" applyProtection="0"/>
    <xf numFmtId="0" fontId="225" fillId="139" borderId="94" applyNumberFormat="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76" fillId="0" borderId="0" applyNumberFormat="0" applyFill="0" applyBorder="0" applyAlignment="0" applyProtection="0"/>
    <xf numFmtId="0" fontId="227" fillId="65" borderId="0" applyNumberFormat="0" applyBorder="0" applyAlignment="0" applyProtection="0"/>
    <xf numFmtId="0" fontId="227" fillId="65" borderId="0" applyNumberFormat="0" applyBorder="0" applyAlignment="0" applyProtection="0"/>
    <xf numFmtId="0" fontId="227" fillId="65" borderId="0" applyNumberFormat="0" applyBorder="0" applyAlignment="0" applyProtection="0"/>
    <xf numFmtId="0" fontId="227" fillId="65" borderId="0" applyNumberFormat="0" applyBorder="0" applyAlignment="0" applyProtection="0"/>
    <xf numFmtId="0" fontId="227" fillId="65" borderId="0" applyNumberFormat="0" applyBorder="0" applyAlignment="0" applyProtection="0"/>
    <xf numFmtId="0" fontId="227" fillId="65" borderId="0" applyNumberFormat="0" applyBorder="0" applyAlignment="0" applyProtection="0"/>
    <xf numFmtId="0" fontId="227" fillId="65" borderId="0" applyNumberFormat="0" applyBorder="0" applyAlignment="0" applyProtection="0"/>
    <xf numFmtId="0" fontId="227" fillId="65" borderId="0" applyNumberFormat="0" applyBorder="0" applyAlignment="0" applyProtection="0"/>
    <xf numFmtId="0" fontId="227" fillId="65" borderId="0" applyNumberFormat="0" applyBorder="0" applyAlignment="0" applyProtection="0"/>
    <xf numFmtId="0" fontId="227" fillId="65" borderId="0" applyNumberFormat="0" applyBorder="0" applyAlignment="0" applyProtection="0"/>
    <xf numFmtId="0" fontId="227" fillId="65" borderId="0" applyNumberFormat="0" applyBorder="0" applyAlignment="0" applyProtection="0"/>
    <xf numFmtId="0" fontId="281" fillId="100" borderId="0" applyNumberFormat="0" applyBorder="0" applyAlignment="0" applyProtection="0"/>
    <xf numFmtId="0" fontId="281" fillId="100" borderId="0" applyNumberFormat="0" applyBorder="0" applyAlignment="0" applyProtection="0"/>
    <xf numFmtId="0" fontId="281" fillId="100" borderId="0" applyNumberFormat="0" applyBorder="0" applyAlignment="0" applyProtection="0"/>
    <xf numFmtId="0" fontId="281" fillId="100" borderId="0" applyNumberFormat="0" applyBorder="0" applyAlignment="0" applyProtection="0"/>
    <xf numFmtId="0" fontId="281" fillId="100" borderId="0" applyNumberFormat="0" applyBorder="0" applyAlignment="0" applyProtection="0"/>
    <xf numFmtId="0" fontId="281" fillId="100" borderId="0" applyNumberFormat="0" applyBorder="0" applyAlignment="0" applyProtection="0"/>
    <xf numFmtId="0" fontId="281" fillId="100" borderId="0" applyNumberFormat="0" applyBorder="0" applyAlignment="0" applyProtection="0"/>
    <xf numFmtId="0" fontId="281" fillId="100" borderId="0" applyNumberFormat="0" applyBorder="0" applyAlignment="0" applyProtection="0"/>
    <xf numFmtId="0" fontId="281" fillId="100" borderId="0" applyNumberFormat="0" applyBorder="0" applyAlignment="0" applyProtection="0"/>
    <xf numFmtId="0" fontId="281" fillId="100" borderId="0" applyNumberFormat="0" applyBorder="0" applyAlignment="0" applyProtection="0"/>
    <xf numFmtId="0" fontId="281" fillId="100" borderId="0" applyNumberFormat="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86" fillId="64" borderId="138" applyNumberFormat="0" applyFont="0" applyAlignment="0" applyProtection="0"/>
    <xf numFmtId="0" fontId="274" fillId="0" borderId="116" applyNumberFormat="0" applyFill="0" applyAlignment="0" applyProtection="0"/>
    <xf numFmtId="0" fontId="274" fillId="0" borderId="116" applyNumberFormat="0" applyFill="0" applyAlignment="0" applyProtection="0"/>
    <xf numFmtId="0" fontId="274" fillId="0" borderId="116" applyNumberFormat="0" applyFill="0" applyAlignment="0" applyProtection="0"/>
    <xf numFmtId="0" fontId="274" fillId="0" borderId="116" applyNumberFormat="0" applyFill="0" applyAlignment="0" applyProtection="0"/>
    <xf numFmtId="0" fontId="274" fillId="0" borderId="116" applyNumberFormat="0" applyFill="0" applyAlignment="0" applyProtection="0"/>
    <xf numFmtId="0" fontId="274" fillId="0" borderId="116" applyNumberFormat="0" applyFill="0" applyAlignment="0" applyProtection="0"/>
    <xf numFmtId="0" fontId="274" fillId="0" borderId="116" applyNumberFormat="0" applyFill="0" applyAlignment="0" applyProtection="0"/>
    <xf numFmtId="0" fontId="274" fillId="0" borderId="116" applyNumberFormat="0" applyFill="0" applyAlignment="0" applyProtection="0"/>
    <xf numFmtId="0" fontId="274" fillId="0" borderId="116" applyNumberFormat="0" applyFill="0" applyAlignment="0" applyProtection="0"/>
    <xf numFmtId="0" fontId="274" fillId="0" borderId="116" applyNumberFormat="0" applyFill="0" applyAlignment="0" applyProtection="0"/>
    <xf numFmtId="0" fontId="274" fillId="0" borderId="116" applyNumberFormat="0" applyFill="0" applyAlignment="0" applyProtection="0"/>
    <xf numFmtId="0" fontId="284" fillId="0" borderId="0" applyNumberFormat="0" applyFill="0" applyBorder="0" applyAlignment="0" applyProtection="0"/>
    <xf numFmtId="0" fontId="284" fillId="0" borderId="0" applyNumberFormat="0" applyFill="0" applyBorder="0" applyAlignment="0" applyProtection="0"/>
    <xf numFmtId="0" fontId="284" fillId="0" borderId="0" applyNumberFormat="0" applyFill="0" applyBorder="0" applyAlignment="0" applyProtection="0"/>
    <xf numFmtId="0" fontId="284" fillId="0" borderId="0" applyNumberFormat="0" applyFill="0" applyBorder="0" applyAlignment="0" applyProtection="0"/>
    <xf numFmtId="0" fontId="284" fillId="0" borderId="0" applyNumberFormat="0" applyFill="0" applyBorder="0" applyAlignment="0" applyProtection="0"/>
    <xf numFmtId="0" fontId="284" fillId="0" borderId="0" applyNumberFormat="0" applyFill="0" applyBorder="0" applyAlignment="0" applyProtection="0"/>
    <xf numFmtId="0" fontId="284" fillId="0" borderId="0" applyNumberFormat="0" applyFill="0" applyBorder="0" applyAlignment="0" applyProtection="0"/>
    <xf numFmtId="0" fontId="284" fillId="0" borderId="0" applyNumberFormat="0" applyFill="0" applyBorder="0" applyAlignment="0" applyProtection="0"/>
    <xf numFmtId="0" fontId="284" fillId="0" borderId="0" applyNumberFormat="0" applyFill="0" applyBorder="0" applyAlignment="0" applyProtection="0"/>
    <xf numFmtId="0" fontId="284" fillId="0" borderId="0" applyNumberFormat="0" applyFill="0" applyBorder="0" applyAlignment="0" applyProtection="0"/>
    <xf numFmtId="0" fontId="284" fillId="0" borderId="0" applyNumberFormat="0" applyFill="0" applyBorder="0" applyAlignment="0" applyProtection="0"/>
    <xf numFmtId="0" fontId="271" fillId="8" borderId="0" applyNumberFormat="0" applyBorder="0" applyAlignment="0" applyProtection="0"/>
    <xf numFmtId="0" fontId="271" fillId="8" borderId="0" applyNumberFormat="0" applyBorder="0" applyAlignment="0" applyProtection="0"/>
    <xf numFmtId="0" fontId="271" fillId="8" borderId="0" applyNumberFormat="0" applyBorder="0" applyAlignment="0" applyProtection="0"/>
    <xf numFmtId="0" fontId="271" fillId="8" borderId="0" applyNumberFormat="0" applyBorder="0" applyAlignment="0" applyProtection="0"/>
    <xf numFmtId="0" fontId="271" fillId="8" borderId="0" applyNumberFormat="0" applyBorder="0" applyAlignment="0" applyProtection="0"/>
    <xf numFmtId="0" fontId="271" fillId="8" borderId="0" applyNumberFormat="0" applyBorder="0" applyAlignment="0" applyProtection="0"/>
    <xf numFmtId="0" fontId="271" fillId="8" borderId="0" applyNumberFormat="0" applyBorder="0" applyAlignment="0" applyProtection="0"/>
    <xf numFmtId="0" fontId="271" fillId="8" borderId="0" applyNumberFormat="0" applyBorder="0" applyAlignment="0" applyProtection="0"/>
    <xf numFmtId="0" fontId="271" fillId="8" borderId="0" applyNumberFormat="0" applyBorder="0" applyAlignment="0" applyProtection="0"/>
    <xf numFmtId="0" fontId="271" fillId="8" borderId="0" applyNumberFormat="0" applyBorder="0" applyAlignment="0" applyProtection="0"/>
    <xf numFmtId="0" fontId="271" fillId="8" borderId="0" applyNumberFormat="0" applyBorder="0" applyAlignment="0" applyProtection="0"/>
  </cellStyleXfs>
  <cellXfs count="2985">
    <xf numFmtId="0" fontId="0" fillId="0" borderId="0" xfId="0"/>
    <xf numFmtId="0" fontId="51" fillId="0" borderId="0" xfId="1"/>
    <xf numFmtId="0" fontId="52" fillId="0" borderId="0" xfId="1" applyFont="1"/>
    <xf numFmtId="0" fontId="46" fillId="0" borderId="0" xfId="1" applyFont="1"/>
    <xf numFmtId="0" fontId="53" fillId="0" borderId="0" xfId="1" applyFont="1"/>
    <xf numFmtId="0" fontId="54" fillId="0" borderId="0" xfId="1" applyFont="1"/>
    <xf numFmtId="0" fontId="55" fillId="0" borderId="0" xfId="1" applyFont="1"/>
    <xf numFmtId="0" fontId="52" fillId="0" borderId="0" xfId="1" applyFont="1" applyAlignment="1">
      <alignment vertical="center"/>
    </xf>
    <xf numFmtId="0" fontId="49" fillId="0" borderId="0" xfId="1" applyFont="1"/>
    <xf numFmtId="0" fontId="57" fillId="0" borderId="0" xfId="1" applyFont="1"/>
    <xf numFmtId="0" fontId="49" fillId="0" borderId="0" xfId="1" applyFont="1" applyAlignment="1">
      <alignment horizontal="center"/>
    </xf>
    <xf numFmtId="0" fontId="58" fillId="0" borderId="0" xfId="1" applyFont="1"/>
    <xf numFmtId="0" fontId="59" fillId="0" borderId="0" xfId="1" applyFont="1" applyAlignment="1">
      <alignment vertical="top"/>
    </xf>
    <xf numFmtId="0" fontId="49" fillId="0" borderId="1" xfId="1" applyFont="1" applyBorder="1"/>
    <xf numFmtId="0" fontId="49" fillId="0" borderId="1" xfId="1" applyFont="1" applyBorder="1" applyAlignment="1">
      <alignment horizontal="center" vertical="center"/>
    </xf>
    <xf numFmtId="0" fontId="46" fillId="0" borderId="0" xfId="1" applyFont="1" applyAlignment="1">
      <alignment horizontal="left" vertical="center" indent="1"/>
    </xf>
    <xf numFmtId="0" fontId="46" fillId="0" borderId="0" xfId="1" applyFont="1" applyAlignment="1">
      <alignment horizontal="center" vertical="center"/>
    </xf>
    <xf numFmtId="0" fontId="46" fillId="2" borderId="0" xfId="1" applyFont="1" applyFill="1"/>
    <xf numFmtId="0" fontId="62" fillId="2" borderId="0" xfId="1" applyFont="1" applyFill="1"/>
    <xf numFmtId="0" fontId="46" fillId="0" borderId="0" xfId="1" applyFont="1" applyAlignment="1">
      <alignment vertical="top"/>
    </xf>
    <xf numFmtId="0" fontId="46" fillId="0" borderId="0" xfId="1" applyFont="1" applyAlignment="1"/>
    <xf numFmtId="0" fontId="46" fillId="0" borderId="0" xfId="1" applyFont="1" applyAlignment="1">
      <alignment horizontal="left" vertical="center" wrapText="1" indent="1"/>
    </xf>
    <xf numFmtId="0" fontId="46" fillId="0" borderId="0" xfId="1" applyFont="1" applyAlignment="1">
      <alignment vertical="center"/>
    </xf>
    <xf numFmtId="0" fontId="63" fillId="0" borderId="0" xfId="1" applyFont="1" applyAlignment="1">
      <alignment vertical="center"/>
    </xf>
    <xf numFmtId="0" fontId="63" fillId="0" borderId="0" xfId="1" applyFont="1" applyAlignment="1">
      <alignment horizontal="right" vertical="top"/>
    </xf>
    <xf numFmtId="0" fontId="63" fillId="0" borderId="0" xfId="1" applyFont="1"/>
    <xf numFmtId="0" fontId="65" fillId="0" borderId="0" xfId="1" applyFont="1"/>
    <xf numFmtId="0" fontId="66" fillId="0" borderId="0" xfId="1" applyFont="1" applyAlignment="1">
      <alignment vertical="center"/>
    </xf>
    <xf numFmtId="0" fontId="67" fillId="0" borderId="1" xfId="1" applyFont="1" applyBorder="1" applyAlignment="1">
      <alignment horizontal="left" vertical="center" indent="1"/>
    </xf>
    <xf numFmtId="0" fontId="67" fillId="0" borderId="2" xfId="1" applyFont="1" applyBorder="1" applyAlignment="1">
      <alignment horizontal="center" vertical="center" wrapText="1"/>
    </xf>
    <xf numFmtId="0" fontId="65" fillId="0" borderId="0" xfId="1" applyFont="1" applyAlignment="1">
      <alignment horizontal="left" vertical="center" indent="1"/>
    </xf>
    <xf numFmtId="164" fontId="65" fillId="0" borderId="3" xfId="1" applyNumberFormat="1" applyFont="1" applyBorder="1" applyAlignment="1">
      <alignment horizontal="center" vertical="center"/>
    </xf>
    <xf numFmtId="164" fontId="65" fillId="0" borderId="4" xfId="1" applyNumberFormat="1" applyFont="1" applyBorder="1" applyAlignment="1">
      <alignment horizontal="center" vertical="center"/>
    </xf>
    <xf numFmtId="0" fontId="46" fillId="0" borderId="0" xfId="1" applyFont="1" applyBorder="1"/>
    <xf numFmtId="165" fontId="46" fillId="0" borderId="0" xfId="2" applyNumberFormat="1" applyFont="1" applyBorder="1"/>
    <xf numFmtId="164" fontId="65" fillId="0" borderId="0" xfId="1" applyNumberFormat="1" applyFont="1" applyAlignment="1">
      <alignment horizontal="center" vertical="center"/>
    </xf>
    <xf numFmtId="0" fontId="52" fillId="0" borderId="0" xfId="1" applyFont="1" applyAlignment="1">
      <alignment horizontal="left" vertical="center"/>
    </xf>
    <xf numFmtId="0" fontId="54" fillId="2" borderId="0" xfId="1" applyFont="1" applyFill="1" applyAlignment="1">
      <alignment horizontal="left" vertical="center" indent="2"/>
    </xf>
    <xf numFmtId="0" fontId="53" fillId="0" borderId="0" xfId="1" applyFont="1" applyAlignment="1">
      <alignment horizontal="left" vertical="center" indent="2"/>
    </xf>
    <xf numFmtId="0" fontId="54" fillId="0" borderId="0" xfId="1" applyFont="1" applyAlignment="1">
      <alignment horizontal="left" vertical="center" indent="2"/>
    </xf>
    <xf numFmtId="0" fontId="54" fillId="0" borderId="0" xfId="1" applyFont="1" applyAlignment="1">
      <alignment vertical="center"/>
    </xf>
    <xf numFmtId="0" fontId="60" fillId="0" borderId="0" xfId="1" applyFont="1" applyAlignment="1">
      <alignment vertical="top"/>
    </xf>
    <xf numFmtId="0" fontId="65" fillId="0" borderId="1" xfId="1" applyFont="1" applyBorder="1" applyAlignment="1">
      <alignment horizontal="left" vertical="center" indent="1"/>
    </xf>
    <xf numFmtId="164" fontId="65" fillId="0" borderId="1" xfId="1" applyNumberFormat="1" applyFont="1" applyBorder="1" applyAlignment="1">
      <alignment horizontal="center" vertical="center"/>
    </xf>
    <xf numFmtId="164" fontId="65" fillId="0" borderId="2" xfId="1" applyNumberFormat="1" applyFont="1" applyBorder="1" applyAlignment="1">
      <alignment horizontal="center" vertical="center"/>
    </xf>
    <xf numFmtId="0" fontId="67" fillId="3" borderId="0" xfId="1" applyFont="1" applyFill="1" applyAlignment="1">
      <alignment horizontal="left" vertical="center" indent="1"/>
    </xf>
    <xf numFmtId="0" fontId="46" fillId="0" borderId="0" xfId="1" applyFont="1" applyFill="1"/>
    <xf numFmtId="0" fontId="52" fillId="0" borderId="0" xfId="1" applyFont="1" applyBorder="1"/>
    <xf numFmtId="0" fontId="46" fillId="0" borderId="0" xfId="1" applyFont="1" applyFill="1" applyBorder="1"/>
    <xf numFmtId="3" fontId="59" fillId="0" borderId="0" xfId="5" applyNumberFormat="1" applyFont="1" applyFill="1" applyBorder="1" applyAlignment="1"/>
    <xf numFmtId="1" fontId="46" fillId="0" borderId="0" xfId="1" applyNumberFormat="1" applyFont="1" applyFill="1" applyBorder="1" applyAlignment="1">
      <alignment horizontal="right" vertical="center" indent="1"/>
    </xf>
    <xf numFmtId="0" fontId="50" fillId="0" borderId="0" xfId="1" applyFont="1" applyFill="1" applyBorder="1" applyAlignment="1">
      <alignment horizontal="right" vertical="center" indent="1"/>
    </xf>
    <xf numFmtId="9" fontId="80" fillId="5" borderId="0" xfId="6" applyFont="1" applyFill="1" applyBorder="1" applyAlignment="1" applyProtection="1">
      <alignment vertical="center"/>
    </xf>
    <xf numFmtId="3" fontId="59" fillId="0" borderId="2" xfId="5" applyNumberFormat="1" applyFont="1" applyFill="1" applyBorder="1" applyAlignment="1"/>
    <xf numFmtId="3" fontId="61" fillId="0" borderId="5" xfId="7" applyNumberFormat="1" applyFont="1" applyFill="1" applyBorder="1" applyAlignment="1"/>
    <xf numFmtId="0" fontId="49" fillId="0" borderId="0" xfId="1" applyFont="1" applyFill="1" applyBorder="1" applyAlignment="1">
      <alignment horizontal="right" vertical="center" indent="1"/>
    </xf>
    <xf numFmtId="9" fontId="88" fillId="5" borderId="0" xfId="6" applyFont="1" applyFill="1" applyBorder="1" applyAlignment="1" applyProtection="1">
      <alignment vertical="center"/>
    </xf>
    <xf numFmtId="9" fontId="80" fillId="2" borderId="0" xfId="6" applyFont="1" applyFill="1" applyBorder="1" applyAlignment="1" applyProtection="1">
      <alignment vertical="center"/>
    </xf>
    <xf numFmtId="0" fontId="46" fillId="0" borderId="0" xfId="1" applyFont="1" applyBorder="1" applyAlignment="1">
      <alignment horizontal="right" indent="1"/>
    </xf>
    <xf numFmtId="9" fontId="88" fillId="2" borderId="0" xfId="6" applyFont="1" applyFill="1" applyBorder="1" applyAlignment="1" applyProtection="1">
      <alignment vertical="center"/>
    </xf>
    <xf numFmtId="0" fontId="49" fillId="0" borderId="0" xfId="1" applyFont="1" applyFill="1" applyBorder="1" applyAlignment="1">
      <alignment horizontal="center" vertical="center"/>
    </xf>
    <xf numFmtId="0" fontId="49" fillId="0" borderId="0" xfId="1" applyFont="1" applyBorder="1" applyAlignment="1">
      <alignment horizontal="center" vertical="center"/>
    </xf>
    <xf numFmtId="0" fontId="46" fillId="0" borderId="0" xfId="1" applyFont="1" applyFill="1" applyBorder="1" applyAlignment="1">
      <alignment horizontal="right" vertical="center" indent="1"/>
    </xf>
    <xf numFmtId="1" fontId="73" fillId="6" borderId="0" xfId="9" applyNumberFormat="1" applyFont="1" applyFill="1" applyBorder="1" applyAlignment="1" applyProtection="1">
      <alignment vertical="center"/>
    </xf>
    <xf numFmtId="166" fontId="80" fillId="2" borderId="0" xfId="6" applyNumberFormat="1" applyFont="1" applyFill="1" applyBorder="1" applyAlignment="1" applyProtection="1">
      <alignment vertical="center"/>
    </xf>
    <xf numFmtId="3" fontId="73" fillId="2" borderId="0" xfId="10" applyNumberFormat="1" applyFont="1" applyFill="1" applyBorder="1" applyAlignment="1" applyProtection="1">
      <alignment vertical="center"/>
    </xf>
    <xf numFmtId="0" fontId="86" fillId="2" borderId="2" xfId="11" applyFont="1" applyFill="1" applyBorder="1" applyAlignment="1"/>
    <xf numFmtId="0" fontId="59" fillId="2" borderId="0" xfId="7" applyFont="1" applyFill="1" applyBorder="1" applyAlignment="1"/>
    <xf numFmtId="9" fontId="80" fillId="2" borderId="0" xfId="6" applyFont="1" applyFill="1" applyBorder="1" applyAlignment="1" applyProtection="1">
      <alignment horizontal="right" vertical="center"/>
    </xf>
    <xf numFmtId="0" fontId="52" fillId="0" borderId="0" xfId="1" applyFont="1" applyFill="1" applyBorder="1"/>
    <xf numFmtId="9" fontId="88" fillId="2" borderId="0" xfId="6" applyFont="1" applyFill="1" applyBorder="1" applyAlignment="1" applyProtection="1">
      <alignment horizontal="right" vertical="center"/>
    </xf>
    <xf numFmtId="0" fontId="59" fillId="2" borderId="6" xfId="7" applyFont="1" applyFill="1" applyBorder="1" applyAlignment="1"/>
    <xf numFmtId="0" fontId="46" fillId="0" borderId="0" xfId="1" applyFont="1" applyFill="1" applyBorder="1" applyAlignment="1">
      <alignment horizontal="left" vertical="center" indent="1"/>
    </xf>
    <xf numFmtId="0" fontId="49" fillId="0" borderId="0" xfId="1" applyFont="1" applyFill="1" applyBorder="1" applyAlignment="1">
      <alignment horizontal="left" vertical="center" indent="1"/>
    </xf>
    <xf numFmtId="164" fontId="80" fillId="2" borderId="0" xfId="6" applyNumberFormat="1" applyFont="1" applyFill="1" applyBorder="1" applyAlignment="1" applyProtection="1">
      <alignment vertical="center"/>
    </xf>
    <xf numFmtId="0" fontId="51" fillId="0" borderId="0" xfId="1" applyFill="1"/>
    <xf numFmtId="3" fontId="99" fillId="0" borderId="0" xfId="10" applyNumberFormat="1" applyFont="1" applyFill="1" applyBorder="1" applyAlignment="1" applyProtection="1">
      <alignment horizontal="right"/>
      <protection hidden="1"/>
    </xf>
    <xf numFmtId="0" fontId="59" fillId="2" borderId="0" xfId="7" quotePrefix="1" applyFont="1" applyFill="1" applyBorder="1" applyAlignment="1"/>
    <xf numFmtId="0" fontId="48" fillId="0" borderId="0" xfId="12" applyFont="1" applyFill="1" applyAlignment="1"/>
    <xf numFmtId="0" fontId="48" fillId="0" borderId="0" xfId="12" applyFont="1" applyFill="1" applyAlignment="1">
      <alignment vertical="top"/>
    </xf>
    <xf numFmtId="0" fontId="101" fillId="0" borderId="0" xfId="12" applyFont="1" applyFill="1" applyBorder="1" applyAlignment="1"/>
    <xf numFmtId="0" fontId="102" fillId="0" borderId="0" xfId="12" applyFont="1" applyFill="1" applyAlignment="1">
      <alignment horizontal="left" vertical="top" wrapText="1"/>
    </xf>
    <xf numFmtId="0" fontId="63" fillId="0" borderId="0" xfId="12" applyFont="1" applyFill="1" applyAlignment="1">
      <alignment horizontal="left" vertical="top" wrapText="1"/>
    </xf>
    <xf numFmtId="2" fontId="101" fillId="0" borderId="0" xfId="12" applyNumberFormat="1" applyFont="1" applyFill="1" applyBorder="1" applyAlignment="1"/>
    <xf numFmtId="0" fontId="103" fillId="0" borderId="0" xfId="12" applyFont="1" applyFill="1" applyBorder="1" applyAlignment="1"/>
    <xf numFmtId="0" fontId="63" fillId="0" borderId="0" xfId="12" applyFont="1" applyFill="1" applyAlignment="1">
      <alignment vertical="top"/>
    </xf>
    <xf numFmtId="3" fontId="59" fillId="0" borderId="0" xfId="10" applyNumberFormat="1" applyFont="1" applyFill="1" applyBorder="1" applyAlignment="1" applyProtection="1">
      <alignment horizontal="right" vertical="center"/>
      <protection hidden="1"/>
    </xf>
    <xf numFmtId="0" fontId="59" fillId="0" borderId="0" xfId="10" applyFont="1" applyFill="1" applyBorder="1" applyAlignment="1" applyProtection="1">
      <alignment horizontal="right" vertical="center"/>
      <protection hidden="1"/>
    </xf>
    <xf numFmtId="3" fontId="61" fillId="3" borderId="0" xfId="10" applyNumberFormat="1" applyFont="1" applyFill="1" applyBorder="1" applyAlignment="1" applyProtection="1">
      <alignment horizontal="right" vertical="center"/>
      <protection hidden="1"/>
    </xf>
    <xf numFmtId="0" fontId="61" fillId="3" borderId="0" xfId="10" applyFont="1" applyFill="1" applyBorder="1" applyAlignment="1" applyProtection="1">
      <alignment horizontal="right" vertical="center"/>
      <protection hidden="1"/>
    </xf>
    <xf numFmtId="1" fontId="59" fillId="0" borderId="0" xfId="10" applyNumberFormat="1" applyFont="1" applyFill="1" applyBorder="1" applyAlignment="1" applyProtection="1">
      <alignment horizontal="right" vertical="center"/>
      <protection hidden="1"/>
    </xf>
    <xf numFmtId="3" fontId="59" fillId="0" borderId="0" xfId="10" applyNumberFormat="1" applyFont="1" applyFill="1" applyBorder="1" applyAlignment="1" applyProtection="1">
      <alignment horizontal="right" vertical="center" indent="1"/>
      <protection hidden="1"/>
    </xf>
    <xf numFmtId="3" fontId="59" fillId="0" borderId="0" xfId="10" applyNumberFormat="1" applyFont="1" applyFill="1" applyBorder="1" applyAlignment="1" applyProtection="1">
      <alignment horizontal="center" vertical="center"/>
      <protection hidden="1"/>
    </xf>
    <xf numFmtId="166" fontId="59" fillId="0" borderId="0" xfId="10" applyNumberFormat="1" applyFont="1" applyFill="1" applyBorder="1" applyAlignment="1" applyProtection="1">
      <alignment horizontal="right" vertical="center"/>
      <protection hidden="1"/>
    </xf>
    <xf numFmtId="166" fontId="59" fillId="0" borderId="2" xfId="10" applyNumberFormat="1" applyFont="1" applyFill="1" applyBorder="1" applyAlignment="1" applyProtection="1">
      <alignment horizontal="right" vertical="center"/>
      <protection hidden="1"/>
    </xf>
    <xf numFmtId="166" fontId="61" fillId="3" borderId="0" xfId="10" applyNumberFormat="1" applyFont="1" applyFill="1" applyBorder="1" applyAlignment="1" applyProtection="1">
      <alignment horizontal="right" vertical="center"/>
      <protection hidden="1"/>
    </xf>
    <xf numFmtId="1" fontId="59" fillId="0" borderId="0" xfId="10" applyNumberFormat="1" applyFont="1" applyFill="1" applyBorder="1" applyAlignment="1" applyProtection="1">
      <alignment horizontal="right" vertical="center" indent="1"/>
      <protection hidden="1"/>
    </xf>
    <xf numFmtId="1" fontId="59" fillId="0" borderId="15" xfId="10" applyNumberFormat="1" applyFont="1" applyFill="1" applyBorder="1" applyAlignment="1" applyProtection="1">
      <alignment horizontal="right" vertical="center"/>
      <protection hidden="1"/>
    </xf>
    <xf numFmtId="1" fontId="59" fillId="0" borderId="11" xfId="10" applyNumberFormat="1" applyFont="1" applyFill="1" applyBorder="1" applyAlignment="1" applyProtection="1">
      <alignment horizontal="right" vertical="center"/>
      <protection hidden="1"/>
    </xf>
    <xf numFmtId="9" fontId="59" fillId="0" borderId="15" xfId="10" applyNumberFormat="1" applyFont="1" applyFill="1" applyBorder="1" applyAlignment="1" applyProtection="1">
      <alignment horizontal="right" vertical="center"/>
      <protection hidden="1"/>
    </xf>
    <xf numFmtId="9" fontId="59" fillId="0" borderId="11" xfId="10" applyNumberFormat="1" applyFont="1" applyFill="1" applyBorder="1" applyAlignment="1" applyProtection="1">
      <alignment horizontal="right" vertical="center"/>
      <protection hidden="1"/>
    </xf>
    <xf numFmtId="9" fontId="59" fillId="0" borderId="16" xfId="10" applyNumberFormat="1" applyFont="1" applyFill="1" applyBorder="1" applyAlignment="1" applyProtection="1">
      <alignment horizontal="right" vertical="center"/>
      <protection hidden="1"/>
    </xf>
    <xf numFmtId="9" fontId="59" fillId="0" borderId="17" xfId="10" applyNumberFormat="1" applyFont="1" applyFill="1" applyBorder="1" applyAlignment="1" applyProtection="1">
      <alignment horizontal="right" vertical="center"/>
      <protection hidden="1"/>
    </xf>
    <xf numFmtId="9" fontId="59" fillId="0" borderId="29" xfId="6" applyFont="1" applyFill="1" applyBorder="1" applyAlignment="1" applyProtection="1">
      <alignment horizontal="right" vertical="center"/>
      <protection hidden="1"/>
    </xf>
    <xf numFmtId="9" fontId="59" fillId="0" borderId="25" xfId="6" applyFont="1" applyFill="1" applyBorder="1" applyAlignment="1" applyProtection="1">
      <alignment horizontal="right" vertical="center"/>
      <protection hidden="1"/>
    </xf>
    <xf numFmtId="9" fontId="59" fillId="0" borderId="26" xfId="6" applyFont="1" applyFill="1" applyBorder="1" applyAlignment="1" applyProtection="1">
      <alignment horizontal="right" vertical="center"/>
      <protection hidden="1"/>
    </xf>
    <xf numFmtId="9" fontId="59" fillId="0" borderId="15" xfId="6" applyFont="1" applyFill="1" applyBorder="1" applyAlignment="1" applyProtection="1">
      <alignment horizontal="right" vertical="center"/>
      <protection hidden="1"/>
    </xf>
    <xf numFmtId="9" fontId="59" fillId="0" borderId="30" xfId="6" applyFont="1" applyFill="1" applyBorder="1" applyAlignment="1" applyProtection="1">
      <alignment horizontal="right" vertical="center"/>
      <protection hidden="1"/>
    </xf>
    <xf numFmtId="9" fontId="59" fillId="0" borderId="11" xfId="6" applyFont="1" applyFill="1" applyBorder="1" applyAlignment="1" applyProtection="1">
      <alignment horizontal="right" vertical="center"/>
      <protection hidden="1"/>
    </xf>
    <xf numFmtId="9" fontId="59" fillId="0" borderId="11" xfId="6" quotePrefix="1" applyFont="1" applyFill="1" applyBorder="1" applyAlignment="1" applyProtection="1">
      <alignment horizontal="right" vertical="center"/>
      <protection hidden="1"/>
    </xf>
    <xf numFmtId="9" fontId="61" fillId="3" borderId="15" xfId="6" applyFont="1" applyFill="1" applyBorder="1" applyAlignment="1" applyProtection="1">
      <alignment horizontal="right" vertical="center"/>
      <protection hidden="1"/>
    </xf>
    <xf numFmtId="9" fontId="61" fillId="3" borderId="30" xfId="6" applyFont="1" applyFill="1" applyBorder="1" applyAlignment="1" applyProtection="1">
      <alignment horizontal="right" vertical="center"/>
      <protection hidden="1"/>
    </xf>
    <xf numFmtId="9" fontId="61" fillId="3" borderId="11" xfId="6" applyFont="1" applyFill="1" applyBorder="1" applyAlignment="1" applyProtection="1">
      <alignment horizontal="right" vertical="center"/>
      <protection hidden="1"/>
    </xf>
    <xf numFmtId="1" fontId="59" fillId="0" borderId="11" xfId="10" applyNumberFormat="1" applyFont="1" applyFill="1" applyBorder="1" applyAlignment="1" applyProtection="1">
      <alignment horizontal="right" vertical="center" indent="1"/>
      <protection hidden="1"/>
    </xf>
    <xf numFmtId="3" fontId="59" fillId="0" borderId="11" xfId="10" applyNumberFormat="1" applyFont="1" applyFill="1" applyBorder="1" applyAlignment="1" applyProtection="1">
      <alignment horizontal="right" vertical="center" indent="1"/>
      <protection hidden="1"/>
    </xf>
    <xf numFmtId="9" fontId="59" fillId="0" borderId="0" xfId="10" applyNumberFormat="1" applyFont="1" applyFill="1" applyBorder="1" applyAlignment="1" applyProtection="1">
      <alignment horizontal="right" vertical="center"/>
      <protection hidden="1"/>
    </xf>
    <xf numFmtId="9" fontId="59" fillId="0" borderId="2" xfId="10" applyNumberFormat="1" applyFont="1" applyFill="1" applyBorder="1" applyAlignment="1" applyProtection="1">
      <alignment horizontal="right" vertical="center"/>
      <protection hidden="1"/>
    </xf>
    <xf numFmtId="0" fontId="51" fillId="0" borderId="0" xfId="1" applyBorder="1"/>
    <xf numFmtId="9" fontId="104" fillId="0" borderId="25" xfId="6" applyFont="1" applyFill="1" applyBorder="1" applyAlignment="1" applyProtection="1">
      <alignment horizontal="right" vertical="center"/>
      <protection hidden="1"/>
    </xf>
    <xf numFmtId="9" fontId="104" fillId="0" borderId="11" xfId="6" applyFont="1" applyFill="1" applyBorder="1" applyAlignment="1" applyProtection="1">
      <alignment horizontal="right" vertical="center"/>
      <protection hidden="1"/>
    </xf>
    <xf numFmtId="9" fontId="104" fillId="0" borderId="15" xfId="6" applyFont="1" applyFill="1" applyBorder="1" applyAlignment="1" applyProtection="1">
      <alignment horizontal="right" vertical="center"/>
      <protection hidden="1"/>
    </xf>
    <xf numFmtId="9" fontId="104" fillId="0" borderId="16" xfId="6" applyFont="1" applyFill="1" applyBorder="1" applyAlignment="1" applyProtection="1">
      <alignment horizontal="right" vertical="center"/>
      <protection hidden="1"/>
    </xf>
    <xf numFmtId="9" fontId="104" fillId="0" borderId="17" xfId="6" applyFont="1" applyFill="1" applyBorder="1" applyAlignment="1" applyProtection="1">
      <alignment horizontal="right" vertical="center"/>
      <protection hidden="1"/>
    </xf>
    <xf numFmtId="9" fontId="109" fillId="3" borderId="25" xfId="6" applyFont="1" applyFill="1" applyBorder="1" applyAlignment="1" applyProtection="1">
      <alignment horizontal="right" vertical="center"/>
      <protection hidden="1"/>
    </xf>
    <xf numFmtId="9" fontId="109" fillId="3" borderId="26" xfId="6" applyFont="1" applyFill="1" applyBorder="1" applyAlignment="1" applyProtection="1">
      <alignment horizontal="right" vertical="center"/>
      <protection hidden="1"/>
    </xf>
    <xf numFmtId="9" fontId="59" fillId="0" borderId="16" xfId="6" applyFont="1" applyFill="1" applyBorder="1" applyAlignment="1" applyProtection="1">
      <alignment horizontal="right" vertical="center"/>
      <protection hidden="1"/>
    </xf>
    <xf numFmtId="9" fontId="59" fillId="0" borderId="32" xfId="6" applyFont="1" applyFill="1" applyBorder="1" applyAlignment="1" applyProtection="1">
      <alignment horizontal="right" vertical="center"/>
      <protection hidden="1"/>
    </xf>
    <xf numFmtId="9" fontId="59" fillId="0" borderId="17" xfId="6" applyFont="1" applyFill="1" applyBorder="1" applyAlignment="1" applyProtection="1">
      <alignment horizontal="right" vertical="center"/>
      <protection hidden="1"/>
    </xf>
    <xf numFmtId="9" fontId="61" fillId="3" borderId="16" xfId="6" applyFont="1" applyFill="1" applyBorder="1" applyAlignment="1" applyProtection="1">
      <alignment horizontal="right" vertical="center"/>
      <protection hidden="1"/>
    </xf>
    <xf numFmtId="9" fontId="61" fillId="3" borderId="32" xfId="6" applyFont="1" applyFill="1" applyBorder="1" applyAlignment="1" applyProtection="1">
      <alignment horizontal="right" vertical="center"/>
      <protection hidden="1"/>
    </xf>
    <xf numFmtId="9" fontId="61" fillId="3" borderId="17" xfId="6" applyFont="1" applyFill="1" applyBorder="1" applyAlignment="1" applyProtection="1">
      <alignment horizontal="right" vertical="center"/>
      <protection hidden="1"/>
    </xf>
    <xf numFmtId="9" fontId="59" fillId="0" borderId="9" xfId="6" applyFont="1" applyFill="1" applyBorder="1" applyAlignment="1" applyProtection="1">
      <alignment horizontal="right" vertical="center"/>
      <protection hidden="1"/>
    </xf>
    <xf numFmtId="9" fontId="59" fillId="0" borderId="33" xfId="6" applyFont="1" applyFill="1" applyBorder="1" applyAlignment="1" applyProtection="1">
      <alignment horizontal="right" vertical="center"/>
      <protection hidden="1"/>
    </xf>
    <xf numFmtId="9" fontId="61" fillId="3" borderId="33" xfId="6" applyFont="1" applyFill="1" applyBorder="1" applyAlignment="1" applyProtection="1">
      <alignment horizontal="right" vertical="center"/>
      <protection hidden="1"/>
    </xf>
    <xf numFmtId="9" fontId="59" fillId="0" borderId="15" xfId="6" applyFont="1" applyFill="1" applyBorder="1" applyAlignment="1" applyProtection="1">
      <alignment horizontal="right" vertical="center" indent="1"/>
      <protection hidden="1"/>
    </xf>
    <xf numFmtId="9" fontId="59" fillId="0" borderId="30" xfId="6" applyFont="1" applyFill="1" applyBorder="1" applyAlignment="1" applyProtection="1">
      <alignment horizontal="right" vertical="center" indent="1"/>
      <protection hidden="1"/>
    </xf>
    <xf numFmtId="9" fontId="59" fillId="0" borderId="11" xfId="6" applyFont="1" applyFill="1" applyBorder="1" applyAlignment="1" applyProtection="1">
      <alignment horizontal="right" vertical="center" indent="1"/>
      <protection hidden="1"/>
    </xf>
    <xf numFmtId="9" fontId="59" fillId="0" borderId="16" xfId="6" applyFont="1" applyFill="1" applyBorder="1" applyAlignment="1" applyProtection="1">
      <alignment horizontal="right" vertical="center" indent="1"/>
      <protection hidden="1"/>
    </xf>
    <xf numFmtId="9" fontId="59" fillId="0" borderId="32" xfId="6" applyFont="1" applyFill="1" applyBorder="1" applyAlignment="1" applyProtection="1">
      <alignment horizontal="right" vertical="center" indent="1"/>
      <protection hidden="1"/>
    </xf>
    <xf numFmtId="9" fontId="59" fillId="0" borderId="17" xfId="6" applyFont="1" applyFill="1" applyBorder="1" applyAlignment="1" applyProtection="1">
      <alignment horizontal="right" vertical="center" indent="1"/>
      <protection hidden="1"/>
    </xf>
    <xf numFmtId="9" fontId="61" fillId="3" borderId="15" xfId="6" applyFont="1" applyFill="1" applyBorder="1" applyAlignment="1" applyProtection="1">
      <alignment horizontal="right" vertical="center" indent="1"/>
      <protection hidden="1"/>
    </xf>
    <xf numFmtId="9" fontId="61" fillId="3" borderId="30" xfId="6" applyFont="1" applyFill="1" applyBorder="1" applyAlignment="1" applyProtection="1">
      <alignment horizontal="right" vertical="center" indent="1"/>
      <protection hidden="1"/>
    </xf>
    <xf numFmtId="9" fontId="61" fillId="3" borderId="11" xfId="6" applyFont="1" applyFill="1" applyBorder="1" applyAlignment="1" applyProtection="1">
      <alignment horizontal="right" vertical="center" indent="1"/>
      <protection hidden="1"/>
    </xf>
    <xf numFmtId="9" fontId="61" fillId="3" borderId="20" xfId="6" applyFont="1" applyFill="1" applyBorder="1" applyAlignment="1" applyProtection="1">
      <alignment horizontal="right" vertical="center" indent="1"/>
      <protection hidden="1"/>
    </xf>
    <xf numFmtId="9" fontId="61" fillId="3" borderId="34" xfId="6" applyFont="1" applyFill="1" applyBorder="1" applyAlignment="1" applyProtection="1">
      <alignment horizontal="right" vertical="center" indent="1"/>
      <protection hidden="1"/>
    </xf>
    <xf numFmtId="9" fontId="61" fillId="3" borderId="22" xfId="6" applyFont="1" applyFill="1" applyBorder="1" applyAlignment="1" applyProtection="1">
      <alignment horizontal="right" vertical="center" indent="1"/>
      <protection hidden="1"/>
    </xf>
    <xf numFmtId="0" fontId="51" fillId="0" borderId="0" xfId="1" applyFill="1" applyBorder="1"/>
    <xf numFmtId="1" fontId="59" fillId="0" borderId="15" xfId="10" applyNumberFormat="1" applyFont="1" applyFill="1" applyBorder="1" applyAlignment="1" applyProtection="1">
      <alignment horizontal="right" vertical="center" indent="1"/>
      <protection hidden="1"/>
    </xf>
    <xf numFmtId="9" fontId="59" fillId="0" borderId="25" xfId="6" applyFont="1" applyFill="1" applyBorder="1" applyAlignment="1" applyProtection="1">
      <alignment horizontal="right" vertical="center" indent="1"/>
      <protection hidden="1"/>
    </xf>
    <xf numFmtId="9" fontId="61" fillId="3" borderId="16" xfId="6" applyFont="1" applyFill="1" applyBorder="1" applyAlignment="1" applyProtection="1">
      <alignment horizontal="right" vertical="center" indent="1"/>
      <protection hidden="1"/>
    </xf>
    <xf numFmtId="9" fontId="61" fillId="3" borderId="17" xfId="6" applyFont="1" applyFill="1" applyBorder="1" applyAlignment="1" applyProtection="1">
      <alignment horizontal="right" vertical="center" indent="1"/>
      <protection hidden="1"/>
    </xf>
    <xf numFmtId="0" fontId="110" fillId="0" borderId="0" xfId="1" applyFont="1"/>
    <xf numFmtId="9" fontId="59" fillId="0" borderId="25" xfId="6" applyFont="1" applyFill="1" applyBorder="1" applyAlignment="1" applyProtection="1">
      <alignment horizontal="right" vertical="center" indent="1" readingOrder="1"/>
      <protection hidden="1"/>
    </xf>
    <xf numFmtId="9" fontId="59" fillId="0" borderId="38" xfId="6" applyFont="1" applyFill="1" applyBorder="1" applyAlignment="1" applyProtection="1">
      <alignment horizontal="right" vertical="center" indent="1" readingOrder="1"/>
      <protection hidden="1"/>
    </xf>
    <xf numFmtId="9" fontId="59" fillId="0" borderId="15" xfId="6" applyFont="1" applyFill="1" applyBorder="1" applyAlignment="1" applyProtection="1">
      <alignment horizontal="right" vertical="center" indent="1" readingOrder="1"/>
      <protection hidden="1"/>
    </xf>
    <xf numFmtId="9" fontId="59" fillId="0" borderId="11" xfId="6" applyFont="1" applyFill="1" applyBorder="1" applyAlignment="1" applyProtection="1">
      <alignment horizontal="right" vertical="center" indent="1" readingOrder="1"/>
      <protection hidden="1"/>
    </xf>
    <xf numFmtId="9" fontId="61" fillId="3" borderId="15" xfId="6" applyFont="1" applyFill="1" applyBorder="1" applyAlignment="1" applyProtection="1">
      <alignment horizontal="right" vertical="center" indent="1" readingOrder="1"/>
      <protection hidden="1"/>
    </xf>
    <xf numFmtId="9" fontId="61" fillId="3" borderId="11" xfId="6" applyFont="1" applyFill="1" applyBorder="1" applyAlignment="1" applyProtection="1">
      <alignment horizontal="right" vertical="center" indent="1" readingOrder="1"/>
      <protection hidden="1"/>
    </xf>
    <xf numFmtId="9" fontId="59" fillId="0" borderId="16" xfId="6" applyFont="1" applyFill="1" applyBorder="1" applyAlignment="1" applyProtection="1">
      <alignment horizontal="right" vertical="center" indent="1" readingOrder="1"/>
      <protection hidden="1"/>
    </xf>
    <xf numFmtId="9" fontId="59" fillId="0" borderId="17" xfId="6" applyFont="1" applyFill="1" applyBorder="1" applyAlignment="1" applyProtection="1">
      <alignment horizontal="right" vertical="center" indent="1" readingOrder="1"/>
      <protection hidden="1"/>
    </xf>
    <xf numFmtId="0" fontId="111" fillId="0" borderId="0" xfId="1" applyFont="1" applyAlignment="1">
      <alignment vertical="center"/>
    </xf>
    <xf numFmtId="0" fontId="59" fillId="5" borderId="0" xfId="10" applyFont="1" applyFill="1" applyBorder="1" applyAlignment="1" applyProtection="1">
      <alignment vertical="center"/>
      <protection hidden="1"/>
    </xf>
    <xf numFmtId="0" fontId="59" fillId="5" borderId="0" xfId="10" applyFont="1" applyFill="1" applyBorder="1" applyAlignment="1" applyProtection="1">
      <alignment vertical="center"/>
    </xf>
    <xf numFmtId="0" fontId="49" fillId="0" borderId="0" xfId="1" applyFont="1" applyBorder="1" applyAlignment="1">
      <alignment horizontal="center"/>
    </xf>
    <xf numFmtId="0" fontId="49" fillId="0" borderId="0" xfId="1" applyFont="1" applyFill="1" applyBorder="1" applyAlignment="1">
      <alignment horizontal="left" indent="1"/>
    </xf>
    <xf numFmtId="0" fontId="49" fillId="0" borderId="0" xfId="1" applyFont="1" applyFill="1" applyBorder="1" applyAlignment="1">
      <alignment horizontal="center"/>
    </xf>
    <xf numFmtId="0" fontId="46" fillId="0" borderId="0" xfId="1" applyFont="1" applyAlignment="1">
      <alignment horizontal="right" indent="1"/>
    </xf>
    <xf numFmtId="1" fontId="49" fillId="0" borderId="0" xfId="1" applyNumberFormat="1" applyFont="1" applyFill="1" applyBorder="1" applyAlignment="1">
      <alignment horizontal="right" vertical="center" indent="1"/>
    </xf>
    <xf numFmtId="0" fontId="51" fillId="0" borderId="0" xfId="1" applyFont="1" applyFill="1" applyBorder="1"/>
    <xf numFmtId="3" fontId="130" fillId="0" borderId="0" xfId="15" applyNumberFormat="1" applyFont="1" applyFill="1" applyBorder="1" applyAlignment="1">
      <alignment horizontal="right"/>
    </xf>
    <xf numFmtId="0" fontId="59" fillId="0" borderId="0" xfId="16" applyFont="1" applyFill="1" applyBorder="1" applyAlignment="1" applyProtection="1">
      <alignment horizontal="left" indent="1"/>
      <protection hidden="1"/>
    </xf>
    <xf numFmtId="0" fontId="61" fillId="0" borderId="2" xfId="16" applyFont="1" applyFill="1" applyBorder="1" applyAlignment="1" applyProtection="1">
      <alignment horizontal="left" indent="1"/>
      <protection hidden="1"/>
    </xf>
    <xf numFmtId="0" fontId="59" fillId="0" borderId="0" xfId="16" applyFont="1" applyFill="1" applyBorder="1" applyAlignment="1" applyProtection="1">
      <alignment horizontal="left"/>
      <protection hidden="1"/>
    </xf>
    <xf numFmtId="0" fontId="61" fillId="3" borderId="0" xfId="16" applyFont="1" applyFill="1" applyBorder="1" applyAlignment="1" applyProtection="1">
      <alignment horizontal="left"/>
      <protection hidden="1"/>
    </xf>
    <xf numFmtId="9" fontId="46" fillId="0" borderId="0" xfId="1" applyNumberFormat="1" applyFont="1" applyFill="1" applyBorder="1" applyAlignment="1">
      <alignment horizontal="right" vertical="center" indent="1"/>
    </xf>
    <xf numFmtId="3" fontId="52" fillId="0" borderId="0" xfId="15" applyNumberFormat="1" applyFont="1" applyFill="1" applyBorder="1" applyAlignment="1">
      <alignment horizontal="left"/>
    </xf>
    <xf numFmtId="0" fontId="49" fillId="0" borderId="0" xfId="1" applyFont="1" applyFill="1" applyBorder="1"/>
    <xf numFmtId="9" fontId="46" fillId="0" borderId="0" xfId="1" applyNumberFormat="1" applyFont="1" applyAlignment="1">
      <alignment horizontal="right" indent="1"/>
    </xf>
    <xf numFmtId="0" fontId="49" fillId="0" borderId="0" xfId="1" applyFont="1" applyFill="1"/>
    <xf numFmtId="0" fontId="71" fillId="2" borderId="0" xfId="18" applyFont="1" applyFill="1"/>
    <xf numFmtId="1" fontId="49" fillId="0" borderId="0" xfId="1" applyNumberFormat="1" applyFont="1" applyBorder="1" applyAlignment="1">
      <alignment horizontal="right" vertical="center" indent="1"/>
    </xf>
    <xf numFmtId="166" fontId="46" fillId="0" borderId="0" xfId="1" applyNumberFormat="1" applyFont="1" applyFill="1" applyBorder="1" applyAlignment="1">
      <alignment horizontal="right" vertical="center" indent="1"/>
    </xf>
    <xf numFmtId="0" fontId="71" fillId="2" borderId="52" xfId="18" applyFont="1" applyFill="1" applyBorder="1"/>
    <xf numFmtId="0" fontId="71" fillId="2" borderId="7" xfId="10" applyFont="1" applyFill="1" applyBorder="1" applyAlignment="1" applyProtection="1">
      <alignment horizontal="right" wrapText="1"/>
      <protection hidden="1"/>
    </xf>
    <xf numFmtId="0" fontId="71" fillId="2" borderId="33" xfId="18" applyFont="1" applyFill="1" applyBorder="1" applyAlignment="1">
      <alignment vertical="center"/>
    </xf>
    <xf numFmtId="0" fontId="71" fillId="2" borderId="0" xfId="18" applyFont="1" applyFill="1" applyBorder="1" applyAlignment="1">
      <alignment horizontal="right" vertical="center" indent="1"/>
    </xf>
    <xf numFmtId="0" fontId="71" fillId="2" borderId="30" xfId="18" applyFont="1" applyFill="1" applyBorder="1" applyAlignment="1">
      <alignment horizontal="right" vertical="center" indent="1"/>
    </xf>
    <xf numFmtId="0" fontId="71" fillId="2" borderId="33" xfId="18" applyFont="1" applyFill="1" applyBorder="1" applyAlignment="1">
      <alignment horizontal="right" vertical="center" indent="1"/>
    </xf>
    <xf numFmtId="0" fontId="71" fillId="2" borderId="0" xfId="10" applyFont="1" applyFill="1" applyBorder="1" applyAlignment="1" applyProtection="1">
      <alignment horizontal="right" wrapText="1"/>
      <protection hidden="1"/>
    </xf>
    <xf numFmtId="0" fontId="65" fillId="0" borderId="0" xfId="1" applyFont="1" applyAlignment="1">
      <alignment horizontal="right" vertical="center" indent="1"/>
    </xf>
    <xf numFmtId="1" fontId="50" fillId="0" borderId="0" xfId="1" applyNumberFormat="1" applyFont="1" applyFill="1" applyBorder="1" applyAlignment="1">
      <alignment horizontal="right" vertical="center" indent="1"/>
    </xf>
    <xf numFmtId="0" fontId="65" fillId="0" borderId="0" xfId="1" applyFont="1" applyBorder="1" applyAlignment="1">
      <alignment horizontal="right" vertical="center" indent="1"/>
    </xf>
    <xf numFmtId="9" fontId="49" fillId="0" borderId="0" xfId="1" applyNumberFormat="1" applyFont="1" applyFill="1" applyBorder="1" applyAlignment="1">
      <alignment horizontal="right" vertical="center" indent="1"/>
    </xf>
    <xf numFmtId="0" fontId="71" fillId="2" borderId="50" xfId="18" applyFont="1" applyFill="1" applyBorder="1" applyAlignment="1">
      <alignment vertical="center"/>
    </xf>
    <xf numFmtId="9" fontId="71" fillId="2" borderId="50" xfId="18" applyNumberFormat="1" applyFont="1" applyFill="1" applyBorder="1" applyAlignment="1">
      <alignment horizontal="right" vertical="center" indent="1"/>
    </xf>
    <xf numFmtId="9" fontId="71" fillId="2" borderId="6" xfId="18" applyNumberFormat="1" applyFont="1" applyFill="1" applyBorder="1" applyAlignment="1">
      <alignment horizontal="right" vertical="center" indent="1"/>
    </xf>
    <xf numFmtId="9" fontId="71" fillId="2" borderId="51" xfId="18" applyNumberFormat="1" applyFont="1" applyFill="1" applyBorder="1" applyAlignment="1">
      <alignment horizontal="right" vertical="center" indent="1"/>
    </xf>
    <xf numFmtId="9" fontId="49" fillId="0" borderId="0" xfId="1" applyNumberFormat="1" applyFont="1" applyBorder="1" applyAlignment="1">
      <alignment horizontal="center" vertical="center"/>
    </xf>
    <xf numFmtId="9" fontId="65" fillId="0" borderId="0" xfId="1" applyNumberFormat="1" applyFont="1" applyBorder="1" applyAlignment="1">
      <alignment horizontal="right" vertical="center" indent="1"/>
    </xf>
    <xf numFmtId="1" fontId="65" fillId="0" borderId="0" xfId="1" applyNumberFormat="1" applyFont="1" applyFill="1" applyBorder="1" applyAlignment="1">
      <alignment horizontal="right" vertical="center" indent="1"/>
    </xf>
    <xf numFmtId="166" fontId="49" fillId="0" borderId="0" xfId="1" applyNumberFormat="1" applyFont="1" applyFill="1" applyBorder="1" applyAlignment="1">
      <alignment horizontal="right" vertical="center" indent="1"/>
    </xf>
    <xf numFmtId="1" fontId="67" fillId="0" borderId="0" xfId="1" applyNumberFormat="1" applyFont="1" applyFill="1" applyBorder="1" applyAlignment="1">
      <alignment horizontal="right" vertical="center" indent="1"/>
    </xf>
    <xf numFmtId="0" fontId="65" fillId="0" borderId="0" xfId="1" applyFont="1" applyFill="1" applyBorder="1" applyAlignment="1">
      <alignment horizontal="right" vertical="center" indent="1"/>
    </xf>
    <xf numFmtId="0" fontId="110" fillId="0" borderId="0" xfId="1" applyFont="1" applyFill="1" applyBorder="1"/>
    <xf numFmtId="0" fontId="46" fillId="0" borderId="0" xfId="18" applyFont="1"/>
    <xf numFmtId="0" fontId="46" fillId="0" borderId="0" xfId="18" applyFont="1" applyBorder="1"/>
    <xf numFmtId="0" fontId="46" fillId="0" borderId="0" xfId="18" applyFont="1" applyFill="1" applyBorder="1" applyAlignment="1">
      <alignment horizontal="left" vertical="center" indent="1"/>
    </xf>
    <xf numFmtId="0" fontId="51" fillId="0" borderId="0" xfId="18"/>
    <xf numFmtId="0" fontId="71" fillId="0" borderId="0" xfId="12" applyFont="1" applyFill="1" applyBorder="1" applyAlignment="1"/>
    <xf numFmtId="0" fontId="66" fillId="0" borderId="2" xfId="12" applyFont="1" applyFill="1" applyBorder="1" applyAlignment="1">
      <alignment horizontal="center" vertical="center"/>
    </xf>
    <xf numFmtId="0" fontId="59" fillId="0" borderId="0" xfId="18" applyFont="1" applyFill="1" applyBorder="1" applyAlignment="1">
      <alignment horizontal="left" vertical="center" wrapText="1" indent="1" readingOrder="1"/>
    </xf>
    <xf numFmtId="166" fontId="71" fillId="0" borderId="0" xfId="12" applyNumberFormat="1" applyFont="1" applyFill="1" applyBorder="1" applyAlignment="1">
      <alignment horizontal="right" vertical="top" indent="1"/>
    </xf>
    <xf numFmtId="16" fontId="60" fillId="0" borderId="0" xfId="12" quotePrefix="1" applyNumberFormat="1" applyFont="1" applyFill="1" applyBorder="1" applyAlignment="1">
      <alignment horizontal="right" indent="1"/>
    </xf>
    <xf numFmtId="0" fontId="60" fillId="0" borderId="2" xfId="12" applyFont="1" applyFill="1" applyBorder="1" applyAlignment="1">
      <alignment horizontal="right" vertical="center" wrapText="1" indent="1"/>
    </xf>
    <xf numFmtId="164" fontId="71" fillId="0" borderId="0" xfId="12" applyNumberFormat="1" applyFont="1" applyFill="1" applyBorder="1" applyAlignment="1">
      <alignment horizontal="right" vertical="top" indent="1"/>
    </xf>
    <xf numFmtId="0" fontId="60" fillId="0" borderId="2" xfId="12" applyNumberFormat="1" applyFont="1" applyFill="1" applyBorder="1" applyAlignment="1">
      <alignment horizontal="right" indent="1"/>
    </xf>
    <xf numFmtId="166" fontId="71" fillId="0" borderId="0" xfId="12" applyNumberFormat="1" applyFont="1" applyFill="1" applyBorder="1" applyAlignment="1">
      <alignment horizontal="right" vertical="center" indent="1"/>
    </xf>
    <xf numFmtId="0" fontId="59" fillId="0" borderId="0" xfId="12" applyFont="1" applyFill="1" applyBorder="1" applyAlignment="1">
      <alignment horizontal="left" vertical="center" indent="1"/>
    </xf>
    <xf numFmtId="0" fontId="52" fillId="0" borderId="0" xfId="18" applyFont="1" applyAlignment="1">
      <alignment vertical="center"/>
    </xf>
    <xf numFmtId="0" fontId="46" fillId="0" borderId="0" xfId="18" applyFont="1" applyAlignment="1">
      <alignment vertical="center"/>
    </xf>
    <xf numFmtId="0" fontId="111" fillId="2" borderId="0" xfId="12" applyFont="1" applyFill="1" applyAlignment="1"/>
    <xf numFmtId="0" fontId="71" fillId="2" borderId="0" xfId="12" applyFont="1" applyFill="1" applyAlignment="1"/>
    <xf numFmtId="0" fontId="61" fillId="0" borderId="0" xfId="12" applyFont="1" applyFill="1" applyBorder="1" applyAlignment="1">
      <alignment horizontal="left" vertical="center" indent="1"/>
    </xf>
    <xf numFmtId="0" fontId="46" fillId="0" borderId="0" xfId="18" applyFont="1" applyFill="1" applyBorder="1"/>
    <xf numFmtId="171" fontId="59" fillId="0" borderId="0" xfId="22" applyNumberFormat="1" applyFont="1" applyFill="1" applyBorder="1" applyAlignment="1">
      <alignment vertical="center"/>
    </xf>
    <xf numFmtId="171" fontId="59" fillId="0" borderId="0" xfId="22" applyNumberFormat="1" applyFont="1" applyFill="1" applyBorder="1" applyAlignment="1">
      <alignment horizontal="right" vertical="center"/>
    </xf>
    <xf numFmtId="166" fontId="71" fillId="0" borderId="0" xfId="12" applyNumberFormat="1" applyFont="1" applyFill="1" applyBorder="1" applyAlignment="1"/>
    <xf numFmtId="171" fontId="61" fillId="0" borderId="0" xfId="22" applyNumberFormat="1" applyFont="1" applyFill="1" applyBorder="1" applyAlignment="1">
      <alignment vertical="center"/>
    </xf>
    <xf numFmtId="0" fontId="52" fillId="0" borderId="0" xfId="18" applyFont="1"/>
    <xf numFmtId="0" fontId="57" fillId="0" borderId="0" xfId="18" applyFont="1" applyFill="1" applyBorder="1" applyAlignment="1">
      <alignment horizontal="left" vertical="center" wrapText="1" indent="1" readingOrder="1"/>
    </xf>
    <xf numFmtId="0" fontId="59" fillId="0" borderId="0" xfId="18" applyFont="1" applyFill="1" applyBorder="1" applyAlignment="1">
      <alignment horizontal="left" vertical="center" readingOrder="1"/>
    </xf>
    <xf numFmtId="0" fontId="133" fillId="0" borderId="0" xfId="12" applyFont="1" applyFill="1" applyBorder="1" applyAlignment="1"/>
    <xf numFmtId="16" fontId="149" fillId="0" borderId="0" xfId="12" quotePrefix="1" applyNumberFormat="1" applyFont="1" applyFill="1" applyBorder="1" applyAlignment="1">
      <alignment horizontal="right" indent="1"/>
    </xf>
    <xf numFmtId="166" fontId="133" fillId="0" borderId="0" xfId="12" applyNumberFormat="1" applyFont="1" applyFill="1" applyBorder="1" applyAlignment="1">
      <alignment horizontal="right" vertical="center" indent="1"/>
    </xf>
    <xf numFmtId="0" fontId="133" fillId="0" borderId="0" xfId="12" applyFont="1" applyFill="1" applyBorder="1" applyAlignment="1">
      <alignment horizontal="right" vertical="center"/>
    </xf>
    <xf numFmtId="166" fontId="133" fillId="0" borderId="0" xfId="12" applyNumberFormat="1" applyFont="1" applyFill="1" applyBorder="1" applyAlignment="1"/>
    <xf numFmtId="166" fontId="133" fillId="0" borderId="0" xfId="12" applyNumberFormat="1" applyFont="1" applyFill="1" applyBorder="1" applyAlignment="1">
      <alignment horizontal="right" indent="1"/>
    </xf>
    <xf numFmtId="3" fontId="71" fillId="0" borderId="0" xfId="12" applyNumberFormat="1" applyFont="1" applyFill="1" applyBorder="1" applyAlignment="1">
      <alignment horizontal="right" vertical="center"/>
    </xf>
    <xf numFmtId="3" fontId="133" fillId="0" borderId="0" xfId="12" applyNumberFormat="1" applyFont="1" applyFill="1" applyBorder="1" applyAlignment="1">
      <alignment horizontal="right" vertical="center"/>
    </xf>
    <xf numFmtId="164" fontId="133" fillId="0" borderId="0" xfId="12" applyNumberFormat="1" applyFont="1" applyFill="1" applyBorder="1" applyAlignment="1">
      <alignment horizontal="right" vertical="center"/>
    </xf>
    <xf numFmtId="164" fontId="71" fillId="0" borderId="0" xfId="12" applyNumberFormat="1" applyFont="1" applyFill="1" applyBorder="1" applyAlignment="1">
      <alignment horizontal="right" vertical="center"/>
    </xf>
    <xf numFmtId="0" fontId="116" fillId="0" borderId="0" xfId="18" applyFont="1" applyAlignment="1">
      <alignment vertical="center"/>
    </xf>
    <xf numFmtId="0" fontId="116" fillId="0" borderId="0" xfId="18" applyFont="1"/>
    <xf numFmtId="0" fontId="100" fillId="0" borderId="0" xfId="18" applyFont="1" applyFill="1" applyBorder="1" applyAlignment="1">
      <alignment horizontal="left" vertical="center" readingOrder="1"/>
    </xf>
    <xf numFmtId="0" fontId="116" fillId="0" borderId="0" xfId="18" applyFont="1" applyFill="1" applyBorder="1"/>
    <xf numFmtId="0" fontId="57" fillId="0" borderId="0" xfId="18" applyFont="1" applyFill="1" applyBorder="1" applyAlignment="1">
      <alignment horizontal="center" vertical="center" wrapText="1" readingOrder="1"/>
    </xf>
    <xf numFmtId="0" fontId="57" fillId="0" borderId="0" xfId="18" applyFont="1" applyFill="1" applyBorder="1" applyAlignment="1">
      <alignment vertical="center" wrapText="1" readingOrder="1"/>
    </xf>
    <xf numFmtId="3" fontId="46" fillId="0" borderId="0" xfId="18" applyNumberFormat="1" applyFont="1" applyFill="1" applyBorder="1" applyAlignment="1">
      <alignment horizontal="center" vertical="center"/>
    </xf>
    <xf numFmtId="3" fontId="46" fillId="0" borderId="0" xfId="18" applyNumberFormat="1" applyFont="1" applyFill="1" applyBorder="1" applyAlignment="1">
      <alignment vertical="center"/>
    </xf>
    <xf numFmtId="0" fontId="59" fillId="0" borderId="0" xfId="18" applyFont="1" applyFill="1" applyBorder="1" applyAlignment="1">
      <alignment horizontal="center" vertical="center" wrapText="1" readingOrder="1"/>
    </xf>
    <xf numFmtId="0" fontId="59" fillId="0" borderId="0" xfId="18" applyFont="1" applyFill="1" applyBorder="1" applyAlignment="1">
      <alignment vertical="center" readingOrder="1"/>
    </xf>
    <xf numFmtId="0" fontId="57" fillId="0" borderId="0" xfId="18" applyFont="1" applyFill="1" applyBorder="1" applyAlignment="1">
      <alignment vertical="center" readingOrder="1"/>
    </xf>
    <xf numFmtId="0" fontId="59" fillId="0" borderId="0" xfId="18" applyFont="1" applyFill="1" applyBorder="1" applyAlignment="1">
      <alignment horizontal="left" wrapText="1" indent="1" readingOrder="1"/>
    </xf>
    <xf numFmtId="3" fontId="46" fillId="0" borderId="0" xfId="18" applyNumberFormat="1" applyFont="1" applyFill="1" applyBorder="1" applyAlignment="1">
      <alignment horizontal="center"/>
    </xf>
    <xf numFmtId="3" fontId="46" fillId="0" borderId="0" xfId="18" applyNumberFormat="1" applyFont="1" applyFill="1" applyBorder="1" applyAlignment="1"/>
    <xf numFmtId="3" fontId="46" fillId="0" borderId="0" xfId="18" applyNumberFormat="1" applyFont="1" applyFill="1" applyBorder="1" applyAlignment="1">
      <alignment horizontal="left" vertical="center"/>
    </xf>
    <xf numFmtId="3" fontId="46" fillId="0" borderId="0" xfId="18" applyNumberFormat="1" applyFont="1" applyAlignment="1">
      <alignment horizontal="center" vertical="center"/>
    </xf>
    <xf numFmtId="0" fontId="59" fillId="0" borderId="0" xfId="18" applyFont="1" applyFill="1" applyBorder="1" applyAlignment="1">
      <alignment horizontal="center" vertical="center" readingOrder="1"/>
    </xf>
    <xf numFmtId="0" fontId="59" fillId="0" borderId="0" xfId="18" applyFont="1" applyFill="1" applyBorder="1" applyAlignment="1">
      <alignment horizontal="left" vertical="center" wrapText="1" readingOrder="1"/>
    </xf>
    <xf numFmtId="0" fontId="59" fillId="0" borderId="0" xfId="18" applyFont="1" applyBorder="1" applyAlignment="1">
      <alignment horizontal="center" vertical="center" wrapText="1" readingOrder="1"/>
    </xf>
    <xf numFmtId="0" fontId="57" fillId="0" borderId="0" xfId="18" applyFont="1" applyFill="1" applyBorder="1" applyAlignment="1">
      <alignment horizontal="left" vertical="center" readingOrder="1"/>
    </xf>
    <xf numFmtId="0" fontId="57" fillId="0" borderId="0" xfId="18" applyFont="1" applyFill="1" applyBorder="1" applyAlignment="1">
      <alignment horizontal="center" vertical="center" readingOrder="1"/>
    </xf>
    <xf numFmtId="0" fontId="57" fillId="0" borderId="0" xfId="18" applyFont="1" applyFill="1" applyBorder="1" applyAlignment="1">
      <alignment horizontal="left" vertical="center" wrapText="1" readingOrder="1"/>
    </xf>
    <xf numFmtId="0" fontId="51" fillId="0" borderId="0" xfId="18" applyAlignment="1">
      <alignment horizontal="right"/>
    </xf>
    <xf numFmtId="3" fontId="46" fillId="0" borderId="0" xfId="18" applyNumberFormat="1" applyFont="1" applyBorder="1" applyAlignment="1">
      <alignment vertical="center"/>
    </xf>
    <xf numFmtId="9" fontId="57" fillId="0" borderId="0" xfId="2" applyFont="1" applyFill="1" applyBorder="1" applyAlignment="1">
      <alignment horizontal="center" vertical="center" wrapText="1" readingOrder="1"/>
    </xf>
    <xf numFmtId="9" fontId="57" fillId="0" borderId="0" xfId="2" applyFont="1" applyFill="1" applyBorder="1" applyAlignment="1">
      <alignment vertical="center" readingOrder="1"/>
    </xf>
    <xf numFmtId="0" fontId="51" fillId="0" borderId="0" xfId="18" applyFill="1" applyBorder="1"/>
    <xf numFmtId="0" fontId="46" fillId="0" borderId="0" xfId="18" applyFont="1" applyFill="1" applyBorder="1" applyAlignment="1">
      <alignment vertical="center"/>
    </xf>
    <xf numFmtId="0" fontId="46" fillId="0" borderId="0" xfId="18" applyFont="1" applyFill="1" applyBorder="1" applyAlignment="1">
      <alignment horizontal="left" vertical="center" wrapText="1"/>
    </xf>
    <xf numFmtId="0" fontId="46" fillId="0" borderId="0" xfId="18" applyFont="1" applyFill="1" applyBorder="1" applyAlignment="1">
      <alignment vertical="top"/>
    </xf>
    <xf numFmtId="0" fontId="46" fillId="0" borderId="0" xfId="18" applyFont="1" applyFill="1" applyBorder="1" applyAlignment="1">
      <alignment horizontal="left" vertical="top" wrapText="1"/>
    </xf>
    <xf numFmtId="9" fontId="116" fillId="0" borderId="0" xfId="2" applyFont="1" applyFill="1" applyBorder="1"/>
    <xf numFmtId="3" fontId="116" fillId="0" borderId="0" xfId="18" applyNumberFormat="1" applyFont="1"/>
    <xf numFmtId="9" fontId="116" fillId="0" borderId="0" xfId="2" applyFont="1"/>
    <xf numFmtId="169" fontId="46" fillId="0" borderId="0" xfId="14" applyNumberFormat="1" applyFont="1" applyFill="1" applyBorder="1" applyAlignment="1">
      <alignment horizontal="center" vertical="center"/>
    </xf>
    <xf numFmtId="166" fontId="46" fillId="0" borderId="0" xfId="18" applyNumberFormat="1" applyFont="1" applyFill="1" applyBorder="1" applyAlignment="1">
      <alignment horizontal="center" vertical="center"/>
    </xf>
    <xf numFmtId="15" fontId="151" fillId="0" borderId="0" xfId="18" applyNumberFormat="1" applyFont="1" applyAlignment="1">
      <alignment horizontal="left" vertical="center" readingOrder="1"/>
    </xf>
    <xf numFmtId="0" fontId="151" fillId="0" borderId="0" xfId="18" applyFont="1" applyAlignment="1">
      <alignment horizontal="left" vertical="center" readingOrder="1"/>
    </xf>
    <xf numFmtId="0" fontId="69" fillId="0" borderId="0" xfId="18" applyFont="1" applyFill="1" applyBorder="1" applyAlignment="1">
      <alignment vertical="center"/>
    </xf>
    <xf numFmtId="166" fontId="46" fillId="0" borderId="0" xfId="14" applyNumberFormat="1" applyFont="1" applyFill="1" applyBorder="1" applyAlignment="1">
      <alignment horizontal="center" vertical="center"/>
    </xf>
    <xf numFmtId="0" fontId="46" fillId="0" borderId="0" xfId="18" applyFont="1" applyFill="1" applyBorder="1" applyAlignment="1">
      <alignment horizontal="left" vertical="center" wrapText="1" indent="1"/>
    </xf>
    <xf numFmtId="172" fontId="46" fillId="0" borderId="0" xfId="14" applyNumberFormat="1" applyFont="1" applyFill="1" applyBorder="1" applyAlignment="1">
      <alignment horizontal="right" vertical="center" indent="1"/>
    </xf>
    <xf numFmtId="166" fontId="49" fillId="0" borderId="0" xfId="18" applyNumberFormat="1" applyFont="1" applyFill="1" applyBorder="1" applyAlignment="1">
      <alignment horizontal="right" vertical="center"/>
    </xf>
    <xf numFmtId="169" fontId="49" fillId="0" borderId="0" xfId="14" applyNumberFormat="1" applyFont="1" applyFill="1" applyBorder="1" applyAlignment="1">
      <alignment horizontal="right" vertical="center"/>
    </xf>
    <xf numFmtId="166" fontId="49" fillId="0" borderId="0" xfId="18" applyNumberFormat="1" applyFont="1" applyFill="1" applyBorder="1" applyAlignment="1">
      <alignment horizontal="right" vertical="center" indent="1"/>
    </xf>
    <xf numFmtId="9" fontId="53" fillId="0" borderId="0" xfId="2" applyFont="1" applyFill="1" applyBorder="1" applyAlignment="1">
      <alignment vertical="center"/>
    </xf>
    <xf numFmtId="0" fontId="54" fillId="0" borderId="0" xfId="18" applyFont="1" applyFill="1" applyBorder="1"/>
    <xf numFmtId="0" fontId="54" fillId="0" borderId="0" xfId="18" applyFont="1" applyFill="1" applyBorder="1" applyAlignment="1"/>
    <xf numFmtId="0" fontId="53" fillId="0" borderId="0" xfId="18" applyFont="1" applyFill="1" applyBorder="1" applyAlignment="1">
      <alignment vertical="center"/>
    </xf>
    <xf numFmtId="0" fontId="54" fillId="0" borderId="0" xfId="18" applyFont="1" applyFill="1" applyBorder="1" applyAlignment="1">
      <alignment vertical="top"/>
    </xf>
    <xf numFmtId="0" fontId="61" fillId="0" borderId="0" xfId="24" applyFont="1" applyFill="1" applyBorder="1" applyAlignment="1">
      <alignment horizontal="left" vertical="center"/>
    </xf>
    <xf numFmtId="0" fontId="59" fillId="0" borderId="0" xfId="25" applyFont="1" applyFill="1" applyBorder="1" applyAlignment="1" applyProtection="1">
      <alignment vertical="center"/>
    </xf>
    <xf numFmtId="0" fontId="61" fillId="0" borderId="0" xfId="24" applyFont="1" applyFill="1" applyBorder="1" applyAlignment="1">
      <alignment vertical="center"/>
    </xf>
    <xf numFmtId="0" fontId="59" fillId="0" borderId="0" xfId="25" applyFont="1" applyFill="1" applyBorder="1" applyAlignment="1">
      <alignment vertical="center"/>
    </xf>
    <xf numFmtId="0" fontId="59" fillId="0" borderId="0" xfId="26" applyFont="1" applyFill="1" applyBorder="1">
      <alignment vertical="center"/>
    </xf>
    <xf numFmtId="0" fontId="59" fillId="0" borderId="0" xfId="25" quotePrefix="1" applyFont="1" applyFill="1" applyBorder="1" applyAlignment="1">
      <alignment horizontal="center" vertical="center"/>
    </xf>
    <xf numFmtId="0" fontId="61" fillId="0" borderId="7" xfId="25" quotePrefix="1" applyFont="1" applyFill="1" applyBorder="1" applyAlignment="1">
      <alignment horizontal="center" vertical="center"/>
    </xf>
    <xf numFmtId="0" fontId="61" fillId="0" borderId="7" xfId="25" applyFont="1" applyFill="1" applyBorder="1" applyAlignment="1">
      <alignment horizontal="left" vertical="center" wrapText="1" indent="1"/>
    </xf>
    <xf numFmtId="3" fontId="59" fillId="0" borderId="7" xfId="27" applyNumberFormat="1" applyFont="1" applyFill="1" applyBorder="1" applyAlignment="1">
      <alignment horizontal="center" vertical="center"/>
      <protection locked="0"/>
    </xf>
    <xf numFmtId="3" fontId="59" fillId="0" borderId="7" xfId="27" applyFont="1" applyFill="1" applyBorder="1" applyAlignment="1">
      <alignment horizontal="center" vertical="center"/>
      <protection locked="0"/>
    </xf>
    <xf numFmtId="0" fontId="59" fillId="0" borderId="0" xfId="25" applyFont="1" applyFill="1" applyBorder="1" applyAlignment="1">
      <alignment horizontal="left" vertical="center" wrapText="1" indent="2"/>
    </xf>
    <xf numFmtId="3" fontId="59" fillId="0" borderId="0" xfId="27" applyNumberFormat="1" applyFont="1" applyFill="1" applyBorder="1" applyAlignment="1">
      <alignment horizontal="center" vertical="center"/>
      <protection locked="0"/>
    </xf>
    <xf numFmtId="3" fontId="59" fillId="0" borderId="0" xfId="27" applyFont="1" applyFill="1" applyBorder="1" applyAlignment="1">
      <alignment horizontal="center" vertical="center"/>
      <protection locked="0"/>
    </xf>
    <xf numFmtId="0" fontId="59" fillId="0" borderId="6" xfId="25" quotePrefix="1" applyFont="1" applyFill="1" applyBorder="1" applyAlignment="1">
      <alignment horizontal="center" vertical="center"/>
    </xf>
    <xf numFmtId="0" fontId="59" fillId="0" borderId="6" xfId="25" applyFont="1" applyFill="1" applyBorder="1" applyAlignment="1">
      <alignment horizontal="left" vertical="center" wrapText="1" indent="2"/>
    </xf>
    <xf numFmtId="3" fontId="110" fillId="0" borderId="6" xfId="27" applyFont="1" applyFill="1" applyBorder="1" applyAlignment="1">
      <alignment horizontal="center" vertical="center"/>
      <protection locked="0"/>
    </xf>
    <xf numFmtId="0" fontId="59" fillId="0" borderId="0" xfId="25" quotePrefix="1" applyFont="1" applyFill="1" applyBorder="1" applyAlignment="1">
      <alignment horizontal="right" vertical="center"/>
    </xf>
    <xf numFmtId="0" fontId="120" fillId="0" borderId="0" xfId="25" applyFont="1" applyFill="1" applyBorder="1" applyAlignment="1">
      <alignment horizontal="left" vertical="center" wrapText="1" indent="1"/>
    </xf>
    <xf numFmtId="3" fontId="59" fillId="0" borderId="0" xfId="27" applyFont="1" applyFill="1" applyBorder="1" applyAlignment="1">
      <alignment horizontal="right" vertical="center"/>
      <protection locked="0"/>
    </xf>
    <xf numFmtId="0" fontId="59" fillId="0" borderId="0" xfId="24" applyFont="1" applyFill="1" applyBorder="1" applyAlignment="1">
      <alignment horizontal="right" vertical="center"/>
    </xf>
    <xf numFmtId="0" fontId="59" fillId="0" borderId="0" xfId="25" applyFont="1" applyFill="1" applyBorder="1" applyAlignment="1">
      <alignment horizontal="left" vertical="center" wrapText="1" indent="1"/>
    </xf>
    <xf numFmtId="0" fontId="59" fillId="0" borderId="0" xfId="25" applyFont="1" applyFill="1" applyBorder="1" applyAlignment="1" applyProtection="1">
      <alignment horizontal="right" vertical="center"/>
    </xf>
    <xf numFmtId="0" fontId="59" fillId="0" borderId="0" xfId="26" applyFont="1" applyFill="1" applyBorder="1" applyAlignment="1">
      <alignment horizontal="right" vertical="center"/>
    </xf>
    <xf numFmtId="0" fontId="59" fillId="0" borderId="0" xfId="26" applyFont="1" applyFill="1" applyBorder="1" applyAlignment="1">
      <alignment horizontal="left" vertical="center" wrapText="1" indent="1"/>
    </xf>
    <xf numFmtId="3" fontId="59" fillId="0" borderId="0" xfId="26" applyNumberFormat="1" applyFont="1" applyFill="1" applyBorder="1" applyAlignment="1">
      <alignment horizontal="right" vertical="center"/>
    </xf>
    <xf numFmtId="0" fontId="61" fillId="0" borderId="0" xfId="28" applyFont="1" applyFill="1" applyBorder="1" applyAlignment="1">
      <alignment vertical="center" wrapText="1"/>
    </xf>
    <xf numFmtId="0" fontId="59" fillId="0" borderId="0" xfId="28" applyFont="1" applyFill="1" applyBorder="1" applyAlignment="1">
      <alignment horizontal="right" vertical="center"/>
    </xf>
    <xf numFmtId="0" fontId="46" fillId="0" borderId="0" xfId="28" applyFont="1" applyFill="1" applyBorder="1" applyAlignment="1">
      <alignment horizontal="right" vertical="center"/>
    </xf>
    <xf numFmtId="0" fontId="46" fillId="0" borderId="0" xfId="25" applyFont="1" applyFill="1" applyBorder="1" applyAlignment="1" applyProtection="1">
      <alignment vertical="center"/>
    </xf>
    <xf numFmtId="0" fontId="49" fillId="0" borderId="0" xfId="24" applyFont="1" applyFill="1" applyBorder="1" applyAlignment="1">
      <alignment vertical="center" wrapText="1"/>
    </xf>
    <xf numFmtId="0" fontId="46" fillId="0" borderId="0" xfId="26" applyFont="1" applyFill="1" applyBorder="1">
      <alignment vertical="center"/>
    </xf>
    <xf numFmtId="0" fontId="46" fillId="0" borderId="6" xfId="25" applyFont="1" applyFill="1" applyBorder="1" applyAlignment="1" applyProtection="1">
      <alignment vertical="center"/>
    </xf>
    <xf numFmtId="0" fontId="49" fillId="0" borderId="6" xfId="24" applyFont="1" applyFill="1" applyBorder="1" applyAlignment="1">
      <alignment vertical="center" wrapText="1"/>
    </xf>
    <xf numFmtId="0" fontId="46" fillId="0" borderId="6" xfId="25" quotePrefix="1" applyFont="1" applyFill="1" applyBorder="1" applyAlignment="1">
      <alignment horizontal="center" vertical="center"/>
    </xf>
    <xf numFmtId="0" fontId="51" fillId="0" borderId="0" xfId="18" applyAlignment="1">
      <alignment horizontal="center"/>
    </xf>
    <xf numFmtId="0" fontId="49" fillId="0" borderId="0" xfId="28" applyFont="1" applyFill="1" applyBorder="1" applyAlignment="1">
      <alignment vertical="center"/>
    </xf>
    <xf numFmtId="0" fontId="61" fillId="0" borderId="0" xfId="28" applyFont="1" applyFill="1" applyBorder="1" applyAlignment="1">
      <alignment vertical="center"/>
    </xf>
    <xf numFmtId="0" fontId="59" fillId="0" borderId="0" xfId="26" applyFont="1" applyFill="1" applyBorder="1" applyAlignment="1">
      <alignment vertical="top" wrapText="1"/>
    </xf>
    <xf numFmtId="0" fontId="97" fillId="0" borderId="0" xfId="18" applyFont="1" applyBorder="1"/>
    <xf numFmtId="0" fontId="97" fillId="0" borderId="0" xfId="18" applyFont="1" applyFill="1" applyBorder="1"/>
    <xf numFmtId="49" fontId="46" fillId="0" borderId="0" xfId="18" applyNumberFormat="1" applyFont="1" applyAlignment="1">
      <alignment vertical="center"/>
    </xf>
    <xf numFmtId="0" fontId="59" fillId="0" borderId="0" xfId="30" applyFont="1" applyAlignment="1" applyProtection="1"/>
    <xf numFmtId="0" fontId="162" fillId="0" borderId="0" xfId="18" applyFont="1" applyBorder="1"/>
    <xf numFmtId="0" fontId="46" fillId="0" borderId="0" xfId="18" applyFont="1" applyFill="1" applyBorder="1" applyAlignment="1">
      <alignment horizontal="center"/>
    </xf>
    <xf numFmtId="174" fontId="97" fillId="0" borderId="0" xfId="18" applyNumberFormat="1" applyFont="1" applyBorder="1"/>
    <xf numFmtId="174" fontId="97" fillId="0" borderId="0" xfId="18" applyNumberFormat="1" applyFont="1" applyBorder="1" applyAlignment="1">
      <alignment horizontal="left"/>
    </xf>
    <xf numFmtId="0" fontId="46" fillId="0" borderId="0" xfId="18" applyFont="1" applyAlignment="1">
      <alignment horizontal="left" vertical="top"/>
    </xf>
    <xf numFmtId="0" fontId="46" fillId="0" borderId="0" xfId="18" applyFont="1" applyAlignment="1">
      <alignment horizontal="center" vertical="top" wrapText="1"/>
    </xf>
    <xf numFmtId="0" fontId="59" fillId="2" borderId="0" xfId="12" applyFont="1" applyFill="1" applyBorder="1" applyAlignment="1">
      <alignment horizontal="left" vertical="top" indent="1"/>
    </xf>
    <xf numFmtId="16" fontId="61" fillId="2" borderId="0" xfId="12" quotePrefix="1" applyNumberFormat="1" applyFont="1" applyFill="1" applyBorder="1" applyAlignment="1" applyProtection="1">
      <alignment horizontal="right" indent="1"/>
      <protection locked="0"/>
    </xf>
    <xf numFmtId="0" fontId="61" fillId="2" borderId="2" xfId="12" applyFont="1" applyFill="1" applyBorder="1" applyAlignment="1">
      <alignment horizontal="left" vertical="top" indent="1"/>
    </xf>
    <xf numFmtId="0" fontId="59" fillId="2" borderId="0" xfId="12" applyFont="1" applyFill="1" applyBorder="1" applyAlignment="1">
      <alignment horizontal="left" vertical="center" indent="1"/>
    </xf>
    <xf numFmtId="166" fontId="59" fillId="2" borderId="0" xfId="12" applyNumberFormat="1" applyFont="1" applyFill="1" applyBorder="1" applyAlignment="1" applyProtection="1">
      <protection locked="0"/>
    </xf>
    <xf numFmtId="0" fontId="59" fillId="2" borderId="0" xfId="12" applyFont="1" applyFill="1" applyBorder="1" applyAlignment="1" applyProtection="1">
      <protection locked="0"/>
    </xf>
    <xf numFmtId="0" fontId="59" fillId="2" borderId="0" xfId="12" applyFont="1" applyFill="1" applyBorder="1">
      <alignment vertical="top"/>
    </xf>
    <xf numFmtId="0" fontId="61" fillId="2" borderId="2" xfId="12" applyFont="1" applyFill="1" applyBorder="1" applyAlignment="1">
      <alignment horizontal="left" indent="1"/>
    </xf>
    <xf numFmtId="3" fontId="59" fillId="2" borderId="0" xfId="12" applyNumberFormat="1" applyFont="1" applyFill="1" applyBorder="1" applyAlignment="1" applyProtection="1">
      <alignment horizontal="right" vertical="center"/>
      <protection locked="0"/>
    </xf>
    <xf numFmtId="0" fontId="59" fillId="2" borderId="6" xfId="12" applyFont="1" applyFill="1" applyBorder="1" applyAlignment="1">
      <alignment horizontal="left" vertical="center" indent="1"/>
    </xf>
    <xf numFmtId="0" fontId="77" fillId="2" borderId="0" xfId="12" applyFont="1" applyFill="1" applyBorder="1" applyAlignment="1"/>
    <xf numFmtId="169" fontId="71" fillId="2" borderId="0" xfId="12" applyNumberFormat="1" applyFont="1" applyFill="1" applyAlignment="1" applyProtection="1">
      <protection locked="0"/>
    </xf>
    <xf numFmtId="0" fontId="71" fillId="2" borderId="0" xfId="12" applyFont="1" applyFill="1" applyAlignment="1" applyProtection="1">
      <protection locked="0"/>
    </xf>
    <xf numFmtId="0" fontId="61" fillId="2" borderId="0" xfId="12" applyFont="1" applyFill="1" applyBorder="1" applyAlignment="1">
      <alignment horizontal="left" vertical="center" indent="1"/>
    </xf>
    <xf numFmtId="0" fontId="59" fillId="2" borderId="0" xfId="12" applyFont="1" applyFill="1" applyAlignment="1">
      <alignment horizontal="left"/>
    </xf>
    <xf numFmtId="0" fontId="59" fillId="2" borderId="0" xfId="12" applyFont="1" applyFill="1" applyAlignment="1">
      <alignment vertical="center"/>
    </xf>
    <xf numFmtId="16" fontId="60" fillId="2" borderId="0" xfId="12" quotePrefix="1" applyNumberFormat="1" applyFont="1" applyFill="1" applyBorder="1" applyAlignment="1" applyProtection="1">
      <alignment horizontal="right" indent="1"/>
      <protection locked="0"/>
    </xf>
    <xf numFmtId="16" fontId="60" fillId="2" borderId="0" xfId="12" quotePrefix="1" applyNumberFormat="1" applyFont="1" applyFill="1" applyBorder="1" applyAlignment="1">
      <alignment horizontal="right" indent="1"/>
    </xf>
    <xf numFmtId="169" fontId="59" fillId="2" borderId="0" xfId="22" applyNumberFormat="1" applyFont="1" applyFill="1" applyAlignment="1" applyProtection="1">
      <alignment horizontal="right"/>
      <protection locked="0"/>
    </xf>
    <xf numFmtId="169" fontId="59" fillId="2" borderId="0" xfId="22" applyNumberFormat="1" applyFont="1" applyFill="1" applyAlignment="1">
      <alignment horizontal="right"/>
    </xf>
    <xf numFmtId="169" fontId="59" fillId="2" borderId="0" xfId="22" applyNumberFormat="1" applyFont="1" applyFill="1" applyAlignment="1">
      <alignment horizontal="right" vertical="center"/>
    </xf>
    <xf numFmtId="171" fontId="59" fillId="2" borderId="0" xfId="22" applyNumberFormat="1" applyFont="1" applyFill="1" applyAlignment="1">
      <alignment vertical="center"/>
    </xf>
    <xf numFmtId="171" fontId="59" fillId="2" borderId="6" xfId="22" applyNumberFormat="1" applyFont="1" applyFill="1" applyBorder="1" applyAlignment="1">
      <alignment vertical="center"/>
    </xf>
    <xf numFmtId="0" fontId="52" fillId="2" borderId="0" xfId="12" applyFont="1" applyFill="1" applyBorder="1">
      <alignment vertical="top"/>
    </xf>
    <xf numFmtId="16" fontId="61" fillId="2" borderId="0" xfId="12" quotePrefix="1" applyNumberFormat="1" applyFont="1" applyFill="1" applyBorder="1" applyAlignment="1">
      <alignment horizontal="right" indent="1"/>
    </xf>
    <xf numFmtId="171" fontId="59" fillId="2" borderId="0" xfId="22" applyNumberFormat="1" applyFont="1" applyFill="1" applyBorder="1" applyAlignment="1" applyProtection="1">
      <alignment vertical="center"/>
      <protection locked="0"/>
    </xf>
    <xf numFmtId="171" fontId="59" fillId="2" borderId="0" xfId="22" applyNumberFormat="1" applyFont="1" applyFill="1" applyBorder="1" applyAlignment="1">
      <alignment vertical="center"/>
    </xf>
    <xf numFmtId="171" fontId="59" fillId="2" borderId="0" xfId="22" applyNumberFormat="1" applyFont="1" applyFill="1" applyBorder="1" applyAlignment="1">
      <alignment horizontal="right" vertical="center"/>
    </xf>
    <xf numFmtId="0" fontId="111" fillId="2" borderId="0" xfId="12" applyFont="1" applyFill="1" applyBorder="1" applyAlignment="1"/>
    <xf numFmtId="166" fontId="71" fillId="2" borderId="0" xfId="12" applyNumberFormat="1" applyFont="1" applyFill="1" applyBorder="1" applyAlignment="1" applyProtection="1">
      <protection locked="0"/>
    </xf>
    <xf numFmtId="0" fontId="71" fillId="2" borderId="0" xfId="12" applyFont="1" applyFill="1" applyBorder="1" applyAlignment="1"/>
    <xf numFmtId="3" fontId="60" fillId="2" borderId="0" xfId="12" applyNumberFormat="1" applyFont="1" applyFill="1" applyBorder="1" applyAlignment="1">
      <alignment horizontal="right"/>
    </xf>
    <xf numFmtId="0" fontId="136" fillId="2" borderId="0" xfId="12" applyFont="1" applyFill="1" applyBorder="1" applyAlignment="1"/>
    <xf numFmtId="0" fontId="60" fillId="2" borderId="2" xfId="12" applyFont="1" applyFill="1" applyBorder="1" applyAlignment="1">
      <alignment horizontal="left" vertical="center"/>
    </xf>
    <xf numFmtId="0" fontId="66" fillId="2" borderId="2" xfId="12" applyFont="1" applyFill="1" applyBorder="1" applyAlignment="1">
      <alignment horizontal="center" vertical="center"/>
    </xf>
    <xf numFmtId="3" fontId="66" fillId="2" borderId="2" xfId="12" applyNumberFormat="1" applyFont="1" applyFill="1" applyBorder="1" applyAlignment="1">
      <alignment horizontal="center" vertical="center"/>
    </xf>
    <xf numFmtId="0" fontId="71" fillId="2" borderId="0" xfId="12" applyFont="1" applyFill="1" applyBorder="1" applyAlignment="1">
      <alignment horizontal="left"/>
    </xf>
    <xf numFmtId="0" fontId="71" fillId="2" borderId="6" xfId="12" applyFont="1" applyFill="1" applyBorder="1" applyAlignment="1">
      <alignment horizontal="left"/>
    </xf>
    <xf numFmtId="0" fontId="77" fillId="2" borderId="0" xfId="12" applyFont="1" applyFill="1" applyAlignment="1"/>
    <xf numFmtId="0" fontId="141" fillId="2" borderId="0" xfId="12" applyFont="1" applyFill="1" applyBorder="1" applyAlignment="1" applyProtection="1">
      <protection locked="0"/>
    </xf>
    <xf numFmtId="0" fontId="141" fillId="2" borderId="0" xfId="12" applyFont="1" applyFill="1" applyBorder="1" applyAlignment="1"/>
    <xf numFmtId="3" fontId="142" fillId="2" borderId="0" xfId="12" applyNumberFormat="1" applyFont="1" applyFill="1" applyBorder="1" applyAlignment="1">
      <alignment horizontal="right"/>
    </xf>
    <xf numFmtId="0" fontId="60" fillId="2" borderId="0" xfId="12" applyFont="1" applyFill="1" applyBorder="1" applyAlignment="1">
      <alignment horizontal="left" indent="1"/>
    </xf>
    <xf numFmtId="16" fontId="60" fillId="2" borderId="0" xfId="12" quotePrefix="1" applyNumberFormat="1" applyFont="1" applyFill="1" applyBorder="1" applyAlignment="1">
      <alignment horizontal="right" vertical="center"/>
    </xf>
    <xf numFmtId="0" fontId="60" fillId="2" borderId="2" xfId="12" applyFont="1" applyFill="1" applyBorder="1" applyAlignment="1">
      <alignment horizontal="left"/>
    </xf>
    <xf numFmtId="3" fontId="71" fillId="2" borderId="0" xfId="12" applyNumberFormat="1" applyFont="1" applyFill="1" applyBorder="1" applyAlignment="1" applyProtection="1">
      <alignment horizontal="right" vertical="top"/>
      <protection locked="0"/>
    </xf>
    <xf numFmtId="3" fontId="133" fillId="2" borderId="0" xfId="12" applyNumberFormat="1" applyFont="1" applyFill="1" applyBorder="1" applyAlignment="1">
      <alignment vertical="top"/>
    </xf>
    <xf numFmtId="3" fontId="133" fillId="2" borderId="0" xfId="12" applyNumberFormat="1" applyFont="1" applyFill="1" applyBorder="1" applyAlignment="1">
      <alignment horizontal="right" vertical="top"/>
    </xf>
    <xf numFmtId="3" fontId="133" fillId="2" borderId="0" xfId="12" applyNumberFormat="1" applyFont="1" applyFill="1" applyBorder="1" applyAlignment="1">
      <alignment horizontal="right"/>
    </xf>
    <xf numFmtId="0" fontId="59" fillId="2" borderId="0" xfId="12" quotePrefix="1" applyFont="1" applyFill="1" applyBorder="1" applyAlignment="1">
      <alignment horizontal="left" vertical="center" indent="1"/>
    </xf>
    <xf numFmtId="171" fontId="61" fillId="2" borderId="0" xfId="22" applyNumberFormat="1" applyFont="1" applyFill="1" applyBorder="1" applyAlignment="1">
      <alignment vertical="center"/>
    </xf>
    <xf numFmtId="0" fontId="61" fillId="2" borderId="0" xfId="12" quotePrefix="1" applyFont="1" applyFill="1" applyBorder="1" applyAlignment="1">
      <alignment horizontal="left" vertical="center" indent="1"/>
    </xf>
    <xf numFmtId="0" fontId="59" fillId="2" borderId="0" xfId="12" applyFont="1" applyFill="1" applyBorder="1" applyAlignment="1"/>
    <xf numFmtId="3" fontId="59" fillId="2" borderId="0" xfId="12" applyNumberFormat="1" applyFont="1" applyFill="1" applyBorder="1" applyAlignment="1" applyProtection="1">
      <alignment horizontal="right"/>
      <protection locked="0"/>
    </xf>
    <xf numFmtId="164" fontId="59" fillId="2" borderId="0" xfId="12" applyNumberFormat="1" applyFont="1" applyFill="1" applyBorder="1" applyAlignment="1" applyProtection="1">
      <alignment horizontal="right"/>
      <protection locked="0"/>
    </xf>
    <xf numFmtId="0" fontId="120" fillId="2" borderId="0" xfId="12" applyFont="1" applyFill="1" applyBorder="1" applyAlignment="1"/>
    <xf numFmtId="0" fontId="59" fillId="2" borderId="0" xfId="12" quotePrefix="1" applyFont="1" applyFill="1" applyBorder="1" applyAlignment="1">
      <alignment horizontal="left" indent="1"/>
    </xf>
    <xf numFmtId="0" fontId="59" fillId="2" borderId="6" xfId="12" applyFont="1" applyFill="1" applyBorder="1" applyAlignment="1"/>
    <xf numFmtId="0" fontId="77" fillId="2" borderId="0" xfId="12" applyFont="1" applyFill="1" applyBorder="1" applyAlignment="1">
      <alignment horizontal="left" vertical="top"/>
    </xf>
    <xf numFmtId="0" fontId="77" fillId="2" borderId="0" xfId="12" applyFont="1" applyFill="1" applyBorder="1" applyAlignment="1">
      <alignment horizontal="left" vertical="top" wrapText="1"/>
    </xf>
    <xf numFmtId="0" fontId="61" fillId="2" borderId="2" xfId="12" applyFont="1" applyFill="1" applyBorder="1" applyAlignment="1">
      <alignment horizontal="left" vertical="center" indent="1"/>
    </xf>
    <xf numFmtId="0" fontId="59" fillId="2" borderId="0" xfId="12" applyFont="1" applyFill="1" applyAlignment="1">
      <alignment horizontal="left" vertical="center" indent="1"/>
    </xf>
    <xf numFmtId="0" fontId="59" fillId="2" borderId="6" xfId="12" quotePrefix="1" applyFont="1" applyFill="1" applyBorder="1" applyAlignment="1">
      <alignment horizontal="left" vertical="center" indent="1"/>
    </xf>
    <xf numFmtId="0" fontId="77" fillId="2" borderId="0" xfId="12" applyFont="1" applyFill="1" applyBorder="1" applyAlignment="1">
      <alignment horizontal="left" indent="1"/>
    </xf>
    <xf numFmtId="0" fontId="77" fillId="2" borderId="0" xfId="12" applyFont="1" applyFill="1" applyAlignment="1">
      <alignment horizontal="left" indent="1"/>
    </xf>
    <xf numFmtId="0" fontId="59" fillId="2" borderId="6" xfId="12" applyFont="1" applyFill="1" applyBorder="1" applyAlignment="1">
      <alignment horizontal="left" vertical="top" indent="1"/>
    </xf>
    <xf numFmtId="3" fontId="59" fillId="2" borderId="0" xfId="12" applyNumberFormat="1" applyFont="1" applyFill="1" applyBorder="1" applyAlignment="1" applyProtection="1">
      <alignment horizontal="right" vertical="top"/>
      <protection locked="0"/>
    </xf>
    <xf numFmtId="3" fontId="59" fillId="2" borderId="0" xfId="12" applyNumberFormat="1" applyFont="1" applyFill="1" applyBorder="1" applyAlignment="1">
      <alignment horizontal="right" vertical="top"/>
    </xf>
    <xf numFmtId="0" fontId="61" fillId="2" borderId="0" xfId="23" applyFont="1" applyFill="1" applyBorder="1" applyAlignment="1"/>
    <xf numFmtId="166" fontId="59" fillId="2" borderId="0" xfId="12" applyNumberFormat="1" applyFont="1" applyFill="1" applyBorder="1" applyAlignment="1"/>
    <xf numFmtId="0" fontId="59" fillId="2" borderId="6" xfId="12" applyFont="1" applyFill="1" applyBorder="1">
      <alignment vertical="top"/>
    </xf>
    <xf numFmtId="166" fontId="59" fillId="2" borderId="6" xfId="12" applyNumberFormat="1" applyFont="1" applyFill="1" applyBorder="1" applyAlignment="1"/>
    <xf numFmtId="0" fontId="61" fillId="2" borderId="0" xfId="12" applyFont="1" applyFill="1" applyBorder="1" applyAlignment="1">
      <alignment horizontal="left" indent="1"/>
    </xf>
    <xf numFmtId="3" fontId="59" fillId="2" borderId="0" xfId="12" applyNumberFormat="1" applyFont="1" applyFill="1" applyBorder="1" applyAlignment="1">
      <alignment horizontal="right" vertical="center"/>
    </xf>
    <xf numFmtId="164" fontId="59" fillId="2" borderId="6" xfId="12" applyNumberFormat="1" applyFont="1" applyFill="1" applyBorder="1" applyAlignment="1">
      <alignment horizontal="right" vertical="center"/>
    </xf>
    <xf numFmtId="166" fontId="71" fillId="2" borderId="0" xfId="12" applyNumberFormat="1" applyFont="1" applyFill="1" applyBorder="1" applyAlignment="1"/>
    <xf numFmtId="0" fontId="61" fillId="2" borderId="0" xfId="12" applyFont="1" applyFill="1" applyBorder="1" applyAlignment="1"/>
    <xf numFmtId="164" fontId="71" fillId="2" borderId="0" xfId="12" applyNumberFormat="1" applyFont="1" applyFill="1" applyBorder="1" applyAlignment="1">
      <alignment horizontal="right" vertical="top" indent="1"/>
    </xf>
    <xf numFmtId="0" fontId="133" fillId="2" borderId="0" xfId="12" applyFont="1" applyFill="1" applyBorder="1" applyAlignment="1">
      <alignment horizontal="right" indent="1"/>
    </xf>
    <xf numFmtId="3" fontId="133" fillId="2" borderId="0" xfId="12" applyNumberFormat="1" applyFont="1" applyFill="1" applyBorder="1" applyAlignment="1">
      <alignment horizontal="right" vertical="top" indent="1"/>
    </xf>
    <xf numFmtId="164" fontId="133" fillId="2" borderId="0" xfId="12" applyNumberFormat="1" applyFont="1" applyFill="1" applyBorder="1" applyAlignment="1">
      <alignment horizontal="right" vertical="top" indent="1"/>
    </xf>
    <xf numFmtId="3" fontId="71" fillId="2" borderId="0" xfId="12" applyNumberFormat="1" applyFont="1" applyFill="1" applyBorder="1" applyAlignment="1">
      <alignment horizontal="right" vertical="top"/>
    </xf>
    <xf numFmtId="0" fontId="133" fillId="2" borderId="0" xfId="12" applyFont="1" applyFill="1" applyBorder="1" applyAlignment="1"/>
    <xf numFmtId="3" fontId="149" fillId="2" borderId="0" xfId="12" applyNumberFormat="1" applyFont="1" applyFill="1" applyBorder="1" applyAlignment="1">
      <alignment horizontal="right"/>
    </xf>
    <xf numFmtId="0" fontId="60" fillId="2" borderId="0" xfId="12" applyFont="1" applyFill="1" applyBorder="1">
      <alignment vertical="top"/>
    </xf>
    <xf numFmtId="0" fontId="149" fillId="2" borderId="0" xfId="12" applyFont="1" applyFill="1" applyBorder="1">
      <alignment vertical="top"/>
    </xf>
    <xf numFmtId="0" fontId="133" fillId="2" borderId="0" xfId="12" applyFont="1" applyFill="1" applyBorder="1">
      <alignment vertical="top"/>
    </xf>
    <xf numFmtId="16" fontId="149" fillId="2" borderId="0" xfId="12" quotePrefix="1" applyNumberFormat="1" applyFont="1" applyFill="1" applyBorder="1" applyAlignment="1">
      <alignment horizontal="right" indent="1"/>
    </xf>
    <xf numFmtId="166" fontId="71" fillId="2" borderId="0" xfId="12" applyNumberFormat="1" applyFont="1" applyFill="1" applyBorder="1" applyAlignment="1">
      <alignment horizontal="right" vertical="center" indent="1"/>
    </xf>
    <xf numFmtId="166" fontId="133" fillId="2" borderId="0" xfId="12" applyNumberFormat="1" applyFont="1" applyFill="1" applyBorder="1" applyAlignment="1">
      <alignment horizontal="right" vertical="center" indent="1"/>
    </xf>
    <xf numFmtId="0" fontId="133" fillId="2" borderId="0" xfId="12" applyFont="1" applyFill="1" applyBorder="1" applyAlignment="1">
      <alignment horizontal="right" vertical="center"/>
    </xf>
    <xf numFmtId="0" fontId="77" fillId="2" borderId="0" xfId="12" applyFont="1" applyFill="1" applyBorder="1" applyAlignment="1">
      <alignment vertical="center"/>
    </xf>
    <xf numFmtId="0" fontId="77" fillId="2" borderId="0" xfId="12" applyFont="1" applyFill="1" applyBorder="1" applyAlignment="1">
      <alignment horizontal="left" wrapText="1"/>
    </xf>
    <xf numFmtId="9" fontId="69" fillId="0" borderId="0" xfId="1" applyNumberFormat="1" applyFont="1" applyFill="1" applyBorder="1" applyAlignment="1">
      <alignment horizontal="left" vertical="center" indent="1"/>
    </xf>
    <xf numFmtId="9" fontId="49" fillId="0" borderId="0" xfId="1" applyNumberFormat="1" applyFont="1" applyFill="1" applyBorder="1" applyAlignment="1">
      <alignment horizontal="center" vertical="center"/>
    </xf>
    <xf numFmtId="0" fontId="65" fillId="0" borderId="0" xfId="1" applyFont="1" applyFill="1" applyBorder="1" applyAlignment="1">
      <alignment horizontal="left" vertical="center" indent="1"/>
    </xf>
    <xf numFmtId="0" fontId="67" fillId="0" borderId="0" xfId="1" applyFont="1" applyFill="1" applyBorder="1" applyAlignment="1">
      <alignment horizontal="left" vertical="center" indent="1"/>
    </xf>
    <xf numFmtId="0" fontId="47" fillId="0" borderId="0" xfId="1" applyFont="1" applyFill="1" applyBorder="1" applyAlignment="1">
      <alignment horizontal="right" vertical="center" indent="1"/>
    </xf>
    <xf numFmtId="1" fontId="47" fillId="0" borderId="0" xfId="1" applyNumberFormat="1" applyFont="1" applyFill="1" applyBorder="1" applyAlignment="1">
      <alignment horizontal="right" vertical="center" indent="1"/>
    </xf>
    <xf numFmtId="0" fontId="64" fillId="0" borderId="0" xfId="1" applyFont="1" applyFill="1" applyBorder="1" applyAlignment="1">
      <alignment horizontal="left" vertical="center" indent="1"/>
    </xf>
    <xf numFmtId="164" fontId="67" fillId="3" borderId="3" xfId="1" applyNumberFormat="1" applyFont="1" applyFill="1" applyBorder="1" applyAlignment="1">
      <alignment horizontal="left" vertical="center"/>
    </xf>
    <xf numFmtId="165" fontId="67" fillId="3" borderId="4" xfId="1" applyNumberFormat="1" applyFont="1" applyFill="1" applyBorder="1" applyAlignment="1">
      <alignment horizontal="left" vertical="center" indent="1"/>
    </xf>
    <xf numFmtId="0" fontId="46" fillId="0" borderId="0" xfId="1" applyFont="1"/>
    <xf numFmtId="0" fontId="67" fillId="0" borderId="0" xfId="1" applyFont="1" applyBorder="1" applyAlignment="1">
      <alignment horizontal="center" vertical="center" wrapText="1"/>
    </xf>
    <xf numFmtId="0" fontId="67" fillId="0" borderId="1" xfId="1" applyFont="1" applyBorder="1" applyAlignment="1">
      <alignment horizontal="center" vertical="center" wrapText="1"/>
    </xf>
    <xf numFmtId="0" fontId="67" fillId="0" borderId="0" xfId="1" applyFont="1" applyBorder="1" applyAlignment="1">
      <alignment horizontal="left" vertical="center" indent="1"/>
    </xf>
    <xf numFmtId="0" fontId="0" fillId="0" borderId="0" xfId="1" applyFont="1" applyAlignment="1">
      <alignment horizontal="left" vertical="center" indent="1"/>
    </xf>
    <xf numFmtId="0" fontId="164" fillId="0" borderId="0" xfId="1" applyFont="1" applyAlignment="1">
      <alignment vertical="center"/>
    </xf>
    <xf numFmtId="0" fontId="56" fillId="0" borderId="0" xfId="1" applyFont="1"/>
    <xf numFmtId="0" fontId="111" fillId="0" borderId="0" xfId="1" applyFont="1"/>
    <xf numFmtId="0" fontId="111" fillId="2" borderId="0" xfId="18" applyFont="1" applyFill="1"/>
    <xf numFmtId="0" fontId="56" fillId="2" borderId="0" xfId="18" applyFont="1" applyFill="1" applyAlignment="1">
      <alignment vertical="center"/>
    </xf>
    <xf numFmtId="3" fontId="61" fillId="0" borderId="0" xfId="53" applyNumberFormat="1" applyFont="1" applyFill="1" applyBorder="1" applyAlignment="1" applyProtection="1">
      <alignment horizontal="right"/>
      <protection locked="0"/>
    </xf>
    <xf numFmtId="1" fontId="61" fillId="0" borderId="0" xfId="53" applyNumberFormat="1" applyFont="1" applyFill="1" applyBorder="1" applyAlignment="1" applyProtection="1">
      <alignment horizontal="right"/>
      <protection locked="0"/>
    </xf>
    <xf numFmtId="3" fontId="61" fillId="0" borderId="0" xfId="53" applyNumberFormat="1" applyFont="1" applyFill="1" applyBorder="1" applyAlignment="1" applyProtection="1">
      <alignment horizontal="left"/>
      <protection locked="0"/>
    </xf>
    <xf numFmtId="3" fontId="59" fillId="0" borderId="0" xfId="12" applyNumberFormat="1" applyFont="1" applyFill="1" applyBorder="1" applyAlignment="1" applyProtection="1">
      <alignment horizontal="right"/>
      <protection locked="0"/>
    </xf>
    <xf numFmtId="3" fontId="59" fillId="0" borderId="0" xfId="53" applyNumberFormat="1" applyFont="1" applyFill="1" applyBorder="1" applyAlignment="1" applyProtection="1">
      <alignment horizontal="left" wrapText="1"/>
      <protection locked="0"/>
    </xf>
    <xf numFmtId="3" fontId="59" fillId="0" borderId="0" xfId="53" applyNumberFormat="1" applyFont="1" applyFill="1" applyBorder="1" applyProtection="1">
      <protection locked="0"/>
    </xf>
    <xf numFmtId="178" fontId="59" fillId="0" borderId="0" xfId="12" applyNumberFormat="1" applyFont="1" applyFill="1" applyBorder="1" applyAlignment="1" applyProtection="1">
      <alignment horizontal="right"/>
      <protection locked="0"/>
    </xf>
    <xf numFmtId="3" fontId="61" fillId="0" borderId="0" xfId="12" applyNumberFormat="1" applyFont="1" applyFill="1" applyBorder="1" applyAlignment="1" applyProtection="1">
      <alignment horizontal="right"/>
      <protection locked="0"/>
    </xf>
    <xf numFmtId="3" fontId="61" fillId="0" borderId="0" xfId="53" applyNumberFormat="1" applyFont="1" applyFill="1" applyBorder="1" applyProtection="1">
      <protection locked="0"/>
    </xf>
    <xf numFmtId="3" fontId="61" fillId="0" borderId="0" xfId="53" applyNumberFormat="1" applyFont="1" applyFill="1" applyBorder="1" applyAlignment="1" applyProtection="1">
      <alignment horizontal="left" wrapText="1"/>
      <protection locked="0"/>
    </xf>
    <xf numFmtId="3" fontId="61" fillId="0" borderId="60" xfId="53" applyNumberFormat="1" applyFont="1" applyFill="1" applyBorder="1" applyAlignment="1" applyProtection="1">
      <alignment horizontal="right"/>
      <protection locked="0"/>
    </xf>
    <xf numFmtId="3" fontId="61" fillId="0" borderId="61" xfId="53" applyNumberFormat="1" applyFont="1" applyFill="1" applyBorder="1" applyAlignment="1" applyProtection="1">
      <alignment horizontal="right"/>
      <protection locked="0"/>
    </xf>
    <xf numFmtId="1" fontId="61" fillId="0" borderId="61" xfId="53" applyNumberFormat="1" applyFont="1" applyFill="1" applyBorder="1" applyAlignment="1" applyProtection="1">
      <alignment horizontal="right"/>
      <protection locked="0"/>
    </xf>
    <xf numFmtId="3" fontId="61" fillId="0" borderId="62" xfId="53" applyNumberFormat="1" applyFont="1" applyFill="1" applyBorder="1" applyAlignment="1" applyProtection="1">
      <alignment horizontal="left"/>
      <protection locked="0"/>
    </xf>
    <xf numFmtId="3" fontId="61" fillId="0" borderId="63" xfId="53" applyNumberFormat="1" applyFont="1" applyFill="1" applyBorder="1" applyAlignment="1" applyProtection="1">
      <alignment horizontal="left"/>
      <protection locked="0"/>
    </xf>
    <xf numFmtId="3" fontId="59" fillId="0" borderId="6" xfId="12" applyNumberFormat="1" applyFont="1" applyFill="1" applyBorder="1" applyAlignment="1" applyProtection="1">
      <alignment horizontal="right"/>
      <protection locked="0"/>
    </xf>
    <xf numFmtId="3" fontId="59" fillId="0" borderId="6" xfId="53" applyNumberFormat="1" applyFont="1" applyFill="1" applyBorder="1" applyAlignment="1" applyProtection="1">
      <alignment horizontal="left" wrapText="1"/>
      <protection locked="0"/>
    </xf>
    <xf numFmtId="3" fontId="59" fillId="0" borderId="47" xfId="53" applyNumberFormat="1" applyFont="1" applyFill="1" applyBorder="1" applyProtection="1">
      <protection locked="0"/>
    </xf>
    <xf numFmtId="164" fontId="59" fillId="0" borderId="6" xfId="12" applyNumberFormat="1" applyFont="1" applyFill="1" applyBorder="1" applyAlignment="1" applyProtection="1">
      <alignment horizontal="right"/>
      <protection locked="0"/>
    </xf>
    <xf numFmtId="164" fontId="59" fillId="0" borderId="0" xfId="12" applyNumberFormat="1" applyFont="1" applyFill="1" applyBorder="1" applyAlignment="1" applyProtection="1">
      <alignment horizontal="right"/>
      <protection locked="0"/>
    </xf>
    <xf numFmtId="3" fontId="61" fillId="0" borderId="64" xfId="12" applyNumberFormat="1" applyFont="1" applyFill="1" applyBorder="1" applyAlignment="1" applyProtection="1">
      <alignment horizontal="right"/>
      <protection locked="0"/>
    </xf>
    <xf numFmtId="3" fontId="61" fillId="0" borderId="64" xfId="53" applyNumberFormat="1" applyFont="1" applyFill="1" applyBorder="1" applyAlignment="1" applyProtection="1">
      <alignment horizontal="left"/>
      <protection locked="0"/>
    </xf>
    <xf numFmtId="164" fontId="61" fillId="0" borderId="0" xfId="12" applyNumberFormat="1" applyFont="1" applyFill="1" applyBorder="1" applyAlignment="1" applyProtection="1">
      <alignment horizontal="right"/>
      <protection locked="0"/>
    </xf>
    <xf numFmtId="3" fontId="61" fillId="0" borderId="6" xfId="12" applyNumberFormat="1" applyFont="1" applyFill="1" applyBorder="1" applyAlignment="1" applyProtection="1">
      <alignment horizontal="center" vertical="center"/>
      <protection locked="0"/>
    </xf>
    <xf numFmtId="3" fontId="61" fillId="0" borderId="0" xfId="12" applyNumberFormat="1" applyFont="1" applyFill="1" applyBorder="1" applyAlignment="1" applyProtection="1">
      <alignment horizontal="left" vertical="center"/>
      <protection locked="0"/>
    </xf>
    <xf numFmtId="3" fontId="61" fillId="0" borderId="0" xfId="12" applyNumberFormat="1" applyFont="1" applyFill="1" applyBorder="1" applyAlignment="1" applyProtection="1">
      <alignment horizontal="center" vertical="center"/>
      <protection locked="0"/>
    </xf>
    <xf numFmtId="3" fontId="59" fillId="0" borderId="0" xfId="53" applyNumberFormat="1" applyFont="1" applyFill="1" applyBorder="1" applyAlignment="1" applyProtection="1">
      <alignment horizontal="left"/>
      <protection locked="0"/>
    </xf>
    <xf numFmtId="0" fontId="111" fillId="0" borderId="0" xfId="1" applyFont="1" applyAlignment="1">
      <alignment vertical="center"/>
    </xf>
    <xf numFmtId="0" fontId="53" fillId="0" borderId="0" xfId="1" applyFont="1" applyAlignment="1">
      <alignment vertical="center"/>
    </xf>
    <xf numFmtId="0" fontId="111" fillId="0" borderId="0" xfId="1" applyFont="1" applyFill="1"/>
    <xf numFmtId="0" fontId="46" fillId="0" borderId="0" xfId="56" applyFont="1"/>
    <xf numFmtId="0" fontId="32" fillId="0" borderId="0" xfId="56"/>
    <xf numFmtId="0" fontId="46" fillId="0" borderId="0" xfId="56" applyFont="1" applyBorder="1"/>
    <xf numFmtId="0" fontId="46" fillId="0" borderId="0" xfId="56" applyFont="1" applyFill="1"/>
    <xf numFmtId="0" fontId="32" fillId="0" borderId="0" xfId="56" applyFill="1"/>
    <xf numFmtId="0" fontId="52" fillId="0" borderId="0" xfId="56" applyFont="1" applyBorder="1"/>
    <xf numFmtId="0" fontId="49" fillId="0" borderId="0" xfId="56" applyFont="1" applyBorder="1" applyAlignment="1">
      <alignment horizontal="center"/>
    </xf>
    <xf numFmtId="0" fontId="49" fillId="0" borderId="0" xfId="56" applyFont="1" applyBorder="1" applyAlignment="1">
      <alignment horizontal="left" indent="1"/>
    </xf>
    <xf numFmtId="0" fontId="32" fillId="0" borderId="0" xfId="56" applyBorder="1"/>
    <xf numFmtId="9" fontId="49" fillId="3" borderId="0" xfId="56" applyNumberFormat="1" applyFont="1" applyFill="1" applyBorder="1" applyAlignment="1">
      <alignment horizontal="right" vertical="center" indent="1"/>
    </xf>
    <xf numFmtId="166" fontId="49" fillId="3" borderId="0" xfId="56" applyNumberFormat="1" applyFont="1" applyFill="1" applyBorder="1" applyAlignment="1">
      <alignment horizontal="right" vertical="center" indent="1"/>
    </xf>
    <xf numFmtId="9" fontId="49" fillId="9" borderId="0" xfId="56" applyNumberFormat="1" applyFont="1" applyFill="1" applyAlignment="1">
      <alignment horizontal="right" vertical="center" indent="1"/>
    </xf>
    <xf numFmtId="0" fontId="49" fillId="9" borderId="0" xfId="56" applyFont="1" applyFill="1" applyAlignment="1">
      <alignment horizontal="right" vertical="center" indent="1"/>
    </xf>
    <xf numFmtId="0" fontId="67" fillId="3" borderId="0" xfId="56" applyFont="1" applyFill="1" applyBorder="1" applyAlignment="1">
      <alignment horizontal="left" vertical="center" indent="1"/>
    </xf>
    <xf numFmtId="1" fontId="46" fillId="0" borderId="2" xfId="56" applyNumberFormat="1" applyFont="1" applyBorder="1" applyAlignment="1">
      <alignment horizontal="right" vertical="center" indent="1"/>
    </xf>
    <xf numFmtId="166" fontId="46" fillId="0" borderId="2" xfId="56" applyNumberFormat="1" applyFont="1" applyBorder="1" applyAlignment="1">
      <alignment horizontal="right" vertical="center" indent="1"/>
    </xf>
    <xf numFmtId="0" fontId="46" fillId="0" borderId="65" xfId="56" applyFont="1" applyBorder="1" applyAlignment="1">
      <alignment horizontal="right" vertical="center" indent="1"/>
    </xf>
    <xf numFmtId="0" fontId="65" fillId="0" borderId="2" xfId="56" applyFont="1" applyFill="1" applyBorder="1" applyAlignment="1">
      <alignment horizontal="left" vertical="center" indent="1"/>
    </xf>
    <xf numFmtId="1" fontId="46" fillId="0" borderId="0" xfId="56" applyNumberFormat="1" applyFont="1" applyFill="1" applyBorder="1" applyAlignment="1">
      <alignment horizontal="right" vertical="center" indent="1"/>
    </xf>
    <xf numFmtId="166" fontId="46" fillId="0" borderId="0" xfId="56" applyNumberFormat="1" applyFont="1" applyFill="1" applyBorder="1" applyAlignment="1">
      <alignment horizontal="right" vertical="center" indent="1"/>
    </xf>
    <xf numFmtId="0" fontId="46" fillId="0" borderId="0" xfId="56" applyFont="1" applyAlignment="1">
      <alignment horizontal="right" vertical="center" indent="1"/>
    </xf>
    <xf numFmtId="0" fontId="65" fillId="0" borderId="0" xfId="56" applyFont="1" applyFill="1" applyBorder="1" applyAlignment="1">
      <alignment horizontal="left" vertical="center" indent="1"/>
    </xf>
    <xf numFmtId="1" fontId="59" fillId="0" borderId="0" xfId="56" applyNumberFormat="1" applyFont="1" applyFill="1" applyBorder="1" applyAlignment="1">
      <alignment horizontal="right" vertical="center" indent="1"/>
    </xf>
    <xf numFmtId="166" fontId="59" fillId="0" borderId="0" xfId="56" applyNumberFormat="1" applyFont="1" applyFill="1" applyBorder="1" applyAlignment="1">
      <alignment horizontal="right" vertical="center" indent="1"/>
    </xf>
    <xf numFmtId="0" fontId="46" fillId="0" borderId="0" xfId="56" applyFont="1" applyFill="1" applyBorder="1" applyAlignment="1">
      <alignment horizontal="right" vertical="center" indent="1"/>
    </xf>
    <xf numFmtId="0" fontId="46" fillId="0" borderId="0" xfId="56" applyFont="1" applyFill="1" applyBorder="1" applyAlignment="1">
      <alignment horizontal="left" vertical="center" indent="1"/>
    </xf>
    <xf numFmtId="0" fontId="49" fillId="0" borderId="2" xfId="56" applyFont="1" applyBorder="1" applyAlignment="1">
      <alignment horizontal="center"/>
    </xf>
    <xf numFmtId="0" fontId="49" fillId="0" borderId="2" xfId="56" applyFont="1" applyBorder="1"/>
    <xf numFmtId="0" fontId="49" fillId="0" borderId="2" xfId="56" applyFont="1" applyBorder="1" applyAlignment="1">
      <alignment horizontal="right" vertical="center" indent="1"/>
    </xf>
    <xf numFmtId="0" fontId="61" fillId="0" borderId="2" xfId="56" applyFont="1" applyBorder="1" applyAlignment="1">
      <alignment horizontal="right" vertical="center" indent="1"/>
    </xf>
    <xf numFmtId="0" fontId="64" fillId="0" borderId="2" xfId="56" applyFont="1" applyBorder="1" applyAlignment="1">
      <alignment horizontal="left" vertical="center" indent="1"/>
    </xf>
    <xf numFmtId="0" fontId="110" fillId="0" borderId="0" xfId="56" applyFont="1"/>
    <xf numFmtId="0" fontId="64" fillId="0" borderId="0" xfId="56" applyFont="1" applyBorder="1" applyAlignment="1">
      <alignment horizontal="left" vertical="center" indent="1"/>
    </xf>
    <xf numFmtId="0" fontId="110" fillId="0" borderId="0" xfId="56" applyFont="1" applyBorder="1"/>
    <xf numFmtId="1" fontId="46" fillId="2" borderId="2" xfId="56" applyNumberFormat="1" applyFont="1" applyFill="1" applyBorder="1" applyAlignment="1">
      <alignment horizontal="right" vertical="center" indent="1"/>
    </xf>
    <xf numFmtId="166" fontId="46" fillId="2" borderId="2" xfId="56" applyNumberFormat="1" applyFont="1" applyFill="1" applyBorder="1" applyAlignment="1">
      <alignment horizontal="right" vertical="center" indent="1"/>
    </xf>
    <xf numFmtId="1" fontId="46" fillId="0" borderId="2" xfId="56" applyNumberFormat="1" applyFont="1" applyFill="1" applyBorder="1" applyAlignment="1">
      <alignment horizontal="right" vertical="center" indent="1"/>
    </xf>
    <xf numFmtId="166" fontId="46" fillId="0" borderId="2" xfId="56" applyNumberFormat="1" applyFont="1" applyFill="1" applyBorder="1" applyAlignment="1">
      <alignment horizontal="right" vertical="center" indent="1"/>
    </xf>
    <xf numFmtId="1" fontId="46" fillId="2" borderId="0" xfId="56" applyNumberFormat="1" applyFont="1" applyFill="1" applyBorder="1" applyAlignment="1">
      <alignment horizontal="right" vertical="center" indent="1"/>
    </xf>
    <xf numFmtId="166" fontId="46" fillId="2" borderId="0" xfId="56" applyNumberFormat="1" applyFont="1" applyFill="1" applyBorder="1" applyAlignment="1">
      <alignment horizontal="right" vertical="center" indent="1"/>
    </xf>
    <xf numFmtId="1" fontId="59" fillId="2" borderId="0" xfId="56" applyNumberFormat="1" applyFont="1" applyFill="1" applyBorder="1" applyAlignment="1">
      <alignment horizontal="right" vertical="center" indent="1"/>
    </xf>
    <xf numFmtId="166" fontId="59" fillId="2" borderId="0" xfId="56" applyNumberFormat="1" applyFont="1" applyFill="1" applyBorder="1" applyAlignment="1">
      <alignment horizontal="right" vertical="center" indent="1"/>
    </xf>
    <xf numFmtId="0" fontId="71" fillId="0" borderId="0" xfId="56" applyFont="1" applyFill="1" applyBorder="1" applyAlignment="1">
      <alignment horizontal="left" vertical="center" indent="1"/>
    </xf>
    <xf numFmtId="1" fontId="50" fillId="0" borderId="0" xfId="56" applyNumberFormat="1" applyFont="1" applyFill="1" applyBorder="1" applyAlignment="1">
      <alignment horizontal="right" vertical="center" indent="1"/>
    </xf>
    <xf numFmtId="0" fontId="50" fillId="0" borderId="0" xfId="56" applyFont="1" applyFill="1" applyBorder="1" applyAlignment="1">
      <alignment horizontal="right" vertical="center" indent="1"/>
    </xf>
    <xf numFmtId="0" fontId="32" fillId="0" borderId="0" xfId="56" applyFont="1" applyFill="1" applyBorder="1"/>
    <xf numFmtId="1" fontId="49" fillId="0" borderId="0" xfId="56" applyNumberFormat="1" applyFont="1" applyFill="1" applyBorder="1" applyAlignment="1">
      <alignment horizontal="right" vertical="center" indent="1"/>
    </xf>
    <xf numFmtId="0" fontId="49" fillId="0" borderId="0" xfId="56" applyFont="1" applyFill="1" applyBorder="1" applyAlignment="1">
      <alignment horizontal="right" vertical="center" indent="1"/>
    </xf>
    <xf numFmtId="0" fontId="49" fillId="0" borderId="0" xfId="56" applyFont="1" applyFill="1" applyBorder="1" applyAlignment="1">
      <alignment horizontal="left" vertical="center" indent="1"/>
    </xf>
    <xf numFmtId="9" fontId="46" fillId="0" borderId="0" xfId="56" applyNumberFormat="1" applyFont="1" applyBorder="1" applyAlignment="1">
      <alignment horizontal="right" vertical="center" indent="1"/>
    </xf>
    <xf numFmtId="1" fontId="46" fillId="0" borderId="0" xfId="56" applyNumberFormat="1" applyFont="1" applyBorder="1" applyAlignment="1">
      <alignment horizontal="right" vertical="center" indent="1"/>
    </xf>
    <xf numFmtId="0" fontId="46" fillId="0" borderId="0" xfId="56" applyFont="1" applyBorder="1" applyAlignment="1">
      <alignment horizontal="right" vertical="center" indent="1"/>
    </xf>
    <xf numFmtId="0" fontId="46" fillId="0" borderId="0" xfId="56" applyFont="1" applyBorder="1" applyAlignment="1">
      <alignment horizontal="left" vertical="center" indent="1"/>
    </xf>
    <xf numFmtId="0" fontId="52" fillId="0" borderId="0" xfId="56" applyFont="1" applyBorder="1" applyAlignment="1">
      <alignment horizontal="left" indent="1"/>
    </xf>
    <xf numFmtId="0" fontId="59" fillId="2" borderId="0" xfId="7" applyFont="1" applyFill="1" applyBorder="1" applyAlignment="1">
      <alignment horizontal="right"/>
    </xf>
    <xf numFmtId="3" fontId="59" fillId="2" borderId="6" xfId="7" applyNumberFormat="1" applyFont="1" applyFill="1" applyBorder="1" applyAlignment="1">
      <alignment horizontal="right"/>
    </xf>
    <xf numFmtId="3" fontId="59" fillId="2" borderId="0" xfId="7" applyNumberFormat="1" applyFont="1" applyFill="1" applyAlignment="1">
      <alignment horizontal="right"/>
    </xf>
    <xf numFmtId="3" fontId="59" fillId="2" borderId="0" xfId="7" quotePrefix="1" applyNumberFormat="1" applyFont="1" applyFill="1" applyAlignment="1">
      <alignment horizontal="right"/>
    </xf>
    <xf numFmtId="0" fontId="134" fillId="2" borderId="2" xfId="11" applyFont="1" applyFill="1" applyBorder="1" applyAlignment="1"/>
    <xf numFmtId="0" fontId="164" fillId="2" borderId="2" xfId="11" applyFont="1" applyFill="1" applyBorder="1" applyAlignment="1">
      <alignment horizontal="left" wrapText="1"/>
    </xf>
    <xf numFmtId="3" fontId="61" fillId="2" borderId="5" xfId="7" applyNumberFormat="1" applyFont="1" applyFill="1" applyBorder="1" applyAlignment="1"/>
    <xf numFmtId="0" fontId="61" fillId="2" borderId="5" xfId="7" applyFont="1" applyFill="1" applyBorder="1" applyAlignment="1">
      <alignment wrapText="1"/>
    </xf>
    <xf numFmtId="3" fontId="59" fillId="2" borderId="2" xfId="7" applyNumberFormat="1" applyFont="1" applyFill="1" applyBorder="1" applyAlignment="1"/>
    <xf numFmtId="0" fontId="59" fillId="2" borderId="2" xfId="7" applyFont="1" applyFill="1" applyBorder="1" applyAlignment="1">
      <alignment wrapText="1"/>
    </xf>
    <xf numFmtId="3" fontId="59" fillId="2" borderId="0" xfId="7" applyNumberFormat="1" applyFont="1" applyFill="1" applyAlignment="1"/>
    <xf numFmtId="0" fontId="59" fillId="2" borderId="0" xfId="7" applyFont="1" applyFill="1" applyAlignment="1">
      <alignment wrapText="1"/>
    </xf>
    <xf numFmtId="3" fontId="59" fillId="2" borderId="0" xfId="7" applyNumberFormat="1" applyFont="1" applyFill="1" applyBorder="1" applyAlignment="1"/>
    <xf numFmtId="0" fontId="59" fillId="2" borderId="0" xfId="7" applyFont="1" applyFill="1" applyBorder="1" applyAlignment="1">
      <alignment wrapText="1"/>
    </xf>
    <xf numFmtId="0" fontId="59" fillId="2" borderId="2" xfId="5" applyFont="1" applyFill="1" applyBorder="1" applyAlignment="1">
      <alignment horizontal="right"/>
    </xf>
    <xf numFmtId="0" fontId="59" fillId="2" borderId="0" xfId="5" applyFont="1" applyFill="1" applyAlignment="1">
      <alignment horizontal="right"/>
    </xf>
    <xf numFmtId="0" fontId="133" fillId="2" borderId="2" xfId="3" applyFont="1" applyFill="1" applyBorder="1" applyAlignment="1"/>
    <xf numFmtId="0" fontId="71" fillId="2" borderId="2" xfId="3" applyFont="1" applyFill="1" applyBorder="1" applyAlignment="1"/>
    <xf numFmtId="0" fontId="71" fillId="2" borderId="2" xfId="3" applyFont="1" applyFill="1" applyBorder="1" applyAlignment="1">
      <alignment horizontal="right"/>
    </xf>
    <xf numFmtId="0" fontId="71" fillId="2" borderId="2" xfId="4" applyFont="1" applyFill="1" applyBorder="1" applyAlignment="1"/>
    <xf numFmtId="0" fontId="164" fillId="2" borderId="2" xfId="3" applyFont="1" applyFill="1" applyBorder="1" applyAlignment="1">
      <alignment wrapText="1"/>
    </xf>
    <xf numFmtId="0" fontId="134" fillId="2" borderId="0" xfId="8" applyFont="1" applyFill="1"/>
    <xf numFmtId="0" fontId="86" fillId="2" borderId="0" xfId="8" applyFill="1"/>
    <xf numFmtId="0" fontId="133" fillId="2" borderId="0" xfId="3" applyFont="1" applyFill="1" applyAlignment="1"/>
    <xf numFmtId="0" fontId="71" fillId="2" borderId="0" xfId="3" applyFont="1" applyFill="1" applyAlignment="1"/>
    <xf numFmtId="0" fontId="71" fillId="2" borderId="0" xfId="4" applyFont="1" applyFill="1" applyAlignment="1"/>
    <xf numFmtId="0" fontId="87" fillId="2" borderId="0" xfId="8" applyFont="1" applyFill="1"/>
    <xf numFmtId="0" fontId="85" fillId="2" borderId="0" xfId="3" applyFont="1" applyFill="1" applyAlignment="1"/>
    <xf numFmtId="0" fontId="84" fillId="2" borderId="5" xfId="7" applyFont="1" applyFill="1" applyBorder="1" applyAlignment="1">
      <alignment wrapText="1"/>
    </xf>
    <xf numFmtId="3" fontId="59" fillId="2" borderId="2" xfId="5" applyNumberFormat="1" applyFont="1" applyFill="1" applyBorder="1" applyAlignment="1"/>
    <xf numFmtId="0" fontId="59" fillId="2" borderId="2" xfId="5" applyFont="1" applyFill="1" applyBorder="1" applyAlignment="1"/>
    <xf numFmtId="3" fontId="59" fillId="2" borderId="0" xfId="5" applyNumberFormat="1" applyFont="1" applyFill="1" applyBorder="1" applyAlignment="1"/>
    <xf numFmtId="0" fontId="59" fillId="2" borderId="0" xfId="5" applyFont="1" applyFill="1" applyBorder="1" applyAlignment="1"/>
    <xf numFmtId="0" fontId="48" fillId="4" borderId="2" xfId="5" applyFont="1" applyFill="1" applyBorder="1" applyAlignment="1">
      <alignment horizontal="right"/>
    </xf>
    <xf numFmtId="0" fontId="59" fillId="2" borderId="2" xfId="5" applyFont="1" applyFill="1" applyBorder="1" applyAlignment="1">
      <alignment horizontal="left"/>
    </xf>
    <xf numFmtId="0" fontId="48" fillId="4" borderId="0" xfId="5" applyFont="1" applyFill="1" applyAlignment="1">
      <alignment horizontal="right"/>
    </xf>
    <xf numFmtId="0" fontId="164" fillId="2" borderId="2" xfId="3" applyFont="1" applyFill="1" applyBorder="1" applyAlignment="1">
      <alignment vertical="top" wrapText="1"/>
    </xf>
    <xf numFmtId="0" fontId="111" fillId="0" borderId="0" xfId="18" applyFont="1" applyAlignment="1">
      <alignment vertical="center"/>
    </xf>
    <xf numFmtId="3" fontId="111" fillId="0" borderId="0" xfId="15" applyNumberFormat="1" applyFont="1" applyFill="1" applyBorder="1" applyAlignment="1">
      <alignment horizontal="left"/>
    </xf>
    <xf numFmtId="3" fontId="61" fillId="0" borderId="0" xfId="12" applyNumberFormat="1" applyFont="1" applyFill="1" applyBorder="1" applyAlignment="1" applyProtection="1">
      <alignment horizontal="left"/>
      <protection locked="0"/>
    </xf>
    <xf numFmtId="0" fontId="48" fillId="0" borderId="0" xfId="1" applyFont="1" applyAlignment="1">
      <alignment vertical="top"/>
    </xf>
    <xf numFmtId="0" fontId="59" fillId="0" borderId="0" xfId="1" applyFont="1" applyAlignment="1">
      <alignment vertical="top"/>
    </xf>
    <xf numFmtId="0" fontId="168" fillId="0" borderId="0" xfId="0" applyFont="1"/>
    <xf numFmtId="0" fontId="0" fillId="0" borderId="0" xfId="0" applyFont="1" applyAlignment="1">
      <alignment vertical="center"/>
    </xf>
    <xf numFmtId="0" fontId="49" fillId="0" borderId="0" xfId="1" applyFont="1" applyAlignment="1">
      <alignment horizontal="right"/>
    </xf>
    <xf numFmtId="0" fontId="49" fillId="0" borderId="1" xfId="1" applyFont="1" applyBorder="1" applyAlignment="1">
      <alignment horizontal="right" vertical="center"/>
    </xf>
    <xf numFmtId="0" fontId="46" fillId="0" borderId="0" xfId="1" applyFont="1" applyAlignment="1">
      <alignment horizontal="right" vertical="center"/>
    </xf>
    <xf numFmtId="164" fontId="67" fillId="3" borderId="3" xfId="1" applyNumberFormat="1" applyFont="1" applyFill="1" applyBorder="1" applyAlignment="1">
      <alignment horizontal="center" vertical="center"/>
    </xf>
    <xf numFmtId="0" fontId="46" fillId="0" borderId="0" xfId="1" applyFont="1"/>
    <xf numFmtId="0" fontId="25" fillId="0" borderId="0" xfId="64"/>
    <xf numFmtId="0" fontId="25" fillId="0" borderId="0" xfId="64" applyFill="1" applyBorder="1"/>
    <xf numFmtId="0" fontId="25" fillId="0" borderId="0" xfId="64" applyFill="1"/>
    <xf numFmtId="0" fontId="129" fillId="0" borderId="0" xfId="64" applyFont="1"/>
    <xf numFmtId="0" fontId="25" fillId="0" borderId="0" xfId="64" applyFill="1" applyAlignment="1">
      <alignment horizontal="right"/>
    </xf>
    <xf numFmtId="0" fontId="52" fillId="0" borderId="0" xfId="64" applyFont="1" applyFill="1" applyAlignment="1">
      <alignment horizontal="right"/>
    </xf>
    <xf numFmtId="0" fontId="52" fillId="0" borderId="0" xfId="64" applyFont="1" applyFill="1"/>
    <xf numFmtId="0" fontId="61" fillId="0" borderId="0" xfId="64" applyFont="1" applyFill="1" applyBorder="1" applyAlignment="1">
      <alignment horizontal="center" vertical="center"/>
    </xf>
    <xf numFmtId="0" fontId="25" fillId="0" borderId="0" xfId="64" applyAlignment="1">
      <alignment horizontal="right"/>
    </xf>
    <xf numFmtId="0" fontId="61" fillId="0" borderId="2" xfId="64" applyFont="1" applyFill="1" applyBorder="1" applyAlignment="1">
      <alignment horizontal="right" vertical="center"/>
    </xf>
    <xf numFmtId="3" fontId="25" fillId="0" borderId="0" xfId="64" applyNumberFormat="1"/>
    <xf numFmtId="0" fontId="61" fillId="0" borderId="0" xfId="64" applyFont="1" applyFill="1" applyBorder="1"/>
    <xf numFmtId="3" fontId="49" fillId="0" borderId="0" xfId="64" applyNumberFormat="1" applyFont="1" applyFill="1" applyBorder="1" applyAlignment="1">
      <alignment horizontal="right" vertical="center" indent="1"/>
    </xf>
    <xf numFmtId="0" fontId="49" fillId="3" borderId="0" xfId="64" applyNumberFormat="1" applyFont="1" applyFill="1" applyAlignment="1">
      <alignment horizontal="left" vertical="center"/>
    </xf>
    <xf numFmtId="3" fontId="46" fillId="0" borderId="0" xfId="64" applyNumberFormat="1" applyFont="1" applyFill="1" applyBorder="1" applyAlignment="1">
      <alignment horizontal="right" vertical="center" indent="1"/>
    </xf>
    <xf numFmtId="0" fontId="46" fillId="0" borderId="0" xfId="64" applyNumberFormat="1" applyFont="1" applyBorder="1" applyAlignment="1">
      <alignment horizontal="left" vertical="center"/>
    </xf>
    <xf numFmtId="0" fontId="46" fillId="0" borderId="0" xfId="64" applyNumberFormat="1" applyFont="1" applyAlignment="1">
      <alignment horizontal="left" vertical="center"/>
    </xf>
    <xf numFmtId="0" fontId="57" fillId="0" borderId="0" xfId="64" applyFont="1" applyFill="1" applyBorder="1" applyAlignment="1">
      <alignment horizontal="center" vertical="center" wrapText="1" readingOrder="1"/>
    </xf>
    <xf numFmtId="3" fontId="57" fillId="0" borderId="0" xfId="64" applyNumberFormat="1" applyFont="1" applyFill="1" applyBorder="1" applyAlignment="1">
      <alignment horizontal="center" vertical="center" wrapText="1" readingOrder="1"/>
    </xf>
    <xf numFmtId="0" fontId="57" fillId="0" borderId="27" xfId="64" applyFont="1" applyFill="1" applyBorder="1" applyAlignment="1">
      <alignment horizontal="right" vertical="center" wrapText="1" readingOrder="1"/>
    </xf>
    <xf numFmtId="0" fontId="57" fillId="0" borderId="18" xfId="64" applyFont="1" applyFill="1" applyBorder="1" applyAlignment="1">
      <alignment horizontal="right" vertical="center" wrapText="1" readingOrder="1"/>
    </xf>
    <xf numFmtId="0" fontId="57" fillId="0" borderId="18" xfId="64" applyFont="1" applyFill="1" applyBorder="1" applyAlignment="1">
      <alignment horizontal="left" vertical="center" wrapText="1" indent="1" readingOrder="1"/>
    </xf>
    <xf numFmtId="3" fontId="25" fillId="0" borderId="0" xfId="64" applyNumberFormat="1" applyFill="1" applyBorder="1"/>
    <xf numFmtId="0" fontId="49" fillId="0" borderId="0" xfId="64" applyFont="1" applyFill="1" applyAlignment="1">
      <alignment vertical="center"/>
    </xf>
    <xf numFmtId="0" fontId="25" fillId="0" borderId="0" xfId="64" applyFill="1" applyBorder="1" applyAlignment="1"/>
    <xf numFmtId="3" fontId="25" fillId="0" borderId="0" xfId="64" applyNumberFormat="1" applyFill="1"/>
    <xf numFmtId="0" fontId="131" fillId="0" borderId="0" xfId="64" applyFont="1" applyFill="1"/>
    <xf numFmtId="3" fontId="59" fillId="0" borderId="0" xfId="64" applyNumberFormat="1" applyFont="1" applyFill="1" applyAlignment="1">
      <alignment horizontal="right"/>
    </xf>
    <xf numFmtId="0" fontId="59" fillId="0" borderId="0" xfId="64" applyFont="1" applyFill="1" applyAlignment="1"/>
    <xf numFmtId="0" fontId="49" fillId="0" borderId="1" xfId="64" applyFont="1" applyBorder="1" applyAlignment="1">
      <alignment horizontal="right"/>
    </xf>
    <xf numFmtId="0" fontId="49" fillId="0" borderId="1" xfId="64" applyFont="1" applyBorder="1" applyAlignment="1">
      <alignment horizontal="left"/>
    </xf>
    <xf numFmtId="0" fontId="46" fillId="0" borderId="0" xfId="64" applyFont="1" applyAlignment="1">
      <alignment horizontal="left"/>
    </xf>
    <xf numFmtId="0" fontId="49" fillId="0" borderId="0" xfId="64" applyFont="1"/>
    <xf numFmtId="0" fontId="61" fillId="0" borderId="0" xfId="64" applyFont="1"/>
    <xf numFmtId="0" fontId="46" fillId="0" borderId="0" xfId="64" applyFont="1"/>
    <xf numFmtId="0" fontId="83" fillId="0" borderId="0" xfId="64" applyFont="1"/>
    <xf numFmtId="0" fontId="111" fillId="0" borderId="0" xfId="64" applyFont="1" applyFill="1"/>
    <xf numFmtId="0" fontId="111" fillId="0" borderId="0" xfId="64" applyFont="1"/>
    <xf numFmtId="0" fontId="111" fillId="0" borderId="0" xfId="64" applyFont="1" applyFill="1" applyBorder="1"/>
    <xf numFmtId="0" fontId="46" fillId="0" borderId="6" xfId="1" applyFont="1" applyBorder="1"/>
    <xf numFmtId="0" fontId="51" fillId="0" borderId="6" xfId="1" applyBorder="1"/>
    <xf numFmtId="0" fontId="71" fillId="2" borderId="6" xfId="18" applyFont="1" applyFill="1" applyBorder="1"/>
    <xf numFmtId="3" fontId="61" fillId="0" borderId="0" xfId="53" applyNumberFormat="1" applyFont="1" applyFill="1" applyBorder="1" applyAlignment="1" applyProtection="1">
      <alignment wrapText="1"/>
      <protection locked="0"/>
    </xf>
    <xf numFmtId="3" fontId="48" fillId="0" borderId="0" xfId="12" applyNumberFormat="1" applyFont="1" applyFill="1" applyBorder="1" applyAlignment="1" applyProtection="1">
      <alignment horizontal="right"/>
      <protection locked="0"/>
    </xf>
    <xf numFmtId="9" fontId="50" fillId="0" borderId="0" xfId="69" applyFont="1"/>
    <xf numFmtId="9" fontId="50" fillId="0" borderId="0" xfId="69" applyFont="1" applyFill="1"/>
    <xf numFmtId="0" fontId="52" fillId="2" borderId="0" xfId="12" applyFont="1" applyFill="1" applyBorder="1" applyAlignment="1">
      <alignment horizontal="left" vertical="center" indent="1"/>
    </xf>
    <xf numFmtId="0" fontId="59" fillId="2" borderId="66" xfId="7" applyFont="1" applyFill="1" applyBorder="1" applyAlignment="1">
      <alignment horizontal="right"/>
    </xf>
    <xf numFmtId="0" fontId="59" fillId="2" borderId="66" xfId="7" applyFont="1" applyFill="1" applyBorder="1" applyAlignment="1">
      <alignment horizontal="left"/>
    </xf>
    <xf numFmtId="0" fontId="59" fillId="2" borderId="66" xfId="7" applyFont="1" applyFill="1" applyBorder="1" applyAlignment="1"/>
    <xf numFmtId="0" fontId="48" fillId="2" borderId="66" xfId="7" applyFont="1" applyFill="1" applyBorder="1" applyAlignment="1"/>
    <xf numFmtId="0" fontId="92" fillId="2" borderId="66" xfId="7" applyFont="1" applyFill="1" applyBorder="1" applyAlignment="1"/>
    <xf numFmtId="3" fontId="48" fillId="2" borderId="66" xfId="7" applyNumberFormat="1" applyFont="1" applyFill="1" applyBorder="1" applyAlignment="1"/>
    <xf numFmtId="3" fontId="59" fillId="2" borderId="66" xfId="7" applyNumberFormat="1" applyFont="1" applyFill="1" applyBorder="1" applyAlignment="1"/>
    <xf numFmtId="0" fontId="61" fillId="2" borderId="66" xfId="7" applyFont="1" applyFill="1" applyBorder="1" applyAlignment="1"/>
    <xf numFmtId="0" fontId="59" fillId="0" borderId="0" xfId="10" applyFont="1" applyFill="1" applyBorder="1" applyAlignment="1" applyProtection="1">
      <alignment horizontal="left" indent="1"/>
      <protection hidden="1"/>
    </xf>
    <xf numFmtId="0" fontId="61" fillId="3" borderId="0" xfId="10" applyFont="1" applyFill="1" applyBorder="1" applyAlignment="1" applyProtection="1">
      <alignment horizontal="left" indent="1"/>
      <protection hidden="1"/>
    </xf>
    <xf numFmtId="3" fontId="59" fillId="0" borderId="66" xfId="27" applyFont="1" applyFill="1" applyBorder="1" applyAlignment="1">
      <alignment horizontal="center" vertical="center"/>
      <protection locked="0"/>
    </xf>
    <xf numFmtId="0" fontId="59" fillId="0" borderId="66" xfId="25" applyFont="1" applyFill="1" applyBorder="1" applyAlignment="1">
      <alignment horizontal="left" vertical="center" wrapText="1" indent="2"/>
    </xf>
    <xf numFmtId="0" fontId="59" fillId="0" borderId="66" xfId="25" quotePrefix="1" applyFont="1" applyFill="1" applyBorder="1" applyAlignment="1">
      <alignment horizontal="center" vertical="center"/>
    </xf>
    <xf numFmtId="0" fontId="73" fillId="0" borderId="33" xfId="10" applyFont="1" applyFill="1" applyBorder="1" applyAlignment="1" applyProtection="1">
      <alignment vertical="center"/>
    </xf>
    <xf numFmtId="0" fontId="73" fillId="0" borderId="50" xfId="10" applyFont="1" applyFill="1" applyBorder="1" applyAlignment="1" applyProtection="1">
      <alignment vertical="center"/>
    </xf>
    <xf numFmtId="0" fontId="79" fillId="0" borderId="33" xfId="10" applyFont="1" applyFill="1" applyBorder="1" applyAlignment="1" applyProtection="1">
      <alignment vertical="center"/>
    </xf>
    <xf numFmtId="0" fontId="78" fillId="0" borderId="33" xfId="0" applyFont="1" applyFill="1" applyBorder="1" applyAlignment="1" applyProtection="1">
      <alignment horizontal="centerContinuous" vertical="top" wrapText="1"/>
    </xf>
    <xf numFmtId="0" fontId="77" fillId="0" borderId="0" xfId="0" applyFont="1" applyFill="1" applyBorder="1" applyAlignment="1" applyProtection="1">
      <alignment horizontal="centerContinuous" vertical="top" wrapText="1"/>
    </xf>
    <xf numFmtId="0" fontId="173" fillId="0" borderId="30" xfId="0" applyFont="1" applyFill="1" applyBorder="1" applyAlignment="1" applyProtection="1">
      <alignment horizontal="center" vertical="top" wrapText="1"/>
    </xf>
    <xf numFmtId="0" fontId="69" fillId="0" borderId="0" xfId="18" applyFont="1" applyAlignment="1">
      <alignment horizontal="left" vertical="center" readingOrder="1"/>
    </xf>
    <xf numFmtId="0" fontId="46" fillId="0" borderId="0" xfId="137" applyFont="1"/>
    <xf numFmtId="0" fontId="46" fillId="0" borderId="0" xfId="137" applyFont="1" applyFill="1"/>
    <xf numFmtId="0" fontId="63" fillId="0" borderId="0" xfId="137" applyFont="1" applyFill="1" applyAlignment="1">
      <alignment horizontal="right"/>
    </xf>
    <xf numFmtId="0" fontId="111" fillId="0" borderId="0" xfId="137" applyFont="1" applyFill="1" applyAlignment="1">
      <alignment vertical="center"/>
    </xf>
    <xf numFmtId="0" fontId="111" fillId="0" borderId="0" xfId="137" applyFont="1" applyFill="1"/>
    <xf numFmtId="0" fontId="73" fillId="0" borderId="0" xfId="137" applyFont="1" applyFill="1"/>
    <xf numFmtId="0" fontId="46" fillId="2" borderId="0" xfId="137" applyFont="1" applyFill="1"/>
    <xf numFmtId="0" fontId="69" fillId="2" borderId="0" xfId="137" applyFont="1" applyFill="1"/>
    <xf numFmtId="2" fontId="160" fillId="0" borderId="0" xfId="137" applyNumberFormat="1" applyFont="1" applyFill="1" applyBorder="1" applyAlignment="1">
      <alignment horizontal="right" wrapText="1" indent="1" readingOrder="1"/>
    </xf>
    <xf numFmtId="2" fontId="97" fillId="0" borderId="0" xfId="137" applyNumberFormat="1" applyFont="1" applyFill="1" applyBorder="1" applyAlignment="1">
      <alignment horizontal="right" wrapText="1" indent="1" readingOrder="1"/>
    </xf>
    <xf numFmtId="0" fontId="97" fillId="0" borderId="0" xfId="137" applyFont="1" applyFill="1" applyBorder="1" applyAlignment="1">
      <alignment horizontal="left" vertical="center" wrapText="1" indent="1" readingOrder="1"/>
    </xf>
    <xf numFmtId="2" fontId="160" fillId="0" borderId="0" xfId="137" applyNumberFormat="1" applyFont="1" applyFill="1" applyBorder="1" applyAlignment="1">
      <alignment horizontal="center" wrapText="1"/>
    </xf>
    <xf numFmtId="2" fontId="97" fillId="0" borderId="0" xfId="137" applyNumberFormat="1" applyFont="1" applyFill="1" applyBorder="1" applyAlignment="1">
      <alignment horizontal="center" wrapText="1"/>
    </xf>
    <xf numFmtId="0" fontId="63" fillId="0" borderId="0" xfId="137" applyFont="1" applyAlignment="1">
      <alignment horizontal="right"/>
    </xf>
    <xf numFmtId="2" fontId="97" fillId="0" borderId="0" xfId="137" quotePrefix="1" applyNumberFormat="1" applyFont="1" applyFill="1" applyBorder="1" applyAlignment="1">
      <alignment horizontal="center" wrapText="1"/>
    </xf>
    <xf numFmtId="0" fontId="57" fillId="0" borderId="27" xfId="137" applyFont="1" applyFill="1" applyBorder="1" applyAlignment="1">
      <alignment horizontal="center"/>
    </xf>
    <xf numFmtId="0" fontId="57" fillId="0" borderId="18" xfId="137" applyFont="1" applyFill="1" applyBorder="1" applyAlignment="1">
      <alignment horizontal="center"/>
    </xf>
    <xf numFmtId="0" fontId="57" fillId="0" borderId="18" xfId="137" applyFont="1" applyFill="1" applyBorder="1" applyAlignment="1">
      <alignment horizontal="left" vertical="center" wrapText="1" indent="1" readingOrder="1"/>
    </xf>
    <xf numFmtId="0" fontId="110" fillId="0" borderId="0" xfId="137" applyFont="1" applyFill="1"/>
    <xf numFmtId="0" fontId="63" fillId="0" borderId="0" xfId="137" applyFont="1" applyFill="1"/>
    <xf numFmtId="166" fontId="59" fillId="0" borderId="0" xfId="137" applyNumberFormat="1" applyFont="1" applyFill="1" applyAlignment="1">
      <alignment horizontal="center"/>
    </xf>
    <xf numFmtId="0" fontId="76" fillId="0" borderId="0" xfId="137" applyFont="1" applyFill="1" applyAlignment="1">
      <alignment horizontal="right" indent="1"/>
    </xf>
    <xf numFmtId="0" fontId="76" fillId="0" borderId="0" xfId="137" applyFont="1" applyFill="1" applyAlignment="1"/>
    <xf numFmtId="0" fontId="52" fillId="0" borderId="0" xfId="137" applyFont="1" applyAlignment="1">
      <alignment vertical="center"/>
    </xf>
    <xf numFmtId="166" fontId="59" fillId="0" borderId="0" xfId="137" quotePrefix="1" applyNumberFormat="1" applyFont="1" applyFill="1" applyAlignment="1">
      <alignment horizontal="center"/>
    </xf>
    <xf numFmtId="0" fontId="76" fillId="0" borderId="0" xfId="137" quotePrefix="1" applyFont="1" applyFill="1" applyAlignment="1">
      <alignment horizontal="right" indent="1"/>
    </xf>
    <xf numFmtId="0" fontId="76" fillId="0" borderId="0" xfId="137" quotePrefix="1" applyFont="1" applyFill="1" applyAlignment="1"/>
    <xf numFmtId="166" fontId="59" fillId="0" borderId="0" xfId="137" applyNumberFormat="1" applyFont="1" applyFill="1" applyBorder="1" applyAlignment="1">
      <alignment horizontal="center"/>
    </xf>
    <xf numFmtId="0" fontId="76" fillId="0" borderId="0" xfId="137" applyFont="1" applyFill="1" applyBorder="1" applyAlignment="1"/>
    <xf numFmtId="166" fontId="59" fillId="0" borderId="2" xfId="137" applyNumberFormat="1" applyFont="1" applyFill="1" applyBorder="1" applyAlignment="1">
      <alignment horizontal="center"/>
    </xf>
    <xf numFmtId="166" fontId="59" fillId="0" borderId="2" xfId="137" quotePrefix="1" applyNumberFormat="1" applyFont="1" applyFill="1" applyBorder="1" applyAlignment="1">
      <alignment horizontal="center"/>
    </xf>
    <xf numFmtId="0" fontId="76" fillId="0" borderId="2" xfId="137" applyFont="1" applyFill="1" applyBorder="1" applyAlignment="1">
      <alignment horizontal="right" indent="1"/>
    </xf>
    <xf numFmtId="0" fontId="76" fillId="0" borderId="2" xfId="137" applyFont="1" applyFill="1" applyBorder="1" applyAlignment="1"/>
    <xf numFmtId="166" fontId="59" fillId="0" borderId="0" xfId="137" quotePrefix="1" applyNumberFormat="1" applyFont="1" applyFill="1" applyBorder="1" applyAlignment="1">
      <alignment horizontal="center"/>
    </xf>
    <xf numFmtId="0" fontId="49" fillId="0" borderId="2" xfId="137" applyFont="1" applyFill="1" applyBorder="1" applyAlignment="1">
      <alignment horizontal="center"/>
    </xf>
    <xf numFmtId="0" fontId="49" fillId="0" borderId="2" xfId="137" applyFont="1" applyFill="1" applyBorder="1" applyAlignment="1">
      <alignment horizontal="left" indent="1"/>
    </xf>
    <xf numFmtId="0" fontId="46" fillId="0" borderId="0" xfId="137" applyFont="1" applyFill="1" applyBorder="1"/>
    <xf numFmtId="0" fontId="61" fillId="0" borderId="0" xfId="137" applyFont="1" applyFill="1" applyBorder="1"/>
    <xf numFmtId="0" fontId="159" fillId="0" borderId="0" xfId="137" applyFont="1" applyFill="1" applyAlignment="1"/>
    <xf numFmtId="0" fontId="110" fillId="0" borderId="2" xfId="137" applyFont="1" applyFill="1" applyBorder="1" applyAlignment="1">
      <alignment horizontal="right" indent="1"/>
    </xf>
    <xf numFmtId="0" fontId="59" fillId="0" borderId="2" xfId="137" applyFont="1" applyFill="1" applyBorder="1" applyAlignment="1"/>
    <xf numFmtId="0" fontId="49" fillId="0" borderId="0" xfId="137" applyFont="1" applyFill="1"/>
    <xf numFmtId="0" fontId="49" fillId="0" borderId="0" xfId="18" applyFont="1"/>
    <xf numFmtId="15" fontId="49" fillId="0" borderId="0" xfId="18" applyNumberFormat="1" applyFont="1" applyAlignment="1">
      <alignment horizontal="left" vertical="center" readingOrder="1"/>
    </xf>
    <xf numFmtId="0" fontId="46" fillId="0" borderId="0" xfId="64" applyFont="1" applyAlignment="1">
      <alignment vertical="center"/>
    </xf>
    <xf numFmtId="0" fontId="46" fillId="0" borderId="0" xfId="64" applyFont="1" applyAlignment="1">
      <alignment horizontal="right" vertical="center"/>
    </xf>
    <xf numFmtId="0" fontId="61" fillId="0" borderId="2" xfId="16" applyFont="1" applyFill="1" applyBorder="1" applyAlignment="1" applyProtection="1">
      <alignment horizontal="right" vertical="center"/>
      <protection hidden="1"/>
    </xf>
    <xf numFmtId="0" fontId="49" fillId="0" borderId="2" xfId="64" applyFont="1" applyBorder="1" applyAlignment="1">
      <alignment horizontal="right" vertical="center"/>
    </xf>
    <xf numFmtId="0" fontId="25" fillId="0" borderId="0" xfId="64" applyBorder="1"/>
    <xf numFmtId="14" fontId="49" fillId="0" borderId="0" xfId="64" applyNumberFormat="1" applyFont="1" applyBorder="1" applyAlignment="1">
      <alignment horizontal="right"/>
    </xf>
    <xf numFmtId="3" fontId="59" fillId="0" borderId="0" xfId="64" applyNumberFormat="1" applyFont="1" applyAlignment="1">
      <alignment horizontal="right" vertical="center"/>
    </xf>
    <xf numFmtId="3" fontId="59" fillId="0" borderId="0" xfId="64" applyNumberFormat="1" applyFont="1" applyFill="1" applyBorder="1" applyAlignment="1">
      <alignment horizontal="right" vertical="center"/>
    </xf>
    <xf numFmtId="3" fontId="59" fillId="0" borderId="0" xfId="64" applyNumberFormat="1" applyFont="1" applyFill="1" applyAlignment="1">
      <alignment horizontal="right" vertical="center"/>
    </xf>
    <xf numFmtId="1" fontId="46" fillId="0" borderId="0" xfId="64" applyNumberFormat="1" applyFont="1" applyAlignment="1">
      <alignment horizontal="right" vertical="center"/>
    </xf>
    <xf numFmtId="0" fontId="49" fillId="0" borderId="1" xfId="64" applyFont="1" applyBorder="1" applyAlignment="1">
      <alignment horizontal="right" vertical="center"/>
    </xf>
    <xf numFmtId="3" fontId="59" fillId="0" borderId="0" xfId="0" applyNumberFormat="1" applyFont="1" applyFill="1" applyAlignment="1">
      <alignment horizontal="right" vertical="center"/>
    </xf>
    <xf numFmtId="0" fontId="46" fillId="0" borderId="2" xfId="64" applyFont="1" applyBorder="1" applyAlignment="1">
      <alignment horizontal="right" vertical="center"/>
    </xf>
    <xf numFmtId="164" fontId="46" fillId="0" borderId="0" xfId="64" applyNumberFormat="1" applyFont="1" applyAlignment="1">
      <alignment vertical="center"/>
    </xf>
    <xf numFmtId="164" fontId="49" fillId="0" borderId="0" xfId="64" applyNumberFormat="1" applyFont="1" applyFill="1" applyBorder="1" applyAlignment="1">
      <alignment vertical="center"/>
    </xf>
    <xf numFmtId="164" fontId="46" fillId="0" borderId="0" xfId="64" applyNumberFormat="1" applyFont="1" applyBorder="1" applyAlignment="1">
      <alignment vertical="center"/>
    </xf>
    <xf numFmtId="164" fontId="49" fillId="3" borderId="0" xfId="64" applyNumberFormat="1" applyFont="1" applyFill="1" applyAlignment="1">
      <alignment vertical="center"/>
    </xf>
    <xf numFmtId="0" fontId="59" fillId="0" borderId="0" xfId="16" applyFont="1" applyFill="1" applyBorder="1" applyAlignment="1" applyProtection="1">
      <alignment horizontal="right" vertical="center"/>
      <protection hidden="1"/>
    </xf>
    <xf numFmtId="166" fontId="59" fillId="0" borderId="0" xfId="16" applyNumberFormat="1" applyFont="1" applyFill="1" applyBorder="1" applyAlignment="1" applyProtection="1">
      <alignment vertical="center"/>
      <protection hidden="1"/>
    </xf>
    <xf numFmtId="0" fontId="59" fillId="0" borderId="0" xfId="16" applyFont="1" applyFill="1" applyBorder="1" applyAlignment="1" applyProtection="1">
      <alignment vertical="center"/>
      <protection hidden="1"/>
    </xf>
    <xf numFmtId="166" fontId="61" fillId="3" borderId="0" xfId="16" applyNumberFormat="1" applyFont="1" applyFill="1" applyBorder="1" applyAlignment="1" applyProtection="1">
      <alignment vertical="center"/>
      <protection hidden="1"/>
    </xf>
    <xf numFmtId="0" fontId="61" fillId="3" borderId="0" xfId="16" applyFont="1" applyFill="1" applyBorder="1" applyAlignment="1" applyProtection="1">
      <alignment vertical="center"/>
      <protection hidden="1"/>
    </xf>
    <xf numFmtId="0" fontId="49" fillId="3" borderId="0" xfId="64" applyFont="1" applyFill="1" applyAlignment="1">
      <alignment vertical="center"/>
    </xf>
    <xf numFmtId="1" fontId="59" fillId="0" borderId="0" xfId="16" applyNumberFormat="1" applyFont="1" applyFill="1" applyBorder="1" applyAlignment="1" applyProtection="1">
      <alignment horizontal="right" vertical="center"/>
      <protection hidden="1"/>
    </xf>
    <xf numFmtId="166" fontId="46" fillId="0" borderId="0" xfId="56" applyNumberFormat="1" applyFont="1" applyAlignment="1">
      <alignment horizontal="right" vertical="center" indent="1"/>
    </xf>
    <xf numFmtId="166" fontId="46" fillId="0" borderId="65" xfId="56" applyNumberFormat="1" applyFont="1" applyBorder="1" applyAlignment="1">
      <alignment horizontal="right" vertical="center" indent="1"/>
    </xf>
    <xf numFmtId="166" fontId="49" fillId="9" borderId="0" xfId="56" applyNumberFormat="1" applyFont="1" applyFill="1" applyAlignment="1">
      <alignment horizontal="right" vertical="center" indent="1"/>
    </xf>
    <xf numFmtId="0" fontId="77" fillId="2" borderId="0" xfId="12" applyFont="1" applyFill="1" applyBorder="1" applyAlignment="1">
      <alignment horizontal="left" vertical="center" wrapText="1"/>
    </xf>
    <xf numFmtId="0" fontId="49" fillId="0" borderId="1" xfId="1" applyFont="1" applyBorder="1" applyAlignment="1">
      <alignment horizontal="right"/>
    </xf>
    <xf numFmtId="3" fontId="59" fillId="0" borderId="0" xfId="1" applyNumberFormat="1" applyFont="1" applyFill="1" applyBorder="1" applyAlignment="1">
      <alignment horizontal="right"/>
    </xf>
    <xf numFmtId="3" fontId="59" fillId="0" borderId="0" xfId="1" applyNumberFormat="1" applyFont="1" applyFill="1" applyAlignment="1">
      <alignment horizontal="right"/>
    </xf>
    <xf numFmtId="0" fontId="49" fillId="0" borderId="0" xfId="64" applyFont="1" applyBorder="1" applyAlignment="1">
      <alignment horizontal="right" vertical="center"/>
    </xf>
    <xf numFmtId="0" fontId="76" fillId="2" borderId="2" xfId="5" applyFont="1" applyFill="1" applyBorder="1" applyAlignment="1"/>
    <xf numFmtId="3" fontId="59" fillId="2" borderId="0" xfId="5" applyNumberFormat="1" applyFont="1" applyFill="1" applyBorder="1" applyAlignment="1">
      <alignment horizontal="right"/>
    </xf>
    <xf numFmtId="0" fontId="96" fillId="2" borderId="0" xfId="5" applyFont="1" applyFill="1" applyBorder="1" applyAlignment="1"/>
    <xf numFmtId="0" fontId="96" fillId="2" borderId="0" xfId="5" applyFont="1" applyFill="1" applyAlignment="1"/>
    <xf numFmtId="0" fontId="59" fillId="2" borderId="0" xfId="5" applyFont="1" applyFill="1" applyBorder="1" applyAlignment="1">
      <alignment wrapText="1"/>
    </xf>
    <xf numFmtId="16" fontId="59" fillId="2" borderId="0" xfId="5" quotePrefix="1" applyNumberFormat="1" applyFont="1" applyFill="1" applyAlignment="1">
      <alignment horizontal="right"/>
    </xf>
    <xf numFmtId="16" fontId="59" fillId="2" borderId="0" xfId="5" quotePrefix="1" applyNumberFormat="1" applyFont="1" applyFill="1" applyBorder="1" applyAlignment="1">
      <alignment horizontal="right"/>
    </xf>
    <xf numFmtId="0" fontId="174" fillId="2" borderId="0" xfId="17" applyFont="1" applyFill="1" applyBorder="1" applyAlignment="1"/>
    <xf numFmtId="3" fontId="61" fillId="2" borderId="0" xfId="5" applyNumberFormat="1" applyFont="1" applyFill="1" applyBorder="1" applyAlignment="1">
      <alignment horizontal="right"/>
    </xf>
    <xf numFmtId="0" fontId="61" fillId="2" borderId="0" xfId="5" applyFont="1" applyFill="1" applyBorder="1" applyAlignment="1"/>
    <xf numFmtId="3" fontId="84" fillId="2" borderId="5" xfId="7" applyNumberFormat="1" applyFont="1" applyFill="1" applyBorder="1" applyAlignment="1">
      <alignment wrapText="1"/>
    </xf>
    <xf numFmtId="3" fontId="59" fillId="2" borderId="6" xfId="5" applyNumberFormat="1" applyFont="1" applyFill="1" applyBorder="1" applyAlignment="1">
      <alignment horizontal="right"/>
    </xf>
    <xf numFmtId="0" fontId="61" fillId="2" borderId="6" xfId="5" applyFont="1" applyFill="1" applyBorder="1" applyAlignment="1"/>
    <xf numFmtId="3" fontId="48" fillId="2" borderId="0" xfId="5" applyNumberFormat="1" applyFont="1" applyFill="1" applyBorder="1" applyAlignment="1">
      <alignment horizontal="right"/>
    </xf>
    <xf numFmtId="3" fontId="84" fillId="2" borderId="67" xfId="7" applyNumberFormat="1" applyFont="1" applyFill="1" applyBorder="1" applyAlignment="1">
      <alignment wrapText="1"/>
    </xf>
    <xf numFmtId="3" fontId="59" fillId="2" borderId="6" xfId="5" applyNumberFormat="1" applyFont="1" applyFill="1" applyBorder="1" applyAlignment="1"/>
    <xf numFmtId="3" fontId="96" fillId="2" borderId="0" xfId="5" applyNumberFormat="1" applyFont="1" applyFill="1" applyBorder="1" applyAlignment="1"/>
    <xf numFmtId="3" fontId="96" fillId="2" borderId="50" xfId="5" applyNumberFormat="1" applyFont="1" applyFill="1" applyBorder="1" applyAlignment="1"/>
    <xf numFmtId="0" fontId="48" fillId="2" borderId="6" xfId="5" applyFont="1" applyFill="1" applyBorder="1" applyAlignment="1"/>
    <xf numFmtId="0" fontId="59" fillId="2" borderId="6" xfId="5" applyFont="1" applyFill="1" applyBorder="1" applyAlignment="1"/>
    <xf numFmtId="3" fontId="84" fillId="2" borderId="4" xfId="7" applyNumberFormat="1" applyFont="1" applyFill="1" applyBorder="1" applyAlignment="1">
      <alignment wrapText="1"/>
    </xf>
    <xf numFmtId="3" fontId="84" fillId="2" borderId="68" xfId="7" applyNumberFormat="1" applyFont="1" applyFill="1" applyBorder="1" applyAlignment="1">
      <alignment wrapText="1"/>
    </xf>
    <xf numFmtId="0" fontId="84" fillId="2" borderId="4" xfId="7" applyFont="1" applyFill="1" applyBorder="1" applyAlignment="1">
      <alignment wrapText="1"/>
    </xf>
    <xf numFmtId="3" fontId="61" fillId="2" borderId="4" xfId="7" applyNumberFormat="1" applyFont="1" applyFill="1" applyBorder="1" applyAlignment="1"/>
    <xf numFmtId="3" fontId="59" fillId="2" borderId="50" xfId="5" applyNumberFormat="1" applyFont="1" applyFill="1" applyBorder="1" applyAlignment="1">
      <alignment horizontal="right"/>
    </xf>
    <xf numFmtId="3" fontId="59" fillId="2" borderId="33" xfId="5" applyNumberFormat="1" applyFont="1" applyFill="1" applyBorder="1" applyAlignment="1">
      <alignment horizontal="right"/>
    </xf>
    <xf numFmtId="0" fontId="59" fillId="2" borderId="0" xfId="5" quotePrefix="1" applyFont="1" applyFill="1" applyAlignment="1">
      <alignment horizontal="left"/>
    </xf>
    <xf numFmtId="0" fontId="59" fillId="2" borderId="33" xfId="5" applyFont="1" applyFill="1" applyBorder="1" applyAlignment="1"/>
    <xf numFmtId="3" fontId="61" fillId="2" borderId="68" xfId="5" applyNumberFormat="1" applyFont="1" applyFill="1" applyBorder="1" applyAlignment="1"/>
    <xf numFmtId="3" fontId="59" fillId="2" borderId="69" xfId="5" applyNumberFormat="1" applyFont="1" applyFill="1" applyBorder="1" applyAlignment="1"/>
    <xf numFmtId="3" fontId="59" fillId="2" borderId="2" xfId="5" applyNumberFormat="1" applyFont="1" applyFill="1" applyBorder="1" applyAlignment="1">
      <alignment horizontal="right"/>
    </xf>
    <xf numFmtId="3" fontId="59" fillId="2" borderId="33" xfId="5" applyNumberFormat="1" applyFont="1" applyFill="1" applyBorder="1" applyAlignment="1"/>
    <xf numFmtId="0" fontId="59" fillId="2" borderId="0" xfId="5" applyFont="1" applyFill="1" applyAlignment="1">
      <alignment horizontal="left"/>
    </xf>
    <xf numFmtId="0" fontId="59" fillId="2" borderId="69" xfId="5" applyFont="1" applyFill="1" applyBorder="1" applyAlignment="1">
      <alignment horizontal="right"/>
    </xf>
    <xf numFmtId="16" fontId="59" fillId="2" borderId="33" xfId="5" quotePrefix="1" applyNumberFormat="1" applyFont="1" applyFill="1" applyBorder="1" applyAlignment="1">
      <alignment horizontal="right"/>
    </xf>
    <xf numFmtId="0" fontId="48" fillId="2" borderId="0" xfId="5" applyFont="1" applyFill="1" applyBorder="1" applyAlignment="1"/>
    <xf numFmtId="3" fontId="61" fillId="2" borderId="0" xfId="5" applyNumberFormat="1" applyFont="1" applyFill="1" applyBorder="1" applyAlignment="1"/>
    <xf numFmtId="3" fontId="48" fillId="2" borderId="6" xfId="5" applyNumberFormat="1" applyFont="1" applyFill="1" applyBorder="1" applyAlignment="1"/>
    <xf numFmtId="0" fontId="96" fillId="2" borderId="6" xfId="5" applyFont="1" applyFill="1" applyBorder="1" applyAlignment="1"/>
    <xf numFmtId="0" fontId="46" fillId="2" borderId="6" xfId="5" applyFont="1" applyFill="1" applyBorder="1" applyAlignment="1"/>
    <xf numFmtId="0" fontId="46" fillId="2" borderId="0" xfId="5" applyFont="1" applyFill="1" applyAlignment="1"/>
    <xf numFmtId="3" fontId="46" fillId="2" borderId="0" xfId="5" applyNumberFormat="1" applyFont="1" applyFill="1" applyAlignment="1"/>
    <xf numFmtId="0" fontId="59" fillId="2" borderId="0" xfId="5" applyFont="1" applyFill="1" applyAlignment="1"/>
    <xf numFmtId="0" fontId="46" fillId="0" borderId="0" xfId="139" applyFont="1"/>
    <xf numFmtId="0" fontId="125" fillId="0" borderId="0" xfId="139" applyFont="1"/>
    <xf numFmtId="0" fontId="11" fillId="0" borderId="0" xfId="139"/>
    <xf numFmtId="0" fontId="125" fillId="2" borderId="0" xfId="139" applyFont="1" applyFill="1"/>
    <xf numFmtId="0" fontId="11" fillId="2" borderId="0" xfId="139" applyFill="1"/>
    <xf numFmtId="0" fontId="46" fillId="0" borderId="0" xfId="139" applyFont="1" applyBorder="1"/>
    <xf numFmtId="0" fontId="73" fillId="0" borderId="0" xfId="139" applyFont="1" applyBorder="1" applyAlignment="1"/>
    <xf numFmtId="0" fontId="104" fillId="2" borderId="0" xfId="139" applyFont="1" applyFill="1" applyBorder="1" applyAlignment="1">
      <alignment vertical="top"/>
    </xf>
    <xf numFmtId="166" fontId="79" fillId="2" borderId="0" xfId="139" applyNumberFormat="1" applyFont="1" applyFill="1" applyBorder="1" applyAlignment="1" applyProtection="1">
      <alignment vertical="center"/>
    </xf>
    <xf numFmtId="164" fontId="79" fillId="2" borderId="0" xfId="139" applyNumberFormat="1" applyFont="1" applyFill="1" applyBorder="1" applyAlignment="1" applyProtection="1">
      <alignment vertical="center"/>
    </xf>
    <xf numFmtId="164" fontId="73" fillId="2" borderId="0" xfId="139" applyNumberFormat="1" applyFont="1" applyFill="1" applyBorder="1" applyAlignment="1" applyProtection="1">
      <alignment vertical="center"/>
    </xf>
    <xf numFmtId="165" fontId="59" fillId="2" borderId="0" xfId="139" applyNumberFormat="1" applyFont="1" applyFill="1" applyBorder="1" applyAlignment="1">
      <alignment horizontal="right" vertical="center" indent="1"/>
    </xf>
    <xf numFmtId="0" fontId="61" fillId="2" borderId="2" xfId="7" applyFont="1" applyFill="1" applyBorder="1" applyAlignment="1">
      <alignment wrapText="1"/>
    </xf>
    <xf numFmtId="1" fontId="73" fillId="2" borderId="0" xfId="139" applyNumberFormat="1" applyFont="1" applyFill="1" applyBorder="1" applyAlignment="1" applyProtection="1">
      <alignment vertical="center"/>
    </xf>
    <xf numFmtId="3" fontId="79" fillId="2" borderId="0" xfId="139" applyNumberFormat="1" applyFont="1" applyFill="1" applyBorder="1" applyAlignment="1" applyProtection="1">
      <alignment vertical="center"/>
    </xf>
    <xf numFmtId="3" fontId="73" fillId="2" borderId="0" xfId="139" applyNumberFormat="1" applyFont="1" applyFill="1" applyBorder="1" applyAlignment="1" applyProtection="1">
      <alignment vertical="center"/>
    </xf>
    <xf numFmtId="0" fontId="134" fillId="2" borderId="0" xfId="11" applyFont="1" applyFill="1" applyBorder="1" applyAlignment="1"/>
    <xf numFmtId="0" fontId="86" fillId="2" borderId="0" xfId="11" applyFont="1" applyFill="1" applyBorder="1" applyAlignment="1"/>
    <xf numFmtId="0" fontId="11" fillId="2" borderId="0" xfId="139" applyFill="1" applyBorder="1"/>
    <xf numFmtId="0" fontId="61" fillId="2" borderId="0" xfId="11" applyFont="1" applyFill="1" applyBorder="1" applyAlignment="1">
      <alignment horizontal="left" wrapText="1"/>
    </xf>
    <xf numFmtId="0" fontId="73" fillId="2" borderId="0" xfId="139" applyFont="1" applyFill="1" applyBorder="1" applyAlignment="1" applyProtection="1">
      <alignment vertical="center"/>
    </xf>
    <xf numFmtId="3" fontId="61" fillId="2" borderId="5" xfId="7" applyNumberFormat="1" applyFont="1" applyFill="1" applyBorder="1" applyAlignment="1">
      <alignment horizontal="right"/>
    </xf>
    <xf numFmtId="3" fontId="59" fillId="2" borderId="0" xfId="7" applyNumberFormat="1" applyFont="1" applyFill="1" applyBorder="1" applyAlignment="1">
      <alignment horizontal="right"/>
    </xf>
    <xf numFmtId="3" fontId="61" fillId="2" borderId="4" xfId="7" applyNumberFormat="1" applyFont="1" applyFill="1" applyBorder="1" applyAlignment="1">
      <alignment horizontal="right"/>
    </xf>
    <xf numFmtId="0" fontId="61" fillId="2" borderId="4" xfId="7" applyFont="1" applyFill="1" applyBorder="1" applyAlignment="1">
      <alignment wrapText="1"/>
    </xf>
    <xf numFmtId="0" fontId="88" fillId="2" borderId="0" xfId="139" applyFont="1" applyFill="1" applyBorder="1" applyAlignment="1" applyProtection="1">
      <alignment horizontal="right"/>
    </xf>
    <xf numFmtId="0" fontId="79" fillId="2" borderId="0" xfId="139" applyFont="1" applyFill="1" applyBorder="1" applyAlignment="1" applyProtection="1">
      <alignment horizontal="right"/>
    </xf>
    <xf numFmtId="0" fontId="80" fillId="2" borderId="0" xfId="139" applyFont="1" applyFill="1" applyBorder="1" applyAlignment="1" applyProtection="1">
      <alignment horizontal="center" vertical="top"/>
    </xf>
    <xf numFmtId="0" fontId="73" fillId="2" borderId="0" xfId="139" applyFont="1" applyFill="1" applyBorder="1" applyAlignment="1" applyProtection="1">
      <alignment horizontal="center" vertical="top"/>
    </xf>
    <xf numFmtId="0" fontId="79" fillId="2" borderId="0" xfId="139" applyFont="1" applyFill="1" applyBorder="1" applyAlignment="1" applyProtection="1">
      <alignment horizontal="left" vertical="top"/>
    </xf>
    <xf numFmtId="0" fontId="73" fillId="2" borderId="0" xfId="139" applyFont="1" applyFill="1" applyBorder="1" applyAlignment="1"/>
    <xf numFmtId="0" fontId="79" fillId="2" borderId="0" xfId="139" applyFont="1" applyFill="1" applyBorder="1" applyAlignment="1"/>
    <xf numFmtId="0" fontId="46" fillId="0" borderId="0" xfId="139" applyFont="1" applyAlignment="1">
      <alignment wrapText="1"/>
    </xf>
    <xf numFmtId="0" fontId="79" fillId="2" borderId="0" xfId="139" applyFont="1" applyFill="1" applyBorder="1" applyAlignment="1" applyProtection="1">
      <alignment horizontal="center" vertical="top" wrapText="1"/>
    </xf>
    <xf numFmtId="0" fontId="49" fillId="2" borderId="0" xfId="139" applyFont="1" applyFill="1" applyBorder="1" applyAlignment="1" applyProtection="1">
      <alignment horizontal="left" vertical="top" wrapText="1"/>
    </xf>
    <xf numFmtId="0" fontId="79" fillId="2" borderId="0" xfId="139" applyFont="1" applyFill="1" applyBorder="1" applyAlignment="1" applyProtection="1">
      <alignment horizontal="center" vertical="center"/>
    </xf>
    <xf numFmtId="3" fontId="59" fillId="2" borderId="2" xfId="7" applyNumberFormat="1" applyFont="1" applyFill="1" applyBorder="1" applyAlignment="1">
      <alignment horizontal="right"/>
    </xf>
    <xf numFmtId="0" fontId="11" fillId="2" borderId="2" xfId="139" applyFill="1" applyBorder="1"/>
    <xf numFmtId="9" fontId="80" fillId="5" borderId="0" xfId="139" applyNumberFormat="1" applyFont="1" applyFill="1" applyBorder="1" applyAlignment="1" applyProtection="1">
      <alignment horizontal="right" vertical="center"/>
    </xf>
    <xf numFmtId="0" fontId="73" fillId="5" borderId="0" xfId="139" applyFont="1" applyFill="1" applyBorder="1" applyAlignment="1" applyProtection="1">
      <alignment horizontal="right" vertical="center"/>
    </xf>
    <xf numFmtId="0" fontId="80" fillId="0" borderId="0" xfId="139" applyFont="1" applyBorder="1" applyAlignment="1" applyProtection="1">
      <alignment horizontal="center" vertical="top"/>
    </xf>
    <xf numFmtId="0" fontId="79" fillId="5" borderId="0" xfId="139" applyFont="1" applyFill="1" applyBorder="1" applyAlignment="1" applyProtection="1">
      <alignment horizontal="right" vertical="center"/>
    </xf>
    <xf numFmtId="0" fontId="46" fillId="2" borderId="0" xfId="139" applyFont="1" applyFill="1" applyBorder="1" applyAlignment="1"/>
    <xf numFmtId="0" fontId="79" fillId="2" borderId="0" xfId="139" applyFont="1" applyFill="1" applyBorder="1" applyAlignment="1">
      <alignment horizontal="right"/>
    </xf>
    <xf numFmtId="0" fontId="78" fillId="2" borderId="0" xfId="139" applyFont="1" applyFill="1" applyBorder="1" applyAlignment="1" applyProtection="1">
      <alignment horizontal="center" vertical="top"/>
    </xf>
    <xf numFmtId="0" fontId="78" fillId="2" borderId="0" xfId="139" applyFont="1" applyFill="1" applyBorder="1" applyAlignment="1" applyProtection="1">
      <alignment horizontal="left" vertical="top"/>
    </xf>
    <xf numFmtId="0" fontId="78" fillId="5" borderId="0" xfId="139" applyFont="1" applyFill="1" applyBorder="1" applyAlignment="1" applyProtection="1">
      <alignment horizontal="center" vertical="center"/>
    </xf>
    <xf numFmtId="0" fontId="48" fillId="0" borderId="0" xfId="139" applyFont="1"/>
    <xf numFmtId="0" fontId="46" fillId="0" borderId="0" xfId="141" applyFont="1"/>
    <xf numFmtId="0" fontId="11" fillId="0" borderId="0" xfId="141"/>
    <xf numFmtId="3" fontId="49" fillId="3" borderId="0" xfId="141" applyNumberFormat="1" applyFont="1" applyFill="1" applyAlignment="1">
      <alignment horizontal="right" vertical="center" indent="1"/>
    </xf>
    <xf numFmtId="0" fontId="49" fillId="3" borderId="0" xfId="141" applyFont="1" applyFill="1" applyAlignment="1">
      <alignment horizontal="left" vertical="center" indent="1"/>
    </xf>
    <xf numFmtId="3" fontId="46" fillId="0" borderId="0" xfId="141" applyNumberFormat="1" applyFont="1"/>
    <xf numFmtId="3" fontId="46" fillId="2" borderId="2" xfId="141" applyNumberFormat="1" applyFont="1" applyFill="1" applyBorder="1" applyAlignment="1">
      <alignment horizontal="right" vertical="center" indent="1"/>
    </xf>
    <xf numFmtId="3" fontId="46" fillId="0" borderId="2" xfId="141" applyNumberFormat="1" applyFont="1" applyFill="1" applyBorder="1" applyAlignment="1">
      <alignment horizontal="right" vertical="center" indent="1"/>
    </xf>
    <xf numFmtId="0" fontId="46" fillId="0" borderId="2" xfId="141" applyFont="1" applyFill="1" applyBorder="1" applyAlignment="1">
      <alignment horizontal="left" vertical="center" indent="1"/>
    </xf>
    <xf numFmtId="3" fontId="46" fillId="2" borderId="0" xfId="141" applyNumberFormat="1" applyFont="1" applyFill="1" applyAlignment="1">
      <alignment horizontal="right" vertical="center" indent="1"/>
    </xf>
    <xf numFmtId="3" fontId="46" fillId="0" borderId="0" xfId="141" applyNumberFormat="1" applyFont="1" applyFill="1" applyAlignment="1">
      <alignment horizontal="right" vertical="center" indent="1"/>
    </xf>
    <xf numFmtId="0" fontId="46" fillId="0" borderId="0" xfId="141" applyFont="1" applyFill="1" applyAlignment="1">
      <alignment horizontal="left" vertical="center" indent="1"/>
    </xf>
    <xf numFmtId="0" fontId="46" fillId="0" borderId="0" xfId="141" applyFont="1" applyFill="1" applyBorder="1" applyAlignment="1">
      <alignment horizontal="left" vertical="center" indent="1"/>
    </xf>
    <xf numFmtId="0" fontId="46" fillId="2" borderId="0" xfId="141" applyFont="1" applyFill="1" applyBorder="1" applyAlignment="1">
      <alignment horizontal="right" vertical="center" indent="1"/>
    </xf>
    <xf numFmtId="0" fontId="46" fillId="0" borderId="0" xfId="141" applyFont="1" applyFill="1" applyBorder="1" applyAlignment="1">
      <alignment horizontal="right" vertical="center" indent="1"/>
    </xf>
    <xf numFmtId="0" fontId="49" fillId="2" borderId="2" xfId="141" applyFont="1" applyFill="1" applyBorder="1" applyAlignment="1">
      <alignment horizontal="center" vertical="center"/>
    </xf>
    <xf numFmtId="0" fontId="49" fillId="0" borderId="2" xfId="141" applyFont="1" applyFill="1" applyBorder="1" applyAlignment="1">
      <alignment horizontal="center" vertical="center"/>
    </xf>
    <xf numFmtId="0" fontId="49" fillId="0" borderId="2" xfId="141" applyFont="1" applyFill="1" applyBorder="1" applyAlignment="1">
      <alignment horizontal="left" vertical="center" indent="1"/>
    </xf>
    <xf numFmtId="3" fontId="46" fillId="2" borderId="0" xfId="141" applyNumberFormat="1" applyFont="1" applyFill="1"/>
    <xf numFmtId="3" fontId="46" fillId="0" borderId="0" xfId="141" applyNumberFormat="1" applyFont="1" applyFill="1"/>
    <xf numFmtId="0" fontId="52" fillId="0" borderId="0" xfId="141" applyFont="1"/>
    <xf numFmtId="0" fontId="111" fillId="0" borderId="0" xfId="141" applyFont="1"/>
    <xf numFmtId="3" fontId="46" fillId="2" borderId="0" xfId="141" applyNumberFormat="1" applyFont="1" applyFill="1" applyAlignment="1">
      <alignment horizontal="right" indent="1"/>
    </xf>
    <xf numFmtId="3" fontId="46" fillId="0" borderId="0" xfId="141" applyNumberFormat="1" applyFont="1" applyFill="1" applyAlignment="1">
      <alignment horizontal="right" indent="1"/>
    </xf>
    <xf numFmtId="0" fontId="46" fillId="0" borderId="0" xfId="141" applyFont="1" applyFill="1" applyAlignment="1">
      <alignment horizontal="left" indent="1"/>
    </xf>
    <xf numFmtId="3" fontId="46" fillId="2" borderId="0" xfId="141" applyNumberFormat="1" applyFont="1" applyFill="1" applyAlignment="1">
      <alignment horizontal="right" vertical="center"/>
    </xf>
    <xf numFmtId="3" fontId="46" fillId="0" borderId="0" xfId="141" applyNumberFormat="1" applyFont="1" applyFill="1" applyAlignment="1">
      <alignment horizontal="right" vertical="center"/>
    </xf>
    <xf numFmtId="0" fontId="46" fillId="0" borderId="0" xfId="141" applyFont="1" applyFill="1" applyAlignment="1">
      <alignment horizontal="left" vertical="center"/>
    </xf>
    <xf numFmtId="164" fontId="49" fillId="3" borderId="0" xfId="141" applyNumberFormat="1" applyFont="1" applyFill="1" applyAlignment="1">
      <alignment horizontal="right" vertical="center" indent="1"/>
    </xf>
    <xf numFmtId="164" fontId="46" fillId="2" borderId="2" xfId="141" applyNumberFormat="1" applyFont="1" applyFill="1" applyBorder="1" applyAlignment="1">
      <alignment horizontal="right" vertical="center" indent="1"/>
    </xf>
    <xf numFmtId="164" fontId="46" fillId="0" borderId="2" xfId="141" applyNumberFormat="1" applyFont="1" applyFill="1" applyBorder="1" applyAlignment="1">
      <alignment horizontal="right" vertical="center" indent="1"/>
    </xf>
    <xf numFmtId="164" fontId="46" fillId="2" borderId="0" xfId="141" applyNumberFormat="1" applyFont="1" applyFill="1" applyAlignment="1">
      <alignment horizontal="right" vertical="center" indent="1"/>
    </xf>
    <xf numFmtId="164" fontId="46" fillId="0" borderId="0" xfId="141" applyNumberFormat="1" applyFont="1" applyFill="1" applyAlignment="1">
      <alignment horizontal="right" vertical="center" indent="1"/>
    </xf>
    <xf numFmtId="0" fontId="46" fillId="2" borderId="0" xfId="141" applyFont="1" applyFill="1"/>
    <xf numFmtId="0" fontId="46" fillId="0" borderId="0" xfId="141" applyFont="1" applyFill="1"/>
    <xf numFmtId="3" fontId="49" fillId="2" borderId="0" xfId="141" applyNumberFormat="1" applyFont="1" applyFill="1" applyAlignment="1">
      <alignment horizontal="right" vertical="center" indent="1"/>
    </xf>
    <xf numFmtId="3" fontId="49" fillId="0" borderId="0" xfId="141" applyNumberFormat="1" applyFont="1" applyFill="1" applyAlignment="1">
      <alignment horizontal="right" vertical="center" indent="1"/>
    </xf>
    <xf numFmtId="0" fontId="49" fillId="0" borderId="0" xfId="141" applyFont="1" applyFill="1" applyAlignment="1">
      <alignment horizontal="left" vertical="center"/>
    </xf>
    <xf numFmtId="0" fontId="73" fillId="0" borderId="0" xfId="141" applyFont="1"/>
    <xf numFmtId="0" fontId="73" fillId="0" borderId="0" xfId="141" applyFont="1" applyFill="1"/>
    <xf numFmtId="0" fontId="112" fillId="0" borderId="0" xfId="141" applyFont="1"/>
    <xf numFmtId="0" fontId="52" fillId="2" borderId="0" xfId="12" applyFont="1" applyFill="1" applyAlignment="1">
      <alignment vertical="center"/>
    </xf>
    <xf numFmtId="0" fontId="46" fillId="0" borderId="0" xfId="144" applyFont="1"/>
    <xf numFmtId="0" fontId="11" fillId="0" borderId="0" xfId="144"/>
    <xf numFmtId="3" fontId="107" fillId="0" borderId="0" xfId="144" applyNumberFormat="1" applyFont="1" applyFill="1" applyBorder="1"/>
    <xf numFmtId="0" fontId="107" fillId="0" borderId="0" xfId="144" applyFont="1" applyFill="1" applyBorder="1"/>
    <xf numFmtId="3" fontId="108" fillId="0" borderId="0" xfId="144" applyNumberFormat="1" applyFont="1" applyFill="1" applyBorder="1"/>
    <xf numFmtId="0" fontId="46" fillId="0" borderId="0" xfId="144" applyFont="1" applyFill="1"/>
    <xf numFmtId="0" fontId="49" fillId="0" borderId="0" xfId="144" applyFont="1" applyFill="1" applyBorder="1" applyAlignment="1">
      <alignment horizontal="right" vertical="center" indent="1"/>
    </xf>
    <xf numFmtId="0" fontId="49" fillId="0" borderId="0" xfId="144" applyFont="1" applyFill="1" applyAlignment="1">
      <alignment horizontal="left" vertical="center" indent="1"/>
    </xf>
    <xf numFmtId="0" fontId="108" fillId="0" borderId="0" xfId="144" applyFont="1" applyFill="1" applyBorder="1" applyAlignment="1"/>
    <xf numFmtId="0" fontId="46" fillId="0" borderId="0" xfId="144" applyFont="1" applyFill="1" applyBorder="1"/>
    <xf numFmtId="0" fontId="46" fillId="0" borderId="0" xfId="144" applyFont="1" applyFill="1" applyBorder="1" applyAlignment="1">
      <alignment horizontal="right" indent="1"/>
    </xf>
    <xf numFmtId="10" fontId="46" fillId="0" borderId="0" xfId="144" applyNumberFormat="1" applyFont="1" applyFill="1" applyBorder="1" applyAlignment="1">
      <alignment horizontal="right" vertical="center" indent="1"/>
    </xf>
    <xf numFmtId="0" fontId="46" fillId="0" borderId="0" xfId="144" applyFont="1" applyFill="1" applyBorder="1" applyAlignment="1">
      <alignment horizontal="left" vertical="center" indent="1"/>
    </xf>
    <xf numFmtId="0" fontId="49" fillId="0" borderId="0" xfId="144" applyFont="1" applyFill="1" applyBorder="1" applyAlignment="1">
      <alignment horizontal="center"/>
    </xf>
    <xf numFmtId="0" fontId="49" fillId="0" borderId="0" xfId="144" applyFont="1" applyFill="1" applyBorder="1" applyAlignment="1">
      <alignment horizontal="left" indent="1"/>
    </xf>
    <xf numFmtId="3" fontId="46" fillId="0" borderId="0" xfId="144" applyNumberFormat="1" applyFont="1" applyAlignment="1">
      <alignment horizontal="right" vertical="center" indent="1"/>
    </xf>
    <xf numFmtId="0" fontId="46" fillId="0" borderId="0" xfId="144" applyFont="1" applyAlignment="1">
      <alignment horizontal="left" vertical="center"/>
    </xf>
    <xf numFmtId="1" fontId="46" fillId="0" borderId="0" xfId="144" applyNumberFormat="1" applyFont="1" applyAlignment="1">
      <alignment horizontal="right" vertical="center" indent="1"/>
    </xf>
    <xf numFmtId="0" fontId="46" fillId="0" borderId="0" xfId="144" applyFont="1" applyAlignment="1">
      <alignment horizontal="right" vertical="center" indent="1"/>
    </xf>
    <xf numFmtId="0" fontId="46" fillId="0" borderId="0" xfId="144" applyFont="1" applyAlignment="1">
      <alignment horizontal="left"/>
    </xf>
    <xf numFmtId="1" fontId="49" fillId="3" borderId="0" xfId="144" applyNumberFormat="1" applyFont="1" applyFill="1" applyAlignment="1">
      <alignment horizontal="right" vertical="center" indent="1"/>
    </xf>
    <xf numFmtId="0" fontId="49" fillId="3" borderId="0" xfId="144" applyFont="1" applyFill="1" applyAlignment="1">
      <alignment horizontal="right" vertical="center" indent="1"/>
    </xf>
    <xf numFmtId="0" fontId="49" fillId="3" borderId="0" xfId="144" applyFont="1" applyFill="1" applyAlignment="1">
      <alignment horizontal="left" vertical="center"/>
    </xf>
    <xf numFmtId="0" fontId="11" fillId="0" borderId="0" xfId="144" applyBorder="1"/>
    <xf numFmtId="0" fontId="49" fillId="0" borderId="0" xfId="144" applyFont="1" applyBorder="1" applyAlignment="1">
      <alignment horizontal="center"/>
    </xf>
    <xf numFmtId="0" fontId="49" fillId="0" borderId="1" xfId="144" applyFont="1" applyBorder="1" applyAlignment="1">
      <alignment horizontal="center"/>
    </xf>
    <xf numFmtId="0" fontId="49" fillId="0" borderId="1" xfId="144" applyFont="1" applyBorder="1" applyAlignment="1">
      <alignment horizontal="left" indent="1"/>
    </xf>
    <xf numFmtId="0" fontId="49" fillId="0" borderId="0" xfId="144" applyFont="1"/>
    <xf numFmtId="0" fontId="52" fillId="0" borderId="0" xfId="144" applyFont="1"/>
    <xf numFmtId="0" fontId="111" fillId="0" borderId="0" xfId="144" applyFont="1"/>
    <xf numFmtId="0" fontId="46" fillId="0" borderId="0" xfId="144" applyFont="1" applyBorder="1"/>
    <xf numFmtId="166" fontId="46" fillId="0" borderId="0" xfId="144" applyNumberFormat="1" applyFont="1"/>
    <xf numFmtId="9" fontId="46" fillId="0" borderId="17" xfId="144" applyNumberFormat="1" applyFont="1" applyBorder="1" applyAlignment="1">
      <alignment horizontal="right" vertical="center" indent="1"/>
    </xf>
    <xf numFmtId="9" fontId="46" fillId="0" borderId="13" xfId="144" applyNumberFormat="1" applyFont="1" applyBorder="1" applyAlignment="1">
      <alignment horizontal="right" vertical="center" indent="1"/>
    </xf>
    <xf numFmtId="9" fontId="46" fillId="0" borderId="1" xfId="144" applyNumberFormat="1" applyFont="1" applyBorder="1" applyAlignment="1">
      <alignment horizontal="right" vertical="center" indent="1"/>
    </xf>
    <xf numFmtId="166" fontId="46" fillId="0" borderId="0" xfId="144" applyNumberFormat="1" applyFont="1" applyAlignment="1">
      <alignment horizontal="right" vertical="center" indent="1"/>
    </xf>
    <xf numFmtId="9" fontId="46" fillId="0" borderId="11" xfId="144" applyNumberFormat="1" applyFont="1" applyBorder="1" applyAlignment="1">
      <alignment horizontal="right" vertical="center" indent="1"/>
    </xf>
    <xf numFmtId="9" fontId="46" fillId="0" borderId="10" xfId="144" applyNumberFormat="1" applyFont="1" applyBorder="1" applyAlignment="1">
      <alignment horizontal="right" vertical="center" indent="1"/>
    </xf>
    <xf numFmtId="9" fontId="46" fillId="0" borderId="0" xfId="144" applyNumberFormat="1" applyFont="1" applyBorder="1" applyAlignment="1">
      <alignment horizontal="right" vertical="center" indent="1"/>
    </xf>
    <xf numFmtId="0" fontId="49" fillId="0" borderId="14" xfId="144" applyFont="1" applyBorder="1" applyAlignment="1">
      <alignment horizontal="center"/>
    </xf>
    <xf numFmtId="0" fontId="49" fillId="0" borderId="13" xfId="144" applyFont="1" applyBorder="1" applyAlignment="1">
      <alignment horizontal="center"/>
    </xf>
    <xf numFmtId="0" fontId="46" fillId="0" borderId="11" xfId="144" applyFont="1" applyBorder="1"/>
    <xf numFmtId="0" fontId="49" fillId="0" borderId="10" xfId="144" applyFont="1" applyBorder="1"/>
    <xf numFmtId="0" fontId="49" fillId="0" borderId="0" xfId="144" applyFont="1" applyBorder="1"/>
    <xf numFmtId="0" fontId="52" fillId="0" borderId="9" xfId="144" applyFont="1" applyBorder="1"/>
    <xf numFmtId="0" fontId="111" fillId="0" borderId="8" xfId="144" applyFont="1" applyBorder="1"/>
    <xf numFmtId="0" fontId="52" fillId="0" borderId="3" xfId="144" applyFont="1" applyBorder="1"/>
    <xf numFmtId="0" fontId="46" fillId="0" borderId="0" xfId="144" applyFont="1" applyAlignment="1">
      <alignment horizontal="left" vertical="center" indent="1"/>
    </xf>
    <xf numFmtId="3" fontId="46" fillId="0" borderId="0" xfId="144" applyNumberFormat="1" applyFont="1" applyBorder="1" applyAlignment="1">
      <alignment horizontal="right" vertical="center" indent="1"/>
    </xf>
    <xf numFmtId="9" fontId="59" fillId="0" borderId="0" xfId="144" applyNumberFormat="1" applyFont="1" applyBorder="1" applyAlignment="1">
      <alignment horizontal="right" vertical="center" indent="1"/>
    </xf>
    <xf numFmtId="3" fontId="59" fillId="0" borderId="0" xfId="144" applyNumberFormat="1" applyFont="1" applyBorder="1" applyAlignment="1">
      <alignment horizontal="right" vertical="center" indent="1"/>
    </xf>
    <xf numFmtId="3" fontId="59" fillId="0" borderId="0" xfId="144" applyNumberFormat="1" applyFont="1" applyAlignment="1">
      <alignment horizontal="right" vertical="center" indent="1"/>
    </xf>
    <xf numFmtId="3" fontId="46" fillId="0" borderId="0" xfId="144" applyNumberFormat="1" applyFont="1"/>
    <xf numFmtId="3" fontId="46" fillId="0" borderId="17" xfId="144" applyNumberFormat="1" applyFont="1" applyBorder="1" applyAlignment="1">
      <alignment horizontal="right" vertical="center" indent="1"/>
    </xf>
    <xf numFmtId="3" fontId="46" fillId="0" borderId="2" xfId="144" applyNumberFormat="1" applyFont="1" applyBorder="1" applyAlignment="1">
      <alignment horizontal="right" vertical="center" indent="1"/>
    </xf>
    <xf numFmtId="9" fontId="46" fillId="0" borderId="16" xfId="145" applyFont="1" applyBorder="1" applyAlignment="1">
      <alignment horizontal="right" vertical="center" indent="1"/>
    </xf>
    <xf numFmtId="3" fontId="46" fillId="0" borderId="11" xfId="144" applyNumberFormat="1" applyFont="1" applyBorder="1" applyAlignment="1">
      <alignment horizontal="right" vertical="center" indent="1"/>
    </xf>
    <xf numFmtId="9" fontId="46" fillId="0" borderId="10" xfId="145" applyFont="1" applyBorder="1" applyAlignment="1">
      <alignment horizontal="right" vertical="center" indent="1"/>
    </xf>
    <xf numFmtId="3" fontId="48" fillId="0" borderId="11" xfId="144" applyNumberFormat="1" applyFont="1" applyBorder="1" applyAlignment="1">
      <alignment horizontal="right" vertical="center" indent="1"/>
    </xf>
    <xf numFmtId="3" fontId="48" fillId="0" borderId="10" xfId="144" applyNumberFormat="1" applyFont="1" applyBorder="1" applyAlignment="1">
      <alignment horizontal="right" vertical="center" indent="1"/>
    </xf>
    <xf numFmtId="9" fontId="46" fillId="0" borderId="11" xfId="146" applyNumberFormat="1" applyFont="1" applyFill="1" applyBorder="1" applyAlignment="1">
      <alignment horizontal="right" vertical="center" indent="1"/>
    </xf>
    <xf numFmtId="9" fontId="46" fillId="0" borderId="10" xfId="147" applyFont="1" applyFill="1" applyBorder="1" applyAlignment="1">
      <alignment horizontal="right" vertical="center" indent="1"/>
    </xf>
    <xf numFmtId="3" fontId="46" fillId="2" borderId="0" xfId="146" applyNumberFormat="1" applyFont="1" applyFill="1" applyAlignment="1">
      <alignment horizontal="right" vertical="center" indent="1"/>
    </xf>
    <xf numFmtId="0" fontId="46" fillId="0" borderId="11" xfId="144" applyFont="1" applyBorder="1" applyAlignment="1">
      <alignment horizontal="right" vertical="center" indent="1"/>
    </xf>
    <xf numFmtId="3" fontId="46" fillId="0" borderId="10" xfId="144" applyNumberFormat="1" applyFont="1" applyBorder="1" applyAlignment="1">
      <alignment horizontal="right" vertical="center" indent="1"/>
    </xf>
    <xf numFmtId="3" fontId="59" fillId="0" borderId="10" xfId="144" applyNumberFormat="1" applyFont="1" applyBorder="1" applyAlignment="1">
      <alignment horizontal="right" vertical="center" indent="1"/>
    </xf>
    <xf numFmtId="1" fontId="46" fillId="0" borderId="11" xfId="144" applyNumberFormat="1" applyFont="1" applyBorder="1" applyAlignment="1">
      <alignment horizontal="right" vertical="center" indent="1"/>
    </xf>
    <xf numFmtId="1" fontId="46" fillId="0" borderId="10" xfId="144" applyNumberFormat="1" applyFont="1" applyBorder="1" applyAlignment="1">
      <alignment horizontal="right" vertical="center" indent="1"/>
    </xf>
    <xf numFmtId="1" fontId="46" fillId="0" borderId="0" xfId="144" applyNumberFormat="1" applyFont="1" applyBorder="1" applyAlignment="1">
      <alignment horizontal="right" vertical="center" indent="1"/>
    </xf>
    <xf numFmtId="0" fontId="96" fillId="0" borderId="11" xfId="144" applyFont="1" applyBorder="1" applyAlignment="1">
      <alignment horizontal="right" vertical="center" indent="1"/>
    </xf>
    <xf numFmtId="0" fontId="46" fillId="0" borderId="10" xfId="144" applyFont="1" applyBorder="1" applyAlignment="1">
      <alignment horizontal="right" vertical="center" indent="1"/>
    </xf>
    <xf numFmtId="0" fontId="46" fillId="0" borderId="0" xfId="144" applyFont="1" applyBorder="1" applyAlignment="1">
      <alignment horizontal="right" vertical="center" indent="1"/>
    </xf>
    <xf numFmtId="9" fontId="49" fillId="3" borderId="11" xfId="144" applyNumberFormat="1" applyFont="1" applyFill="1" applyBorder="1" applyAlignment="1">
      <alignment horizontal="right" vertical="center" indent="1"/>
    </xf>
    <xf numFmtId="9" fontId="49" fillId="3" borderId="10" xfId="144" applyNumberFormat="1" applyFont="1" applyFill="1" applyBorder="1" applyAlignment="1">
      <alignment horizontal="right" vertical="center" indent="1"/>
    </xf>
    <xf numFmtId="9" fontId="49" fillId="3" borderId="0" xfId="144" applyNumberFormat="1" applyFont="1" applyFill="1" applyBorder="1" applyAlignment="1">
      <alignment horizontal="right" vertical="center" indent="1"/>
    </xf>
    <xf numFmtId="0" fontId="46" fillId="0" borderId="10" xfId="144" applyFont="1" applyBorder="1"/>
    <xf numFmtId="0" fontId="111" fillId="2" borderId="0" xfId="144" applyFont="1" applyFill="1"/>
    <xf numFmtId="0" fontId="46" fillId="0" borderId="3" xfId="144" applyFont="1" applyBorder="1"/>
    <xf numFmtId="9" fontId="46" fillId="0" borderId="14" xfId="144" applyNumberFormat="1" applyFont="1" applyBorder="1" applyAlignment="1">
      <alignment horizontal="right" vertical="center" indent="1"/>
    </xf>
    <xf numFmtId="0" fontId="110" fillId="0" borderId="9" xfId="144" applyFont="1" applyBorder="1"/>
    <xf numFmtId="0" fontId="110" fillId="0" borderId="0" xfId="144" applyFont="1"/>
    <xf numFmtId="9" fontId="59" fillId="0" borderId="11" xfId="144" applyNumberFormat="1" applyFont="1" applyBorder="1" applyAlignment="1">
      <alignment horizontal="right" vertical="center" indent="1"/>
    </xf>
    <xf numFmtId="9" fontId="59" fillId="0" borderId="10" xfId="144" applyNumberFormat="1" applyFont="1" applyBorder="1" applyAlignment="1">
      <alignment horizontal="right" vertical="center" indent="1"/>
    </xf>
    <xf numFmtId="3" fontId="46" fillId="0" borderId="0" xfId="146" applyNumberFormat="1" applyFont="1" applyFill="1" applyAlignment="1">
      <alignment horizontal="right" vertical="center" indent="1"/>
    </xf>
    <xf numFmtId="3" fontId="46" fillId="0" borderId="0" xfId="144" applyNumberFormat="1" applyFont="1" applyAlignment="1">
      <alignment horizontal="left" vertical="center"/>
    </xf>
    <xf numFmtId="1" fontId="48" fillId="0" borderId="11" xfId="144" applyNumberFormat="1" applyFont="1" applyBorder="1" applyAlignment="1">
      <alignment horizontal="right" vertical="center" indent="1"/>
    </xf>
    <xf numFmtId="1" fontId="48" fillId="0" borderId="10" xfId="144" applyNumberFormat="1" applyFont="1" applyBorder="1" applyAlignment="1">
      <alignment horizontal="right" vertical="center" indent="1"/>
    </xf>
    <xf numFmtId="1" fontId="59" fillId="0" borderId="0" xfId="144" applyNumberFormat="1" applyFont="1" applyAlignment="1">
      <alignment horizontal="right" vertical="center" indent="1"/>
    </xf>
    <xf numFmtId="0" fontId="11" fillId="0" borderId="0" xfId="144" applyAlignment="1">
      <alignment horizontal="right" vertical="center" indent="1"/>
    </xf>
    <xf numFmtId="0" fontId="46" fillId="3" borderId="0" xfId="144" applyFont="1" applyFill="1" applyAlignment="1">
      <alignment horizontal="right" vertical="center" indent="1"/>
    </xf>
    <xf numFmtId="0" fontId="46" fillId="0" borderId="9" xfId="144" applyFont="1" applyBorder="1"/>
    <xf numFmtId="0" fontId="46" fillId="0" borderId="39" xfId="144" applyFont="1" applyBorder="1"/>
    <xf numFmtId="0" fontId="46" fillId="0" borderId="4" xfId="144" applyFont="1" applyBorder="1"/>
    <xf numFmtId="9" fontId="46" fillId="0" borderId="16" xfId="144" applyNumberFormat="1" applyFont="1" applyBorder="1" applyAlignment="1">
      <alignment horizontal="right" vertical="center" indent="1"/>
    </xf>
    <xf numFmtId="3" fontId="59" fillId="0" borderId="0" xfId="146" applyNumberFormat="1" applyFont="1" applyAlignment="1">
      <alignment horizontal="right" vertical="center" indent="1"/>
    </xf>
    <xf numFmtId="3" fontId="46" fillId="0" borderId="0" xfId="146" applyNumberFormat="1" applyFont="1" applyAlignment="1">
      <alignment horizontal="right" vertical="center" indent="1"/>
    </xf>
    <xf numFmtId="3" fontId="59" fillId="0" borderId="11" xfId="144" applyNumberFormat="1" applyFont="1" applyBorder="1" applyAlignment="1">
      <alignment horizontal="right" vertical="center" indent="1"/>
    </xf>
    <xf numFmtId="166" fontId="46" fillId="0" borderId="0" xfId="144" applyNumberFormat="1" applyFont="1" applyBorder="1" applyAlignment="1">
      <alignment horizontal="right" vertical="center" indent="1"/>
    </xf>
    <xf numFmtId="9" fontId="46" fillId="0" borderId="41" xfId="144" applyNumberFormat="1" applyFont="1" applyBorder="1" applyAlignment="1">
      <alignment horizontal="right" vertical="center" indent="1"/>
    </xf>
    <xf numFmtId="9" fontId="46" fillId="0" borderId="40" xfId="144" applyNumberFormat="1" applyFont="1" applyBorder="1" applyAlignment="1">
      <alignment horizontal="right" vertical="center" indent="1"/>
    </xf>
    <xf numFmtId="0" fontId="52" fillId="0" borderId="39" xfId="144" applyFont="1" applyBorder="1"/>
    <xf numFmtId="0" fontId="52" fillId="0" borderId="0" xfId="144" applyFont="1" applyAlignment="1">
      <alignment horizontal="right" vertical="center" indent="1"/>
    </xf>
    <xf numFmtId="0" fontId="59" fillId="0" borderId="0" xfId="144" applyFont="1" applyAlignment="1">
      <alignment horizontal="right" vertical="center" indent="1"/>
    </xf>
    <xf numFmtId="3" fontId="46" fillId="0" borderId="0" xfId="144" applyNumberFormat="1" applyFont="1" applyAlignment="1">
      <alignment horizontal="right" indent="1"/>
    </xf>
    <xf numFmtId="3" fontId="46" fillId="2" borderId="0" xfId="144" applyNumberFormat="1" applyFont="1" applyFill="1" applyAlignment="1">
      <alignment horizontal="right" indent="1"/>
    </xf>
    <xf numFmtId="0" fontId="46" fillId="2" borderId="0" xfId="144" applyFont="1" applyFill="1" applyAlignment="1">
      <alignment horizontal="right" indent="1"/>
    </xf>
    <xf numFmtId="0" fontId="46" fillId="0" borderId="40" xfId="144" applyFont="1" applyBorder="1" applyAlignment="1">
      <alignment horizontal="right" vertical="center" indent="1"/>
    </xf>
    <xf numFmtId="0" fontId="49" fillId="2" borderId="0" xfId="144" applyFont="1" applyFill="1" applyAlignment="1">
      <alignment horizontal="right" indent="1"/>
    </xf>
    <xf numFmtId="9" fontId="49" fillId="3" borderId="40" xfId="144" applyNumberFormat="1" applyFont="1" applyFill="1" applyBorder="1" applyAlignment="1">
      <alignment horizontal="right" vertical="center" indent="1"/>
    </xf>
    <xf numFmtId="0" fontId="49" fillId="2" borderId="0" xfId="144" applyFont="1" applyFill="1" applyBorder="1" applyAlignment="1">
      <alignment horizontal="right" indent="1"/>
    </xf>
    <xf numFmtId="0" fontId="46" fillId="2" borderId="0" xfId="144" applyFont="1" applyFill="1" applyBorder="1" applyAlignment="1">
      <alignment horizontal="right" indent="1"/>
    </xf>
    <xf numFmtId="9" fontId="49" fillId="3" borderId="41" xfId="145" applyFont="1" applyFill="1" applyBorder="1" applyAlignment="1">
      <alignment horizontal="right" vertical="center" indent="1"/>
    </xf>
    <xf numFmtId="9" fontId="49" fillId="3" borderId="13" xfId="145" applyFont="1" applyFill="1" applyBorder="1" applyAlignment="1">
      <alignment horizontal="right" vertical="center" indent="1"/>
    </xf>
    <xf numFmtId="9" fontId="49" fillId="3" borderId="1" xfId="145" applyFont="1" applyFill="1" applyBorder="1" applyAlignment="1">
      <alignment horizontal="right" vertical="center" indent="1"/>
    </xf>
    <xf numFmtId="166" fontId="49" fillId="3" borderId="0" xfId="144" applyNumberFormat="1" applyFont="1" applyFill="1" applyAlignment="1">
      <alignment horizontal="right" vertical="center" indent="1"/>
    </xf>
    <xf numFmtId="9" fontId="46" fillId="0" borderId="42" xfId="144" applyNumberFormat="1" applyFont="1" applyBorder="1" applyAlignment="1">
      <alignment horizontal="right" vertical="center" indent="1"/>
    </xf>
    <xf numFmtId="9" fontId="46" fillId="0" borderId="19" xfId="144" applyNumberFormat="1" applyFont="1" applyBorder="1" applyAlignment="1">
      <alignment horizontal="right" vertical="center" indent="1"/>
    </xf>
    <xf numFmtId="9" fontId="46" fillId="0" borderId="2" xfId="144" applyNumberFormat="1" applyFont="1" applyBorder="1" applyAlignment="1">
      <alignment horizontal="right" vertical="center" indent="1"/>
    </xf>
    <xf numFmtId="166" fontId="46" fillId="0" borderId="2" xfId="144" applyNumberFormat="1" applyFont="1" applyBorder="1" applyAlignment="1">
      <alignment horizontal="right" vertical="center" indent="1"/>
    </xf>
    <xf numFmtId="0" fontId="46" fillId="0" borderId="2" xfId="144" applyFont="1" applyBorder="1" applyAlignment="1">
      <alignment horizontal="right" vertical="center" indent="1"/>
    </xf>
    <xf numFmtId="0" fontId="46" fillId="0" borderId="2" xfId="144" applyFont="1" applyBorder="1" applyAlignment="1">
      <alignment horizontal="left" vertical="center"/>
    </xf>
    <xf numFmtId="9" fontId="46" fillId="0" borderId="41" xfId="144" applyNumberFormat="1" applyFont="1" applyBorder="1" applyAlignment="1">
      <alignment horizontal="right" indent="1"/>
    </xf>
    <xf numFmtId="9" fontId="46" fillId="0" borderId="13" xfId="144" applyNumberFormat="1" applyFont="1" applyBorder="1" applyAlignment="1">
      <alignment horizontal="right" indent="1"/>
    </xf>
    <xf numFmtId="9" fontId="46" fillId="0" borderId="1" xfId="144" applyNumberFormat="1" applyFont="1" applyBorder="1" applyAlignment="1">
      <alignment horizontal="right" indent="1"/>
    </xf>
    <xf numFmtId="3" fontId="46" fillId="0" borderId="0" xfId="148" applyNumberFormat="1" applyFont="1" applyAlignment="1">
      <alignment horizontal="right" vertical="center" indent="1"/>
    </xf>
    <xf numFmtId="9" fontId="46" fillId="0" borderId="40" xfId="144" applyNumberFormat="1" applyFont="1" applyBorder="1" applyAlignment="1">
      <alignment horizontal="right" indent="1"/>
    </xf>
    <xf numFmtId="9" fontId="46" fillId="0" borderId="10" xfId="144" applyNumberFormat="1" applyFont="1" applyBorder="1" applyAlignment="1">
      <alignment horizontal="right" indent="1"/>
    </xf>
    <xf numFmtId="9" fontId="46" fillId="0" borderId="0" xfId="144" applyNumberFormat="1" applyFont="1" applyBorder="1" applyAlignment="1">
      <alignment horizontal="right" indent="1"/>
    </xf>
    <xf numFmtId="9" fontId="46" fillId="0" borderId="0" xfId="146" applyNumberFormat="1" applyFont="1" applyFill="1" applyBorder="1" applyAlignment="1">
      <alignment horizontal="right" indent="1"/>
    </xf>
    <xf numFmtId="9" fontId="46" fillId="0" borderId="10" xfId="146" applyNumberFormat="1" applyFont="1" applyFill="1" applyBorder="1" applyAlignment="1">
      <alignment horizontal="right" indent="1"/>
    </xf>
    <xf numFmtId="0" fontId="46" fillId="0" borderId="0" xfId="146" applyFont="1" applyFill="1" applyAlignment="1">
      <alignment horizontal="right" vertical="center" indent="1"/>
    </xf>
    <xf numFmtId="3" fontId="48" fillId="0" borderId="40" xfId="144" applyNumberFormat="1" applyFont="1" applyBorder="1" applyAlignment="1">
      <alignment horizontal="right" indent="1"/>
    </xf>
    <xf numFmtId="3" fontId="48" fillId="0" borderId="10" xfId="144" applyNumberFormat="1" applyFont="1" applyBorder="1" applyAlignment="1">
      <alignment horizontal="right" indent="1"/>
    </xf>
    <xf numFmtId="3" fontId="48" fillId="0" borderId="0" xfId="144" applyNumberFormat="1" applyFont="1" applyBorder="1" applyAlignment="1">
      <alignment horizontal="right" indent="1"/>
    </xf>
    <xf numFmtId="3" fontId="46" fillId="0" borderId="40" xfId="144" applyNumberFormat="1" applyFont="1" applyBorder="1" applyAlignment="1">
      <alignment horizontal="right" indent="1"/>
    </xf>
    <xf numFmtId="3" fontId="46" fillId="0" borderId="10" xfId="144" applyNumberFormat="1" applyFont="1" applyBorder="1" applyAlignment="1">
      <alignment horizontal="right" indent="1"/>
    </xf>
    <xf numFmtId="3" fontId="46" fillId="0" borderId="0" xfId="144" applyNumberFormat="1" applyFont="1" applyBorder="1" applyAlignment="1">
      <alignment horizontal="right" indent="1"/>
    </xf>
    <xf numFmtId="0" fontId="46" fillId="0" borderId="40" xfId="144" applyFont="1" applyBorder="1" applyAlignment="1">
      <alignment horizontal="right" indent="1"/>
    </xf>
    <xf numFmtId="0" fontId="46" fillId="0" borderId="10" xfId="144" applyFont="1" applyBorder="1" applyAlignment="1">
      <alignment horizontal="right" indent="1"/>
    </xf>
    <xf numFmtId="0" fontId="46" fillId="0" borderId="0" xfId="144" applyFont="1" applyBorder="1" applyAlignment="1">
      <alignment horizontal="right" indent="1"/>
    </xf>
    <xf numFmtId="0" fontId="46" fillId="0" borderId="0" xfId="144" applyFont="1" applyAlignment="1">
      <alignment horizontal="right" indent="1"/>
    </xf>
    <xf numFmtId="9" fontId="49" fillId="3" borderId="40" xfId="144" applyNumberFormat="1" applyFont="1" applyFill="1" applyBorder="1" applyAlignment="1">
      <alignment horizontal="right" indent="1"/>
    </xf>
    <xf numFmtId="9" fontId="49" fillId="3" borderId="10" xfId="144" applyNumberFormat="1" applyFont="1" applyFill="1" applyBorder="1" applyAlignment="1">
      <alignment horizontal="right" indent="1"/>
    </xf>
    <xf numFmtId="9" fontId="49" fillId="3" borderId="0" xfId="144" applyNumberFormat="1" applyFont="1" applyFill="1" applyBorder="1" applyAlignment="1">
      <alignment horizontal="right" indent="1"/>
    </xf>
    <xf numFmtId="9" fontId="46" fillId="0" borderId="11" xfId="144" applyNumberFormat="1" applyFont="1" applyBorder="1" applyAlignment="1">
      <alignment horizontal="right" indent="1"/>
    </xf>
    <xf numFmtId="0" fontId="10" fillId="0" borderId="0" xfId="149"/>
    <xf numFmtId="1" fontId="59" fillId="0" borderId="0" xfId="149" applyNumberFormat="1" applyFont="1" applyFill="1" applyBorder="1" applyAlignment="1">
      <alignment horizontal="center" vertical="center"/>
    </xf>
    <xf numFmtId="0" fontId="160" fillId="0" borderId="0" xfId="149" applyFont="1" applyFill="1" applyBorder="1" applyAlignment="1">
      <alignment horizontal="left" vertical="center" wrapText="1" indent="1" readingOrder="1"/>
    </xf>
    <xf numFmtId="0" fontId="115" fillId="0" borderId="0" xfId="149" applyFont="1"/>
    <xf numFmtId="0" fontId="122" fillId="0" borderId="0" xfId="149" applyFont="1"/>
    <xf numFmtId="0" fontId="52" fillId="0" borderId="0" xfId="149" applyFont="1" applyAlignment="1">
      <alignment vertical="center"/>
    </xf>
    <xf numFmtId="3" fontId="49" fillId="0" borderId="0" xfId="149" applyNumberFormat="1" applyFont="1" applyFill="1" applyBorder="1" applyAlignment="1">
      <alignment horizontal="right" vertical="center" wrapText="1" indent="1"/>
    </xf>
    <xf numFmtId="166" fontId="46" fillId="0" borderId="0" xfId="149" applyNumberFormat="1" applyFont="1" applyAlignment="1">
      <alignment horizontal="right"/>
    </xf>
    <xf numFmtId="166" fontId="59" fillId="0" borderId="0" xfId="149" applyNumberFormat="1" applyFont="1" applyAlignment="1">
      <alignment horizontal="right"/>
    </xf>
    <xf numFmtId="0" fontId="46" fillId="0" borderId="0" xfId="149" applyFont="1" applyFill="1" applyBorder="1" applyAlignment="1">
      <alignment horizontal="left" vertical="center" wrapText="1" indent="1" readingOrder="1"/>
    </xf>
    <xf numFmtId="166" fontId="61" fillId="3" borderId="0" xfId="149" applyNumberFormat="1" applyFont="1" applyFill="1" applyAlignment="1">
      <alignment horizontal="right"/>
    </xf>
    <xf numFmtId="0" fontId="61" fillId="3" borderId="0" xfId="149" applyFont="1" applyFill="1" applyBorder="1" applyAlignment="1">
      <alignment horizontal="left" vertical="center" wrapText="1" indent="1" readingOrder="1"/>
    </xf>
    <xf numFmtId="9" fontId="59" fillId="0" borderId="0" xfId="150" applyFont="1" applyFill="1" applyAlignment="1">
      <alignment horizontal="center" vertical="center"/>
    </xf>
    <xf numFmtId="0" fontId="59" fillId="0" borderId="0" xfId="149" applyFont="1" applyFill="1" applyBorder="1" applyAlignment="1">
      <alignment horizontal="left" vertical="center" wrapText="1" indent="1" readingOrder="1"/>
    </xf>
    <xf numFmtId="166" fontId="46" fillId="0" borderId="0" xfId="149" applyNumberFormat="1" applyFont="1" applyFill="1" applyBorder="1"/>
    <xf numFmtId="0" fontId="100" fillId="0" borderId="0" xfId="149" applyFont="1" applyFill="1" applyBorder="1" applyAlignment="1">
      <alignment horizontal="right" vertical="center" wrapText="1" indent="1" readingOrder="1"/>
    </xf>
    <xf numFmtId="0" fontId="116" fillId="0" borderId="0" xfId="149" applyFont="1" applyFill="1"/>
    <xf numFmtId="3" fontId="59" fillId="0" borderId="0" xfId="149" applyNumberFormat="1" applyFont="1" applyFill="1" applyBorder="1" applyAlignment="1">
      <alignment horizontal="right" vertical="center" wrapText="1" indent="1" readingOrder="1"/>
    </xf>
    <xf numFmtId="166" fontId="59" fillId="0" borderId="0" xfId="149" applyNumberFormat="1" applyFont="1" applyFill="1" applyBorder="1"/>
    <xf numFmtId="0" fontId="61" fillId="0" borderId="18" xfId="149" applyFont="1" applyFill="1" applyBorder="1" applyAlignment="1">
      <alignment horizontal="center" vertical="center" wrapText="1" readingOrder="1"/>
    </xf>
    <xf numFmtId="0" fontId="61" fillId="0" borderId="43" xfId="149" applyFont="1" applyFill="1" applyBorder="1" applyAlignment="1">
      <alignment horizontal="left" vertical="center" wrapText="1" indent="1" readingOrder="1"/>
    </xf>
    <xf numFmtId="0" fontId="111" fillId="0" borderId="0" xfId="149" applyFont="1" applyFill="1" applyAlignment="1">
      <alignment vertical="center"/>
    </xf>
    <xf numFmtId="9" fontId="59" fillId="0" borderId="0" xfId="149" applyNumberFormat="1" applyFont="1" applyFill="1" applyBorder="1" applyAlignment="1">
      <alignment horizontal="center" vertical="center" wrapText="1" readingOrder="1"/>
    </xf>
    <xf numFmtId="0" fontId="49" fillId="0" borderId="43" xfId="149" applyFont="1" applyFill="1" applyBorder="1" applyAlignment="1">
      <alignment horizontal="center" vertical="center" wrapText="1" readingOrder="1"/>
    </xf>
    <xf numFmtId="0" fontId="49" fillId="0" borderId="1" xfId="149" applyFont="1" applyFill="1" applyBorder="1" applyAlignment="1">
      <alignment horizontal="center" vertical="center" wrapText="1" readingOrder="1"/>
    </xf>
    <xf numFmtId="0" fontId="49" fillId="0" borderId="1" xfId="149" applyFont="1" applyFill="1" applyBorder="1" applyAlignment="1">
      <alignment horizontal="left" vertical="center" wrapText="1" indent="1" readingOrder="1"/>
    </xf>
    <xf numFmtId="3" fontId="59" fillId="0" borderId="0" xfId="149" applyNumberFormat="1" applyFont="1" applyFill="1" applyBorder="1" applyAlignment="1">
      <alignment horizontal="center" vertical="center" wrapText="1" readingOrder="1"/>
    </xf>
    <xf numFmtId="0" fontId="116" fillId="0" borderId="0" xfId="149" applyFont="1" applyBorder="1"/>
    <xf numFmtId="0" fontId="117" fillId="0" borderId="0" xfId="149" applyFont="1" applyBorder="1"/>
    <xf numFmtId="0" fontId="128" fillId="0" borderId="0" xfId="149" applyFont="1" applyBorder="1"/>
    <xf numFmtId="0" fontId="127" fillId="0" borderId="0" xfId="149" applyFont="1" applyBorder="1"/>
    <xf numFmtId="0" fontId="115" fillId="0" borderId="0" xfId="149" applyFont="1" applyBorder="1"/>
    <xf numFmtId="0" fontId="111" fillId="0" borderId="0" xfId="149" applyFont="1" applyAlignment="1">
      <alignment vertical="center"/>
    </xf>
    <xf numFmtId="166" fontId="115" fillId="0" borderId="0" xfId="149" applyNumberFormat="1" applyFont="1" applyBorder="1"/>
    <xf numFmtId="0" fontId="115" fillId="0" borderId="0" xfId="149" applyFont="1" applyFill="1" applyBorder="1"/>
    <xf numFmtId="166" fontId="121" fillId="0" borderId="0" xfId="149" applyNumberFormat="1" applyFont="1"/>
    <xf numFmtId="3" fontId="121" fillId="0" borderId="0" xfId="149" applyNumberFormat="1" applyFont="1" applyAlignment="1">
      <alignment horizontal="right"/>
    </xf>
    <xf numFmtId="0" fontId="100" fillId="0" borderId="0" xfId="149" applyFont="1" applyFill="1" applyBorder="1" applyAlignment="1">
      <alignment horizontal="right" vertical="center" readingOrder="1"/>
    </xf>
    <xf numFmtId="0" fontId="10" fillId="0" borderId="0" xfId="149" applyFill="1"/>
    <xf numFmtId="0" fontId="125" fillId="0" borderId="0" xfId="149" applyFont="1" applyFill="1"/>
    <xf numFmtId="0" fontId="115" fillId="0" borderId="0" xfId="149" applyFont="1" applyFill="1"/>
    <xf numFmtId="0" fontId="126" fillId="0" borderId="0" xfId="149" applyFont="1" applyFill="1"/>
    <xf numFmtId="166" fontId="49" fillId="3" borderId="0" xfId="149" applyNumberFormat="1" applyFont="1" applyFill="1" applyAlignment="1">
      <alignment horizontal="right"/>
    </xf>
    <xf numFmtId="0" fontId="49" fillId="3" borderId="0" xfId="149" applyFont="1" applyFill="1" applyBorder="1" applyAlignment="1">
      <alignment horizontal="left" vertical="center" wrapText="1" indent="1" readingOrder="1"/>
    </xf>
    <xf numFmtId="166" fontId="59" fillId="0" borderId="0" xfId="149" applyNumberFormat="1" applyFont="1" applyFill="1" applyAlignment="1">
      <alignment horizontal="right"/>
    </xf>
    <xf numFmtId="3" fontId="61" fillId="0" borderId="0" xfId="149" applyNumberFormat="1" applyFont="1" applyFill="1" applyBorder="1" applyAlignment="1">
      <alignment horizontal="right" vertical="center" wrapText="1" indent="1" readingOrder="1"/>
    </xf>
    <xf numFmtId="0" fontId="61" fillId="0" borderId="0" xfId="149" applyFont="1" applyFill="1" applyBorder="1" applyAlignment="1">
      <alignment horizontal="left" vertical="center" wrapText="1" indent="1" readingOrder="1"/>
    </xf>
    <xf numFmtId="166" fontId="59" fillId="0" borderId="0" xfId="149" applyNumberFormat="1" applyFont="1" applyAlignment="1">
      <alignment horizontal="right" vertical="center"/>
    </xf>
    <xf numFmtId="166" fontId="59" fillId="0" borderId="0" xfId="149" applyNumberFormat="1" applyFont="1" applyFill="1" applyAlignment="1">
      <alignment horizontal="right" vertical="center"/>
    </xf>
    <xf numFmtId="0" fontId="123" fillId="0" borderId="0" xfId="149" applyFont="1" applyFill="1" applyBorder="1" applyAlignment="1">
      <alignment horizontal="center" vertical="center" wrapText="1" readingOrder="1"/>
    </xf>
    <xf numFmtId="0" fontId="61" fillId="0" borderId="46" xfId="149" applyFont="1" applyFill="1" applyBorder="1" applyAlignment="1">
      <alignment horizontal="center" vertical="center" readingOrder="1"/>
    </xf>
    <xf numFmtId="0" fontId="61" fillId="0" borderId="45" xfId="149" applyFont="1" applyFill="1" applyBorder="1" applyAlignment="1">
      <alignment horizontal="center" vertical="center" readingOrder="1"/>
    </xf>
    <xf numFmtId="0" fontId="61" fillId="0" borderId="46" xfId="149" applyFont="1" applyFill="1" applyBorder="1" applyAlignment="1">
      <alignment horizontal="center" vertical="center" wrapText="1" readingOrder="1"/>
    </xf>
    <xf numFmtId="0" fontId="57" fillId="0" borderId="45" xfId="149" applyFont="1" applyFill="1" applyBorder="1" applyAlignment="1">
      <alignment horizontal="left" vertical="center" wrapText="1" indent="1" readingOrder="1"/>
    </xf>
    <xf numFmtId="0" fontId="124" fillId="0" borderId="0" xfId="149" applyFont="1" applyFill="1" applyBorder="1" applyAlignment="1">
      <alignment horizontal="center" vertical="center" readingOrder="1"/>
    </xf>
    <xf numFmtId="0" fontId="49" fillId="0" borderId="44" xfId="149" applyFont="1" applyFill="1" applyBorder="1" applyAlignment="1">
      <alignment vertical="center" readingOrder="1"/>
    </xf>
    <xf numFmtId="0" fontId="49" fillId="0" borderId="27" xfId="149" applyFont="1" applyFill="1" applyBorder="1" applyAlignment="1">
      <alignment vertical="center" readingOrder="1"/>
    </xf>
    <xf numFmtId="0" fontId="10" fillId="0" borderId="1" xfId="149" applyBorder="1" applyAlignment="1">
      <alignment horizontal="center" vertical="center" wrapText="1" readingOrder="1"/>
    </xf>
    <xf numFmtId="0" fontId="47" fillId="0" borderId="0" xfId="149" applyFont="1" applyFill="1" applyBorder="1" applyAlignment="1">
      <alignment horizontal="left" vertical="center" wrapText="1" indent="1" readingOrder="1"/>
    </xf>
    <xf numFmtId="0" fontId="61" fillId="0" borderId="45" xfId="149" applyFont="1" applyFill="1" applyBorder="1" applyAlignment="1">
      <alignment horizontal="center" vertical="center" wrapText="1" readingOrder="1"/>
    </xf>
    <xf numFmtId="0" fontId="124" fillId="0" borderId="0" xfId="149" applyFont="1" applyFill="1" applyBorder="1" applyAlignment="1">
      <alignment horizontal="center" vertical="center" wrapText="1" readingOrder="1"/>
    </xf>
    <xf numFmtId="0" fontId="117" fillId="0" borderId="0" xfId="149" applyFont="1"/>
    <xf numFmtId="0" fontId="61" fillId="0" borderId="27" xfId="149" applyFont="1" applyFill="1" applyBorder="1" applyAlignment="1">
      <alignment horizontal="center" vertical="center" readingOrder="1"/>
    </xf>
    <xf numFmtId="0" fontId="61" fillId="0" borderId="44" xfId="149" applyFont="1" applyFill="1" applyBorder="1" applyAlignment="1">
      <alignment horizontal="center" vertical="center" wrapText="1" readingOrder="1"/>
    </xf>
    <xf numFmtId="0" fontId="69" fillId="0" borderId="0" xfId="149" applyFont="1" applyFill="1" applyBorder="1" applyAlignment="1">
      <alignment horizontal="left" vertical="center" wrapText="1" indent="1" readingOrder="1"/>
    </xf>
    <xf numFmtId="0" fontId="96" fillId="0" borderId="0" xfId="149" applyFont="1"/>
    <xf numFmtId="1" fontId="48" fillId="0" borderId="0" xfId="149" applyNumberFormat="1" applyFont="1" applyFill="1" applyBorder="1" applyAlignment="1">
      <alignment horizontal="right" vertical="center" wrapText="1" indent="1" readingOrder="1"/>
    </xf>
    <xf numFmtId="3" fontId="49" fillId="3" borderId="0" xfId="149" applyNumberFormat="1" applyFont="1" applyFill="1" applyBorder="1" applyAlignment="1">
      <alignment horizontal="right" vertical="center" wrapText="1" indent="1" readingOrder="1"/>
    </xf>
    <xf numFmtId="3" fontId="61" fillId="3" borderId="0" xfId="149" applyNumberFormat="1" applyFont="1" applyFill="1" applyBorder="1" applyAlignment="1">
      <alignment horizontal="right" vertical="center" wrapText="1" indent="1" readingOrder="1"/>
    </xf>
    <xf numFmtId="1" fontId="46" fillId="0" borderId="0" xfId="149" applyNumberFormat="1" applyFont="1" applyFill="1" applyBorder="1" applyAlignment="1">
      <alignment horizontal="right" vertical="center" wrapText="1" indent="1" readingOrder="1"/>
    </xf>
    <xf numFmtId="1" fontId="59" fillId="0" borderId="0" xfId="149" applyNumberFormat="1" applyFont="1" applyFill="1" applyBorder="1" applyAlignment="1">
      <alignment horizontal="right" vertical="center" wrapText="1" indent="1" readingOrder="1"/>
    </xf>
    <xf numFmtId="4" fontId="10" fillId="0" borderId="0" xfId="149" applyNumberFormat="1"/>
    <xf numFmtId="9" fontId="46" fillId="0" borderId="0" xfId="150" applyFont="1" applyAlignment="1">
      <alignment horizontal="right" vertical="center"/>
    </xf>
    <xf numFmtId="9" fontId="46" fillId="2" borderId="0" xfId="150" applyFont="1" applyFill="1" applyAlignment="1">
      <alignment horizontal="right" vertical="center"/>
    </xf>
    <xf numFmtId="0" fontId="49" fillId="0" borderId="18" xfId="149" applyFont="1" applyFill="1" applyBorder="1" applyAlignment="1">
      <alignment horizontal="center" vertical="center" wrapText="1" readingOrder="1"/>
    </xf>
    <xf numFmtId="0" fontId="57" fillId="0" borderId="43" xfId="149" applyFont="1" applyFill="1" applyBorder="1" applyAlignment="1">
      <alignment horizontal="left" vertical="center" wrapText="1" indent="1" readingOrder="1"/>
    </xf>
    <xf numFmtId="0" fontId="87" fillId="0" borderId="0" xfId="149" applyFont="1"/>
    <xf numFmtId="3" fontId="46" fillId="0" borderId="0" xfId="149" applyNumberFormat="1" applyFont="1" applyAlignment="1">
      <alignment horizontal="right" vertical="center" indent="1"/>
    </xf>
    <xf numFmtId="1" fontId="115" fillId="0" borderId="0" xfId="149" applyNumberFormat="1" applyFont="1"/>
    <xf numFmtId="0" fontId="115" fillId="0" borderId="0" xfId="149" applyFont="1" applyAlignment="1">
      <alignment horizontal="right"/>
    </xf>
    <xf numFmtId="1" fontId="46" fillId="0" borderId="0" xfId="149" applyNumberFormat="1" applyFont="1" applyAlignment="1">
      <alignment horizontal="right" vertical="center" indent="1"/>
    </xf>
    <xf numFmtId="0" fontId="46" fillId="2" borderId="0" xfId="149" applyFont="1" applyFill="1" applyAlignment="1">
      <alignment horizontal="right" vertical="center" indent="1"/>
    </xf>
    <xf numFmtId="0" fontId="46" fillId="0" borderId="0" xfId="149" applyFont="1" applyAlignment="1">
      <alignment horizontal="right" vertical="center" indent="1"/>
    </xf>
    <xf numFmtId="2" fontId="119" fillId="0" borderId="0" xfId="149" applyNumberFormat="1" applyFont="1" applyFill="1" applyBorder="1" applyAlignment="1">
      <alignment horizontal="left" vertical="center" wrapText="1" indent="1" readingOrder="1"/>
    </xf>
    <xf numFmtId="1" fontId="119" fillId="0" borderId="0" xfId="149" applyNumberFormat="1" applyFont="1" applyFill="1" applyBorder="1" applyAlignment="1">
      <alignment horizontal="center" vertical="center" wrapText="1" readingOrder="1"/>
    </xf>
    <xf numFmtId="1" fontId="120" fillId="0" borderId="0" xfId="149" applyNumberFormat="1" applyFont="1" applyFill="1" applyBorder="1" applyAlignment="1">
      <alignment horizontal="center" vertical="center" wrapText="1" readingOrder="1"/>
    </xf>
    <xf numFmtId="0" fontId="46" fillId="0" borderId="0" xfId="149" applyFont="1" applyFill="1" applyBorder="1" applyAlignment="1">
      <alignment horizontal="left" indent="1"/>
    </xf>
    <xf numFmtId="1" fontId="48" fillId="0" borderId="0" xfId="149" applyNumberFormat="1" applyFont="1" applyFill="1" applyBorder="1" applyAlignment="1">
      <alignment horizontal="center" vertical="center" wrapText="1" readingOrder="1"/>
    </xf>
    <xf numFmtId="1" fontId="61" fillId="3" borderId="0" xfId="149" applyNumberFormat="1" applyFont="1" applyFill="1" applyBorder="1" applyAlignment="1">
      <alignment horizontal="center" vertical="center" wrapText="1" readingOrder="1"/>
    </xf>
    <xf numFmtId="0" fontId="49" fillId="2" borderId="0" xfId="149" applyFont="1" applyFill="1" applyAlignment="1">
      <alignment horizontal="right" vertical="center" indent="1"/>
    </xf>
    <xf numFmtId="0" fontId="49" fillId="3" borderId="0" xfId="149" applyFont="1" applyFill="1" applyAlignment="1">
      <alignment horizontal="right" vertical="center" indent="1"/>
    </xf>
    <xf numFmtId="1" fontId="59" fillId="0" borderId="0" xfId="149" applyNumberFormat="1" applyFont="1" applyFill="1" applyBorder="1" applyAlignment="1">
      <alignment horizontal="center" vertical="center" wrapText="1" readingOrder="1"/>
    </xf>
    <xf numFmtId="1" fontId="61" fillId="0" borderId="0" xfId="149" applyNumberFormat="1" applyFont="1" applyFill="1" applyBorder="1" applyAlignment="1">
      <alignment horizontal="center" vertical="center" wrapText="1" readingOrder="1"/>
    </xf>
    <xf numFmtId="0" fontId="49" fillId="0" borderId="0" xfId="149" applyFont="1" applyFill="1" applyBorder="1" applyAlignment="1">
      <alignment horizontal="left" vertical="center" wrapText="1" indent="1" readingOrder="1"/>
    </xf>
    <xf numFmtId="1" fontId="49" fillId="0" borderId="0" xfId="149" applyNumberFormat="1" applyFont="1" applyFill="1" applyBorder="1" applyAlignment="1">
      <alignment horizontal="center" vertical="center" wrapText="1" readingOrder="1"/>
    </xf>
    <xf numFmtId="1" fontId="46" fillId="0" borderId="0" xfId="149" applyNumberFormat="1" applyFont="1" applyFill="1" applyBorder="1" applyAlignment="1">
      <alignment horizontal="center" vertical="center" wrapText="1" readingOrder="1"/>
    </xf>
    <xf numFmtId="0" fontId="46" fillId="0" borderId="0" xfId="149" applyFont="1" applyFill="1" applyBorder="1" applyAlignment="1">
      <alignment horizontal="center" vertical="center" wrapText="1"/>
    </xf>
    <xf numFmtId="0" fontId="49" fillId="0" borderId="0" xfId="149" applyFont="1" applyFill="1" applyBorder="1" applyAlignment="1">
      <alignment horizontal="center" vertical="center" wrapText="1" readingOrder="1"/>
    </xf>
    <xf numFmtId="0" fontId="61" fillId="0" borderId="1" xfId="149" applyFont="1" applyBorder="1" applyAlignment="1">
      <alignment horizontal="center"/>
    </xf>
    <xf numFmtId="0" fontId="49" fillId="0" borderId="43" xfId="149" applyFont="1" applyFill="1" applyBorder="1" applyAlignment="1">
      <alignment horizontal="left" vertical="center" wrapText="1" indent="1" readingOrder="1"/>
    </xf>
    <xf numFmtId="0" fontId="49" fillId="0" borderId="1" xfId="149" applyFont="1" applyBorder="1" applyAlignment="1">
      <alignment horizontal="center"/>
    </xf>
    <xf numFmtId="0" fontId="49" fillId="0" borderId="1" xfId="149" applyFont="1" applyBorder="1" applyAlignment="1">
      <alignment horizontal="left" indent="1"/>
    </xf>
    <xf numFmtId="0" fontId="118" fillId="0" borderId="0" xfId="149" applyFont="1"/>
    <xf numFmtId="0" fontId="49" fillId="0" borderId="0" xfId="149" applyFont="1"/>
    <xf numFmtId="0" fontId="114" fillId="0" borderId="0" xfId="149" applyFont="1" applyAlignment="1">
      <alignment vertical="center"/>
    </xf>
    <xf numFmtId="0" fontId="111" fillId="0" borderId="0" xfId="149" applyFont="1"/>
    <xf numFmtId="0" fontId="61" fillId="0" borderId="0" xfId="149" applyFont="1" applyFill="1" applyBorder="1" applyAlignment="1">
      <alignment horizontal="center" vertical="center" readingOrder="1"/>
    </xf>
    <xf numFmtId="3" fontId="49" fillId="2" borderId="0" xfId="149" applyNumberFormat="1" applyFont="1" applyFill="1" applyBorder="1" applyAlignment="1">
      <alignment horizontal="right" vertical="center" wrapText="1" indent="1" readingOrder="1"/>
    </xf>
    <xf numFmtId="166" fontId="61" fillId="2" borderId="0" xfId="149" applyNumberFormat="1" applyFont="1" applyFill="1" applyAlignment="1">
      <alignment horizontal="right"/>
    </xf>
    <xf numFmtId="166" fontId="59" fillId="2" borderId="0" xfId="149" applyNumberFormat="1" applyFont="1" applyFill="1" applyBorder="1"/>
    <xf numFmtId="166" fontId="46" fillId="2" borderId="0" xfId="149" applyNumberFormat="1" applyFont="1" applyFill="1" applyBorder="1"/>
    <xf numFmtId="0" fontId="49" fillId="2" borderId="70" xfId="149" applyFont="1" applyFill="1" applyBorder="1" applyAlignment="1">
      <alignment horizontal="center" vertical="center" wrapText="1" readingOrder="1"/>
    </xf>
    <xf numFmtId="0" fontId="49" fillId="2" borderId="71" xfId="149" applyFont="1" applyFill="1" applyBorder="1" applyAlignment="1">
      <alignment horizontal="center" vertical="center" wrapText="1" readingOrder="1"/>
    </xf>
    <xf numFmtId="0" fontId="49" fillId="0" borderId="0" xfId="149" applyFont="1" applyBorder="1" applyAlignment="1">
      <alignment horizontal="center"/>
    </xf>
    <xf numFmtId="3" fontId="49" fillId="3" borderId="0" xfId="149" applyNumberFormat="1" applyFont="1" applyFill="1" applyBorder="1" applyAlignment="1">
      <alignment horizontal="right" vertical="center" wrapText="1" indent="1"/>
    </xf>
    <xf numFmtId="0" fontId="46" fillId="0" borderId="0" xfId="154" applyFont="1"/>
    <xf numFmtId="0" fontId="46" fillId="0" borderId="0" xfId="154" applyFont="1" applyBorder="1"/>
    <xf numFmtId="3" fontId="46" fillId="0" borderId="0" xfId="154" applyNumberFormat="1" applyFont="1" applyBorder="1"/>
    <xf numFmtId="0" fontId="73" fillId="0" borderId="0" xfId="154" applyFont="1" applyBorder="1" applyAlignment="1"/>
    <xf numFmtId="3" fontId="49" fillId="3" borderId="0" xfId="154" applyNumberFormat="1" applyFont="1" applyFill="1" applyAlignment="1">
      <alignment horizontal="right" vertical="center" indent="1"/>
    </xf>
    <xf numFmtId="0" fontId="49" fillId="3" borderId="0" xfId="154" applyFont="1" applyFill="1" applyAlignment="1">
      <alignment horizontal="right" vertical="center" indent="1"/>
    </xf>
    <xf numFmtId="0" fontId="49" fillId="3" borderId="0" xfId="154" applyFont="1" applyFill="1" applyBorder="1" applyAlignment="1">
      <alignment horizontal="left" indent="1"/>
    </xf>
    <xf numFmtId="0" fontId="104" fillId="2" borderId="0" xfId="154" applyFont="1" applyFill="1" applyBorder="1" applyAlignment="1">
      <alignment vertical="top"/>
    </xf>
    <xf numFmtId="1" fontId="46" fillId="0" borderId="2" xfId="154" applyNumberFormat="1" applyFont="1" applyFill="1" applyBorder="1" applyAlignment="1">
      <alignment horizontal="right" vertical="center" indent="1"/>
    </xf>
    <xf numFmtId="1" fontId="46" fillId="0" borderId="1" xfId="154" applyNumberFormat="1" applyFont="1" applyFill="1" applyBorder="1" applyAlignment="1">
      <alignment horizontal="right" vertical="center" indent="1"/>
    </xf>
    <xf numFmtId="0" fontId="46" fillId="0" borderId="1" xfId="154" applyFont="1" applyBorder="1" applyAlignment="1">
      <alignment horizontal="left"/>
    </xf>
    <xf numFmtId="166" fontId="79" fillId="2" borderId="0" xfId="154" applyNumberFormat="1" applyFont="1" applyFill="1" applyBorder="1" applyAlignment="1" applyProtection="1">
      <alignment vertical="center"/>
    </xf>
    <xf numFmtId="164" fontId="79" fillId="2" borderId="0" xfId="154" applyNumberFormat="1" applyFont="1" applyFill="1" applyBorder="1" applyAlignment="1" applyProtection="1">
      <alignment vertical="center"/>
    </xf>
    <xf numFmtId="1" fontId="46" fillId="0" borderId="0" xfId="154" applyNumberFormat="1" applyFont="1" applyFill="1" applyBorder="1" applyAlignment="1">
      <alignment horizontal="right" vertical="center" indent="1"/>
    </xf>
    <xf numFmtId="1" fontId="46" fillId="0" borderId="0" xfId="154" applyNumberFormat="1" applyFont="1" applyFill="1" applyAlignment="1">
      <alignment horizontal="right" vertical="center" indent="1"/>
    </xf>
    <xf numFmtId="0" fontId="46" fillId="0" borderId="0" xfId="154" applyFont="1" applyAlignment="1">
      <alignment horizontal="left"/>
    </xf>
    <xf numFmtId="164" fontId="73" fillId="2" borderId="0" xfId="154" applyNumberFormat="1" applyFont="1" applyFill="1" applyBorder="1" applyAlignment="1" applyProtection="1">
      <alignment vertical="center"/>
    </xf>
    <xf numFmtId="0" fontId="46" fillId="0" borderId="0" xfId="154" applyFont="1" applyFill="1" applyBorder="1"/>
    <xf numFmtId="1" fontId="49" fillId="3" borderId="0" xfId="154" applyNumberFormat="1" applyFont="1" applyFill="1" applyAlignment="1">
      <alignment horizontal="right" vertical="center" indent="1"/>
    </xf>
    <xf numFmtId="0" fontId="49" fillId="3" borderId="0" xfId="154" applyFont="1" applyFill="1" applyAlignment="1">
      <alignment horizontal="left"/>
    </xf>
    <xf numFmtId="0" fontId="49" fillId="0" borderId="2" xfId="154" applyFont="1" applyBorder="1" applyAlignment="1">
      <alignment horizontal="center" vertical="center"/>
    </xf>
    <xf numFmtId="0" fontId="49" fillId="0" borderId="2" xfId="154" applyFont="1" applyBorder="1" applyAlignment="1">
      <alignment horizontal="center"/>
    </xf>
    <xf numFmtId="0" fontId="75" fillId="0" borderId="1" xfId="154" applyFont="1" applyBorder="1"/>
    <xf numFmtId="1" fontId="73" fillId="2" borderId="0" xfId="154" applyNumberFormat="1" applyFont="1" applyFill="1" applyBorder="1" applyAlignment="1" applyProtection="1">
      <alignment vertical="center"/>
    </xf>
    <xf numFmtId="3" fontId="79" fillId="2" borderId="0" xfId="154" applyNumberFormat="1" applyFont="1" applyFill="1" applyBorder="1" applyAlignment="1" applyProtection="1">
      <alignment vertical="center"/>
    </xf>
    <xf numFmtId="3" fontId="73" fillId="2" borderId="0" xfId="154" applyNumberFormat="1" applyFont="1" applyFill="1" applyBorder="1" applyAlignment="1" applyProtection="1">
      <alignment vertical="center"/>
    </xf>
    <xf numFmtId="3" fontId="46" fillId="0" borderId="0" xfId="154" applyNumberFormat="1" applyFont="1" applyFill="1" applyBorder="1"/>
    <xf numFmtId="0" fontId="73" fillId="2" borderId="0" xfId="154" applyFont="1" applyFill="1" applyBorder="1" applyAlignment="1" applyProtection="1">
      <alignment vertical="center"/>
    </xf>
    <xf numFmtId="1" fontId="49" fillId="3" borderId="0" xfId="154" applyNumberFormat="1" applyFont="1" applyFill="1" applyBorder="1" applyAlignment="1">
      <alignment horizontal="right" vertical="center" indent="1"/>
    </xf>
    <xf numFmtId="0" fontId="49" fillId="0" borderId="0" xfId="154" applyFont="1" applyFill="1" applyBorder="1" applyAlignment="1">
      <alignment horizontal="right" vertical="center" indent="1"/>
    </xf>
    <xf numFmtId="0" fontId="49" fillId="0" borderId="0" xfId="154" applyFont="1" applyFill="1" applyBorder="1" applyAlignment="1">
      <alignment horizontal="left" vertical="center" indent="1"/>
    </xf>
    <xf numFmtId="0" fontId="46" fillId="0" borderId="0" xfId="154" applyFont="1" applyFill="1" applyBorder="1" applyAlignment="1">
      <alignment horizontal="right" vertical="center" indent="1"/>
    </xf>
    <xf numFmtId="0" fontId="46" fillId="0" borderId="0" xfId="154" applyFont="1" applyFill="1" applyBorder="1" applyAlignment="1">
      <alignment horizontal="left" vertical="center" indent="1"/>
    </xf>
    <xf numFmtId="1" fontId="61" fillId="3" borderId="0" xfId="154" applyNumberFormat="1" applyFont="1" applyFill="1" applyBorder="1" applyAlignment="1">
      <alignment horizontal="right" vertical="center" indent="1"/>
    </xf>
    <xf numFmtId="1" fontId="61" fillId="3" borderId="0" xfId="154" applyNumberFormat="1" applyFont="1" applyFill="1" applyBorder="1" applyAlignment="1">
      <alignment horizontal="right" indent="1"/>
    </xf>
    <xf numFmtId="1" fontId="49" fillId="3" borderId="0" xfId="154" applyNumberFormat="1" applyFont="1" applyFill="1" applyAlignment="1">
      <alignment horizontal="right" indent="1"/>
    </xf>
    <xf numFmtId="0" fontId="88" fillId="2" borderId="0" xfId="154" applyFont="1" applyFill="1" applyBorder="1" applyAlignment="1" applyProtection="1">
      <alignment horizontal="right"/>
    </xf>
    <xf numFmtId="0" fontId="79" fillId="2" borderId="0" xfId="154" applyFont="1" applyFill="1" applyBorder="1" applyAlignment="1" applyProtection="1">
      <alignment horizontal="right"/>
    </xf>
    <xf numFmtId="1" fontId="59" fillId="0" borderId="2" xfId="154" applyNumberFormat="1" applyFont="1" applyFill="1" applyBorder="1" applyAlignment="1">
      <alignment horizontal="right" vertical="center" indent="1"/>
    </xf>
    <xf numFmtId="0" fontId="80" fillId="2" borderId="0" xfId="154" applyFont="1" applyFill="1" applyBorder="1" applyAlignment="1" applyProtection="1">
      <alignment horizontal="center" vertical="top"/>
    </xf>
    <xf numFmtId="0" fontId="73" fillId="2" borderId="0" xfId="154" applyFont="1" applyFill="1" applyBorder="1" applyAlignment="1" applyProtection="1">
      <alignment horizontal="center" vertical="top"/>
    </xf>
    <xf numFmtId="0" fontId="79" fillId="2" borderId="0" xfId="154" applyFont="1" applyFill="1" applyBorder="1" applyAlignment="1" applyProtection="1">
      <alignment horizontal="left" vertical="top"/>
    </xf>
    <xf numFmtId="1" fontId="59" fillId="0" borderId="0" xfId="154" applyNumberFormat="1" applyFont="1" applyFill="1" applyAlignment="1">
      <alignment horizontal="right" vertical="center" indent="1"/>
    </xf>
    <xf numFmtId="0" fontId="73" fillId="2" borderId="0" xfId="154" applyFont="1" applyFill="1" applyBorder="1" applyAlignment="1"/>
    <xf numFmtId="0" fontId="79" fillId="2" borderId="0" xfId="154" applyFont="1" applyFill="1" applyBorder="1" applyAlignment="1"/>
    <xf numFmtId="0" fontId="46" fillId="0" borderId="0" xfId="154" applyFont="1" applyAlignment="1">
      <alignment wrapText="1"/>
    </xf>
    <xf numFmtId="0" fontId="79" fillId="2" borderId="0" xfId="154" applyFont="1" applyFill="1" applyBorder="1" applyAlignment="1" applyProtection="1">
      <alignment horizontal="center" vertical="top" wrapText="1"/>
    </xf>
    <xf numFmtId="0" fontId="49" fillId="2" borderId="0" xfId="154" applyFont="1" applyFill="1" applyBorder="1" applyAlignment="1" applyProtection="1">
      <alignment horizontal="left" vertical="top" wrapText="1"/>
    </xf>
    <xf numFmtId="0" fontId="49" fillId="0" borderId="0" xfId="154" applyFont="1" applyFill="1" applyBorder="1" applyAlignment="1">
      <alignment horizontal="center" vertical="center" wrapText="1"/>
    </xf>
    <xf numFmtId="0" fontId="49" fillId="0" borderId="0" xfId="154" applyFont="1" applyFill="1" applyBorder="1" applyAlignment="1">
      <alignment horizontal="left" vertical="center" wrapText="1"/>
    </xf>
    <xf numFmtId="0" fontId="46" fillId="0" borderId="0" xfId="154" applyFont="1" applyFill="1" applyBorder="1" applyAlignment="1">
      <alignment wrapText="1"/>
    </xf>
    <xf numFmtId="0" fontId="79" fillId="2" borderId="0" xfId="154" applyFont="1" applyFill="1" applyBorder="1" applyAlignment="1" applyProtection="1">
      <alignment horizontal="center" vertical="center"/>
    </xf>
    <xf numFmtId="0" fontId="52" fillId="0" borderId="0" xfId="154" applyFont="1" applyFill="1" applyBorder="1"/>
    <xf numFmtId="1" fontId="61" fillId="3" borderId="0" xfId="154" applyNumberFormat="1" applyFont="1" applyFill="1" applyAlignment="1">
      <alignment horizontal="right" vertical="center" indent="1"/>
    </xf>
    <xf numFmtId="3" fontId="49" fillId="3" borderId="0" xfId="154" applyNumberFormat="1" applyFont="1" applyFill="1" applyAlignment="1">
      <alignment horizontal="right" indent="1"/>
    </xf>
    <xf numFmtId="1" fontId="61" fillId="3" borderId="0" xfId="154" applyNumberFormat="1" applyFont="1" applyFill="1" applyAlignment="1">
      <alignment horizontal="right" indent="1"/>
    </xf>
    <xf numFmtId="3" fontId="59" fillId="0" borderId="2" xfId="154" applyNumberFormat="1" applyFont="1" applyFill="1" applyBorder="1" applyAlignment="1">
      <alignment horizontal="right" vertical="center" indent="1"/>
    </xf>
    <xf numFmtId="3" fontId="46" fillId="0" borderId="2" xfId="154" applyNumberFormat="1" applyFont="1" applyFill="1" applyBorder="1" applyAlignment="1">
      <alignment horizontal="right" vertical="center" indent="1"/>
    </xf>
    <xf numFmtId="3" fontId="46" fillId="0" borderId="1" xfId="154" applyNumberFormat="1" applyFont="1" applyFill="1" applyBorder="1" applyAlignment="1">
      <alignment horizontal="right" vertical="center" indent="1"/>
    </xf>
    <xf numFmtId="3" fontId="59" fillId="0" borderId="0" xfId="154" applyNumberFormat="1" applyFont="1" applyFill="1" applyAlignment="1">
      <alignment horizontal="right" vertical="center" indent="1"/>
    </xf>
    <xf numFmtId="3" fontId="46" fillId="0" borderId="0" xfId="154" applyNumberFormat="1" applyFont="1" applyFill="1" applyAlignment="1">
      <alignment horizontal="right" vertical="center" indent="1"/>
    </xf>
    <xf numFmtId="3" fontId="46" fillId="0" borderId="0" xfId="154" applyNumberFormat="1" applyFont="1" applyFill="1" applyBorder="1" applyAlignment="1">
      <alignment horizontal="right" vertical="center" indent="1"/>
    </xf>
    <xf numFmtId="3" fontId="61" fillId="3" borderId="0" xfId="154" applyNumberFormat="1" applyFont="1" applyFill="1" applyAlignment="1">
      <alignment horizontal="right" vertical="center" indent="1"/>
    </xf>
    <xf numFmtId="0" fontId="49" fillId="0" borderId="0" xfId="154" applyFont="1" applyFill="1" applyBorder="1" applyAlignment="1">
      <alignment horizontal="center" vertical="center"/>
    </xf>
    <xf numFmtId="0" fontId="50" fillId="0" borderId="0" xfId="154" applyFont="1"/>
    <xf numFmtId="0" fontId="50" fillId="0" borderId="0" xfId="154" applyFont="1" applyFill="1" applyBorder="1"/>
    <xf numFmtId="0" fontId="50" fillId="0" borderId="0" xfId="154" applyFont="1" applyFill="1"/>
    <xf numFmtId="0" fontId="46" fillId="0" borderId="0" xfId="154" applyFont="1" applyFill="1"/>
    <xf numFmtId="0" fontId="46" fillId="0" borderId="0" xfId="154" applyFont="1" applyFill="1" applyAlignment="1">
      <alignment horizontal="right" indent="1"/>
    </xf>
    <xf numFmtId="0" fontId="83" fillId="0" borderId="0" xfId="154" applyFont="1" applyFill="1"/>
    <xf numFmtId="0" fontId="83" fillId="0" borderId="0" xfId="154" applyFont="1" applyFill="1" applyBorder="1" applyAlignment="1">
      <alignment horizontal="right" vertical="center" indent="1"/>
    </xf>
    <xf numFmtId="0" fontId="50" fillId="0" borderId="0" xfId="154" applyFont="1" applyFill="1" applyBorder="1" applyAlignment="1">
      <alignment horizontal="right" vertical="center" indent="1"/>
    </xf>
    <xf numFmtId="9" fontId="80" fillId="5" borderId="0" xfId="154" applyNumberFormat="1" applyFont="1" applyFill="1" applyBorder="1" applyAlignment="1" applyProtection="1">
      <alignment horizontal="right" vertical="center"/>
    </xf>
    <xf numFmtId="0" fontId="73" fillId="5" borderId="0" xfId="154" applyFont="1" applyFill="1" applyBorder="1" applyAlignment="1" applyProtection="1">
      <alignment horizontal="right" vertical="center"/>
    </xf>
    <xf numFmtId="10" fontId="50" fillId="0" borderId="0" xfId="154" applyNumberFormat="1" applyFont="1" applyFill="1"/>
    <xf numFmtId="0" fontId="80" fillId="0" borderId="0" xfId="154" applyFont="1" applyBorder="1" applyAlignment="1" applyProtection="1">
      <alignment horizontal="center" vertical="top"/>
    </xf>
    <xf numFmtId="0" fontId="79" fillId="5" borderId="0" xfId="154" applyFont="1" applyFill="1" applyBorder="1" applyAlignment="1" applyProtection="1">
      <alignment horizontal="right" vertical="center"/>
    </xf>
    <xf numFmtId="0" fontId="46" fillId="2" borderId="0" xfId="154" applyFont="1" applyFill="1" applyBorder="1" applyAlignment="1"/>
    <xf numFmtId="0" fontId="79" fillId="2" borderId="0" xfId="154" applyFont="1" applyFill="1" applyBorder="1" applyAlignment="1">
      <alignment horizontal="right"/>
    </xf>
    <xf numFmtId="0" fontId="78" fillId="2" borderId="0" xfId="154" applyFont="1" applyFill="1" applyBorder="1" applyAlignment="1" applyProtection="1">
      <alignment horizontal="center" vertical="top"/>
    </xf>
    <xf numFmtId="0" fontId="78" fillId="2" borderId="0" xfId="154" applyFont="1" applyFill="1" applyBorder="1" applyAlignment="1" applyProtection="1">
      <alignment horizontal="left" vertical="top"/>
    </xf>
    <xf numFmtId="0" fontId="78" fillId="5" borderId="0" xfId="154" applyFont="1" applyFill="1" applyBorder="1" applyAlignment="1" applyProtection="1">
      <alignment horizontal="center" vertical="center"/>
    </xf>
    <xf numFmtId="0" fontId="47" fillId="0" borderId="0" xfId="154" applyFont="1" applyFill="1" applyBorder="1" applyAlignment="1">
      <alignment horizontal="center" vertical="center"/>
    </xf>
    <xf numFmtId="0" fontId="72" fillId="0" borderId="0" xfId="154" applyFont="1"/>
    <xf numFmtId="0" fontId="52" fillId="0" borderId="0" xfId="154" applyFont="1"/>
    <xf numFmtId="0" fontId="52" fillId="0" borderId="0" xfId="154" applyFont="1" applyBorder="1"/>
    <xf numFmtId="3" fontId="59" fillId="0" borderId="66" xfId="27" applyNumberFormat="1" applyFont="1" applyFill="1" applyBorder="1" applyAlignment="1">
      <alignment horizontal="center" vertical="center"/>
      <protection locked="0"/>
    </xf>
    <xf numFmtId="3" fontId="59" fillId="0" borderId="6" xfId="27" applyNumberFormat="1" applyFont="1" applyFill="1" applyBorder="1" applyAlignment="1">
      <alignment horizontal="center" vertical="center"/>
      <protection locked="0"/>
    </xf>
    <xf numFmtId="3" fontId="59" fillId="0" borderId="72" xfId="12" applyNumberFormat="1" applyFont="1" applyFill="1" applyBorder="1" applyAlignment="1" applyProtection="1">
      <alignment horizontal="right"/>
      <protection locked="0"/>
    </xf>
    <xf numFmtId="3" fontId="69" fillId="0" borderId="0" xfId="53" applyNumberFormat="1" applyFont="1" applyFill="1" applyBorder="1" applyAlignment="1" applyProtection="1">
      <alignment horizontal="right"/>
      <protection locked="0"/>
    </xf>
    <xf numFmtId="3" fontId="59" fillId="0" borderId="0" xfId="12" applyNumberFormat="1" applyFont="1" applyFill="1" applyBorder="1" applyAlignment="1" applyProtection="1">
      <alignment horizontal="left"/>
      <protection locked="0"/>
    </xf>
    <xf numFmtId="3" fontId="69" fillId="0" borderId="0" xfId="12" applyNumberFormat="1" applyFont="1" applyFill="1" applyBorder="1" applyAlignment="1" applyProtection="1">
      <alignment horizontal="right"/>
      <protection locked="0"/>
    </xf>
    <xf numFmtId="4" fontId="48" fillId="0" borderId="0" xfId="12" applyNumberFormat="1" applyFont="1" applyFill="1" applyBorder="1" applyAlignment="1" applyProtection="1">
      <alignment horizontal="right"/>
      <protection locked="0"/>
    </xf>
    <xf numFmtId="3" fontId="61" fillId="0" borderId="61" xfId="53" applyNumberFormat="1" applyFont="1" applyFill="1" applyBorder="1" applyAlignment="1" applyProtection="1">
      <alignment horizontal="left"/>
      <protection locked="0"/>
    </xf>
    <xf numFmtId="4" fontId="61" fillId="0" borderId="0" xfId="53" applyNumberFormat="1" applyFont="1" applyFill="1" applyBorder="1" applyAlignment="1" applyProtection="1">
      <alignment horizontal="right"/>
      <protection locked="0"/>
    </xf>
    <xf numFmtId="164" fontId="59" fillId="0" borderId="0" xfId="53" applyNumberFormat="1" applyFont="1" applyFill="1" applyBorder="1" applyAlignment="1" applyProtection="1">
      <alignment horizontal="left" wrapText="1"/>
      <protection locked="0"/>
    </xf>
    <xf numFmtId="4" fontId="59" fillId="0" borderId="0" xfId="53" applyNumberFormat="1" applyFont="1" applyFill="1" applyBorder="1" applyProtection="1">
      <protection locked="0"/>
    </xf>
    <xf numFmtId="4" fontId="61" fillId="0" borderId="0" xfId="53" applyNumberFormat="1" applyFont="1" applyFill="1" applyBorder="1" applyProtection="1">
      <protection locked="0"/>
    </xf>
    <xf numFmtId="0" fontId="46" fillId="0" borderId="0" xfId="159" applyFont="1"/>
    <xf numFmtId="3" fontId="57" fillId="3" borderId="0" xfId="159" applyNumberFormat="1" applyFont="1" applyFill="1" applyAlignment="1">
      <alignment horizontal="right" indent="1"/>
    </xf>
    <xf numFmtId="3" fontId="57" fillId="3" borderId="0" xfId="159" applyNumberFormat="1" applyFont="1" applyFill="1" applyAlignment="1">
      <alignment horizontal="right" vertical="center" indent="1"/>
    </xf>
    <xf numFmtId="0" fontId="57" fillId="3" borderId="0" xfId="159" applyFont="1" applyFill="1" applyAlignment="1">
      <alignment horizontal="left" indent="1"/>
    </xf>
    <xf numFmtId="3" fontId="97" fillId="0" borderId="2" xfId="159" applyNumberFormat="1" applyFont="1" applyFill="1" applyBorder="1" applyAlignment="1">
      <alignment horizontal="right" indent="1"/>
    </xf>
    <xf numFmtId="3" fontId="97" fillId="0" borderId="2" xfId="159" applyNumberFormat="1" applyFont="1" applyFill="1" applyBorder="1" applyAlignment="1">
      <alignment horizontal="right" vertical="center" indent="1"/>
    </xf>
    <xf numFmtId="0" fontId="97" fillId="0" borderId="2" xfId="159" applyFont="1" applyBorder="1" applyAlignment="1">
      <alignment horizontal="left" indent="1"/>
    </xf>
    <xf numFmtId="3" fontId="97" fillId="0" borderId="0" xfId="159" applyNumberFormat="1" applyFont="1" applyFill="1" applyAlignment="1">
      <alignment horizontal="right" indent="1"/>
    </xf>
    <xf numFmtId="3" fontId="97" fillId="0" borderId="0" xfId="159" applyNumberFormat="1" applyFont="1" applyFill="1" applyAlignment="1">
      <alignment horizontal="right" vertical="center" indent="1"/>
    </xf>
    <xf numFmtId="0" fontId="97" fillId="0" borderId="0" xfId="159" applyFont="1" applyAlignment="1">
      <alignment horizontal="left" indent="1"/>
    </xf>
    <xf numFmtId="0" fontId="57" fillId="0" borderId="1" xfId="159" applyFont="1" applyBorder="1" applyAlignment="1">
      <alignment horizontal="center"/>
    </xf>
    <xf numFmtId="0" fontId="146" fillId="0" borderId="1" xfId="159" applyFont="1" applyBorder="1" applyAlignment="1">
      <alignment horizontal="left" indent="1"/>
    </xf>
    <xf numFmtId="0" fontId="97" fillId="0" borderId="0" xfId="159" applyFont="1"/>
    <xf numFmtId="0" fontId="97" fillId="0" borderId="0" xfId="159" applyFont="1" applyFill="1"/>
    <xf numFmtId="3" fontId="57" fillId="0" borderId="0" xfId="159" applyNumberFormat="1" applyFont="1" applyFill="1" applyAlignment="1">
      <alignment horizontal="right" indent="1"/>
    </xf>
    <xf numFmtId="3" fontId="57" fillId="0" borderId="0" xfId="159" applyNumberFormat="1" applyFont="1" applyFill="1" applyAlignment="1">
      <alignment horizontal="right" vertical="center" indent="1"/>
    </xf>
    <xf numFmtId="0" fontId="57" fillId="0" borderId="0" xfId="159" applyFont="1" applyFill="1" applyAlignment="1">
      <alignment horizontal="left" indent="1"/>
    </xf>
    <xf numFmtId="0" fontId="97" fillId="0" borderId="2" xfId="159" applyFont="1" applyFill="1" applyBorder="1" applyAlignment="1">
      <alignment horizontal="left" indent="1"/>
    </xf>
    <xf numFmtId="0" fontId="97" fillId="0" borderId="0" xfId="159" applyFont="1" applyFill="1" applyAlignment="1">
      <alignment horizontal="left" indent="1"/>
    </xf>
    <xf numFmtId="0" fontId="146" fillId="0" borderId="1" xfId="159" applyFont="1" applyFill="1" applyBorder="1" applyAlignment="1">
      <alignment horizontal="left" indent="1"/>
    </xf>
    <xf numFmtId="166" fontId="49" fillId="0" borderId="0" xfId="159" applyNumberFormat="1" applyFont="1" applyFill="1" applyAlignment="1">
      <alignment horizontal="right" indent="1"/>
    </xf>
    <xf numFmtId="0" fontId="49" fillId="0" borderId="0" xfId="159" applyFont="1"/>
    <xf numFmtId="0" fontId="111" fillId="0" borderId="0" xfId="159" applyFont="1" applyFill="1"/>
    <xf numFmtId="3" fontId="153" fillId="0" borderId="0" xfId="159" applyNumberFormat="1" applyFont="1"/>
    <xf numFmtId="0" fontId="57" fillId="0" borderId="0" xfId="159" applyFont="1"/>
    <xf numFmtId="3" fontId="97" fillId="0" borderId="0" xfId="159" applyNumberFormat="1" applyFont="1" applyAlignment="1">
      <alignment horizontal="right" vertical="center" indent="1"/>
    </xf>
    <xf numFmtId="0" fontId="46" fillId="0" borderId="0" xfId="159" applyFont="1" applyFill="1"/>
    <xf numFmtId="0" fontId="153" fillId="0" borderId="0" xfId="159" applyFont="1" applyAlignment="1">
      <alignment horizontal="left" indent="1"/>
    </xf>
    <xf numFmtId="0" fontId="153" fillId="0" borderId="0" xfId="159" applyFont="1"/>
    <xf numFmtId="3" fontId="73" fillId="0" borderId="0" xfId="159" applyNumberFormat="1" applyFont="1"/>
    <xf numFmtId="0" fontId="73" fillId="0" borderId="0" xfId="159" applyFont="1"/>
    <xf numFmtId="0" fontId="6" fillId="0" borderId="0" xfId="160"/>
    <xf numFmtId="166" fontId="156" fillId="0" borderId="0" xfId="160" applyNumberFormat="1" applyFont="1" applyFill="1" applyAlignment="1">
      <alignment horizontal="center" vertical="center"/>
    </xf>
    <xf numFmtId="166" fontId="73" fillId="0" borderId="0" xfId="161" applyNumberFormat="1" applyFont="1" applyFill="1" applyAlignment="1">
      <alignment horizontal="center" vertical="center"/>
    </xf>
    <xf numFmtId="0" fontId="46" fillId="0" borderId="0" xfId="160" applyFont="1" applyAlignment="1">
      <alignment horizontal="left" vertical="center" wrapText="1" indent="1"/>
    </xf>
    <xf numFmtId="0" fontId="46" fillId="0" borderId="0" xfId="160" applyFont="1"/>
    <xf numFmtId="166" fontId="79" fillId="3" borderId="0" xfId="161" applyNumberFormat="1" applyFont="1" applyFill="1" applyAlignment="1">
      <alignment horizontal="center" vertical="center"/>
    </xf>
    <xf numFmtId="0" fontId="49" fillId="3" borderId="0" xfId="160" applyFont="1" applyFill="1" applyAlignment="1">
      <alignment horizontal="left" vertical="center" wrapText="1" indent="1"/>
    </xf>
    <xf numFmtId="166" fontId="73" fillId="0" borderId="1" xfId="161" applyNumberFormat="1" applyFont="1" applyBorder="1" applyAlignment="1">
      <alignment horizontal="center" vertical="center"/>
    </xf>
    <xf numFmtId="0" fontId="97" fillId="0" borderId="1" xfId="160" applyFont="1" applyFill="1" applyBorder="1" applyAlignment="1">
      <alignment horizontal="left" vertical="center" wrapText="1" indent="1"/>
    </xf>
    <xf numFmtId="0" fontId="46" fillId="0" borderId="1" xfId="160" applyFont="1" applyBorder="1" applyAlignment="1">
      <alignment horizontal="left" vertical="center" wrapText="1" indent="1"/>
    </xf>
    <xf numFmtId="0" fontId="6" fillId="0" borderId="0" xfId="160" applyBorder="1"/>
    <xf numFmtId="166" fontId="73" fillId="0" borderId="0" xfId="161" applyNumberFormat="1" applyFont="1" applyAlignment="1">
      <alignment horizontal="center" vertical="center"/>
    </xf>
    <xf numFmtId="166" fontId="156" fillId="0" borderId="0" xfId="160" applyNumberFormat="1" applyFont="1" applyAlignment="1">
      <alignment horizontal="center" vertical="center"/>
    </xf>
    <xf numFmtId="166" fontId="73" fillId="0" borderId="0" xfId="160" applyNumberFormat="1" applyFont="1" applyAlignment="1">
      <alignment horizontal="center" vertical="center"/>
    </xf>
    <xf numFmtId="0" fontId="87" fillId="0" borderId="0" xfId="160" applyFont="1"/>
    <xf numFmtId="0" fontId="87" fillId="0" borderId="0" xfId="160" applyFont="1" applyFill="1" applyBorder="1"/>
    <xf numFmtId="0" fontId="72" fillId="0" borderId="0" xfId="160" applyFont="1"/>
    <xf numFmtId="0" fontId="46" fillId="0" borderId="0" xfId="160" applyFont="1" applyFill="1" applyBorder="1"/>
    <xf numFmtId="0" fontId="6" fillId="0" borderId="0" xfId="160" applyFill="1" applyBorder="1"/>
    <xf numFmtId="172" fontId="49" fillId="0" borderId="0" xfId="161" applyNumberFormat="1" applyFont="1" applyFill="1" applyBorder="1" applyAlignment="1">
      <alignment horizontal="right" vertical="center" indent="1"/>
    </xf>
    <xf numFmtId="166" fontId="6" fillId="0" borderId="0" xfId="160" applyNumberFormat="1"/>
    <xf numFmtId="166" fontId="49" fillId="0" borderId="0" xfId="160" applyNumberFormat="1" applyFont="1" applyFill="1" applyBorder="1" applyAlignment="1">
      <alignment horizontal="right" vertical="center" indent="1"/>
    </xf>
    <xf numFmtId="172" fontId="96" fillId="0" borderId="0" xfId="161" applyNumberFormat="1" applyFont="1" applyFill="1" applyBorder="1" applyAlignment="1">
      <alignment horizontal="right" vertical="center" indent="1"/>
    </xf>
    <xf numFmtId="166" fontId="46" fillId="0" borderId="0" xfId="160" applyNumberFormat="1" applyFont="1" applyFill="1" applyAlignment="1">
      <alignment horizontal="center" vertical="center"/>
    </xf>
    <xf numFmtId="166" fontId="49" fillId="3" borderId="0" xfId="160" applyNumberFormat="1" applyFont="1" applyFill="1" applyAlignment="1">
      <alignment horizontal="right" vertical="center" indent="1"/>
    </xf>
    <xf numFmtId="0" fontId="49" fillId="3" borderId="0" xfId="160" applyFont="1" applyFill="1" applyAlignment="1">
      <alignment horizontal="left" vertical="center" indent="1"/>
    </xf>
    <xf numFmtId="172" fontId="46" fillId="0" borderId="0" xfId="161" applyNumberFormat="1" applyFont="1" applyFill="1" applyAlignment="1">
      <alignment horizontal="right" vertical="center" indent="1"/>
    </xf>
    <xf numFmtId="0" fontId="6" fillId="0" borderId="0" xfId="160" applyAlignment="1">
      <alignment horizontal="center"/>
    </xf>
    <xf numFmtId="166" fontId="46" fillId="0" borderId="0" xfId="161" applyNumberFormat="1" applyFont="1" applyFill="1" applyAlignment="1">
      <alignment horizontal="center" vertical="center"/>
    </xf>
    <xf numFmtId="0" fontId="46" fillId="0" borderId="0" xfId="160" applyFont="1" applyAlignment="1">
      <alignment horizontal="left" vertical="center" indent="1"/>
    </xf>
    <xf numFmtId="166" fontId="46" fillId="0" borderId="0" xfId="160" applyNumberFormat="1" applyFont="1" applyFill="1" applyBorder="1" applyAlignment="1">
      <alignment horizontal="center" vertical="center"/>
    </xf>
    <xf numFmtId="0" fontId="153" fillId="0" borderId="18" xfId="160" applyFont="1" applyFill="1" applyBorder="1" applyAlignment="1">
      <alignment horizontal="center" vertical="center" wrapText="1" readingOrder="1"/>
    </xf>
    <xf numFmtId="0" fontId="57" fillId="0" borderId="18" xfId="160" applyFont="1" applyFill="1" applyBorder="1" applyAlignment="1">
      <alignment horizontal="left" vertical="center" wrapText="1" indent="1" readingOrder="1"/>
    </xf>
    <xf numFmtId="172" fontId="46" fillId="0" borderId="0" xfId="161" applyNumberFormat="1" applyFont="1" applyFill="1" applyBorder="1" applyAlignment="1">
      <alignment horizontal="right" vertical="center" indent="1"/>
    </xf>
    <xf numFmtId="166" fontId="46" fillId="0" borderId="0" xfId="161" applyNumberFormat="1" applyFont="1" applyFill="1" applyBorder="1" applyAlignment="1">
      <alignment horizontal="center" vertical="center"/>
    </xf>
    <xf numFmtId="166" fontId="73" fillId="0" borderId="0" xfId="161" applyNumberFormat="1" applyFont="1" applyBorder="1" applyAlignment="1">
      <alignment horizontal="center" vertical="center"/>
    </xf>
    <xf numFmtId="166" fontId="73" fillId="0" borderId="0" xfId="160" applyNumberFormat="1" applyFont="1" applyAlignment="1">
      <alignment horizontal="center"/>
    </xf>
    <xf numFmtId="0" fontId="153" fillId="0" borderId="18" xfId="160" applyFont="1" applyFill="1" applyBorder="1" applyAlignment="1">
      <alignment horizontal="left" vertical="center" wrapText="1" indent="1" readingOrder="1"/>
    </xf>
    <xf numFmtId="0" fontId="57" fillId="0" borderId="0" xfId="160" applyFont="1" applyFill="1" applyBorder="1" applyAlignment="1">
      <alignment horizontal="center" vertical="center" wrapText="1" readingOrder="1"/>
    </xf>
    <xf numFmtId="0" fontId="57" fillId="0" borderId="18" xfId="160" applyFont="1" applyFill="1" applyBorder="1" applyAlignment="1">
      <alignment horizontal="center" vertical="center" wrapText="1" readingOrder="1"/>
    </xf>
    <xf numFmtId="0" fontId="46" fillId="0" borderId="0" xfId="160" applyFont="1" applyAlignment="1">
      <alignment vertical="center" wrapText="1"/>
    </xf>
    <xf numFmtId="0" fontId="153" fillId="0" borderId="0" xfId="160" applyFont="1" applyFill="1" applyBorder="1" applyAlignment="1">
      <alignment wrapText="1" readingOrder="1"/>
    </xf>
    <xf numFmtId="0" fontId="116" fillId="0" borderId="0" xfId="160" applyFont="1"/>
    <xf numFmtId="0" fontId="116" fillId="0" borderId="0" xfId="160" applyFont="1" applyFill="1" applyBorder="1" applyAlignment="1">
      <alignment vertical="center"/>
    </xf>
    <xf numFmtId="0" fontId="116" fillId="0" borderId="0" xfId="160" applyFont="1" applyAlignment="1">
      <alignment vertical="center"/>
    </xf>
    <xf numFmtId="0" fontId="72" fillId="0" borderId="0" xfId="160" applyFont="1" applyAlignment="1">
      <alignment vertical="center"/>
    </xf>
    <xf numFmtId="0" fontId="49" fillId="0" borderId="0" xfId="160" applyFont="1" applyAlignment="1">
      <alignment vertical="center"/>
    </xf>
    <xf numFmtId="0" fontId="52" fillId="0" borderId="0" xfId="160" applyFont="1" applyAlignment="1">
      <alignment vertical="center"/>
    </xf>
    <xf numFmtId="0" fontId="111" fillId="0" borderId="0" xfId="160" applyFont="1" applyAlignment="1">
      <alignment vertical="center"/>
    </xf>
    <xf numFmtId="3" fontId="6" fillId="0" borderId="0" xfId="160" applyNumberFormat="1"/>
    <xf numFmtId="0" fontId="116" fillId="0" borderId="0" xfId="160" applyFont="1" applyFill="1" applyAlignment="1">
      <alignment vertical="center"/>
    </xf>
    <xf numFmtId="0" fontId="72" fillId="0" borderId="0" xfId="160" applyFont="1" applyFill="1" applyAlignment="1">
      <alignment vertical="center"/>
    </xf>
    <xf numFmtId="0" fontId="157" fillId="0" borderId="0" xfId="160" applyFont="1" applyAlignment="1">
      <alignment horizontal="right"/>
    </xf>
    <xf numFmtId="0" fontId="116" fillId="0" borderId="0" xfId="160" applyFont="1" applyFill="1" applyBorder="1"/>
    <xf numFmtId="166" fontId="156" fillId="0" borderId="0" xfId="160" applyNumberFormat="1" applyFont="1" applyAlignment="1">
      <alignment horizontal="center"/>
    </xf>
    <xf numFmtId="0" fontId="73" fillId="0" borderId="0" xfId="160" applyFont="1" applyAlignment="1">
      <alignment horizontal="right" vertical="center" indent="1"/>
    </xf>
    <xf numFmtId="0" fontId="116" fillId="0" borderId="0" xfId="160" applyFont="1" applyFill="1"/>
    <xf numFmtId="9" fontId="116" fillId="0" borderId="0" xfId="162" applyFont="1"/>
    <xf numFmtId="0" fontId="73" fillId="0" borderId="0" xfId="160" applyFont="1" applyFill="1" applyAlignment="1">
      <alignment horizontal="right" vertical="center" indent="1"/>
    </xf>
    <xf numFmtId="3" fontId="116" fillId="0" borderId="0" xfId="160" applyNumberFormat="1" applyFont="1"/>
    <xf numFmtId="0" fontId="156" fillId="0" borderId="0" xfId="160" applyFont="1"/>
    <xf numFmtId="0" fontId="153" fillId="0" borderId="0" xfId="160" applyFont="1" applyFill="1" applyBorder="1" applyAlignment="1">
      <alignment horizontal="center" vertical="center" wrapText="1" readingOrder="1"/>
    </xf>
    <xf numFmtId="166" fontId="153" fillId="0" borderId="1" xfId="161" applyNumberFormat="1" applyFont="1" applyFill="1" applyBorder="1" applyAlignment="1">
      <alignment horizontal="center" vertical="center"/>
    </xf>
    <xf numFmtId="3" fontId="46" fillId="0" borderId="0" xfId="160" applyNumberFormat="1" applyFont="1" applyBorder="1" applyAlignment="1">
      <alignment horizontal="center" vertical="center"/>
    </xf>
    <xf numFmtId="3" fontId="49" fillId="3" borderId="4" xfId="160" applyNumberFormat="1" applyFont="1" applyFill="1" applyBorder="1" applyAlignment="1">
      <alignment horizontal="center" vertical="center"/>
    </xf>
    <xf numFmtId="0" fontId="61" fillId="3" borderId="0" xfId="160" applyFont="1" applyFill="1" applyBorder="1" applyAlignment="1">
      <alignment horizontal="left" vertical="center" wrapText="1" indent="1" readingOrder="1"/>
    </xf>
    <xf numFmtId="9" fontId="46" fillId="0" borderId="0" xfId="162" applyFont="1" applyAlignment="1">
      <alignment vertical="center" wrapText="1"/>
    </xf>
    <xf numFmtId="3" fontId="46" fillId="0" borderId="2" xfId="160" applyNumberFormat="1" applyFont="1" applyBorder="1" applyAlignment="1">
      <alignment horizontal="center" vertical="center"/>
    </xf>
    <xf numFmtId="0" fontId="59" fillId="0" borderId="1" xfId="160" applyFont="1" applyBorder="1" applyAlignment="1">
      <alignment horizontal="left" vertical="center" wrapText="1" indent="1" readingOrder="1"/>
    </xf>
    <xf numFmtId="9" fontId="57" fillId="3" borderId="1" xfId="162" applyFont="1" applyFill="1" applyBorder="1" applyAlignment="1">
      <alignment horizontal="center" vertical="center" wrapText="1" readingOrder="1"/>
    </xf>
    <xf numFmtId="0" fontId="57" fillId="3" borderId="54" xfId="160" applyFont="1" applyFill="1" applyBorder="1" applyAlignment="1">
      <alignment horizontal="left" vertical="center" wrapText="1" indent="1" readingOrder="1"/>
    </xf>
    <xf numFmtId="166" fontId="79" fillId="0" borderId="0" xfId="161" applyNumberFormat="1" applyFont="1" applyFill="1" applyBorder="1" applyAlignment="1">
      <alignment horizontal="right" vertical="center" indent="1"/>
    </xf>
    <xf numFmtId="3" fontId="96" fillId="0" borderId="0" xfId="160" applyNumberFormat="1" applyFont="1"/>
    <xf numFmtId="0" fontId="49" fillId="0" borderId="0" xfId="160" applyFont="1" applyFill="1" applyBorder="1" applyAlignment="1">
      <alignment horizontal="left" vertical="center" indent="1"/>
    </xf>
    <xf numFmtId="0" fontId="96" fillId="0" borderId="0" xfId="160" applyFont="1"/>
    <xf numFmtId="172" fontId="153" fillId="0" borderId="0" xfId="161" applyNumberFormat="1" applyFont="1" applyFill="1" applyBorder="1" applyAlignment="1">
      <alignment horizontal="right" vertical="center" indent="1"/>
    </xf>
    <xf numFmtId="3" fontId="49" fillId="3" borderId="0" xfId="160" applyNumberFormat="1" applyFont="1" applyFill="1" applyBorder="1" applyAlignment="1">
      <alignment horizontal="center" vertical="center"/>
    </xf>
    <xf numFmtId="166" fontId="57" fillId="3" borderId="1" xfId="160" applyNumberFormat="1" applyFont="1" applyFill="1" applyBorder="1" applyAlignment="1">
      <alignment horizontal="center" vertical="center" wrapText="1" readingOrder="1"/>
    </xf>
    <xf numFmtId="173" fontId="73" fillId="0" borderId="0" xfId="161" applyNumberFormat="1" applyFont="1" applyFill="1" applyBorder="1" applyAlignment="1">
      <alignment horizontal="right" vertical="center" indent="1"/>
    </xf>
    <xf numFmtId="166" fontId="59" fillId="0" borderId="0" xfId="160" applyNumberFormat="1" applyFont="1" applyBorder="1" applyAlignment="1">
      <alignment horizontal="center" vertical="center" wrapText="1" readingOrder="1"/>
    </xf>
    <xf numFmtId="0" fontId="59" fillId="0" borderId="0" xfId="160" applyFont="1" applyAlignment="1">
      <alignment horizontal="left" vertical="center" wrapText="1" indent="1" readingOrder="1"/>
    </xf>
    <xf numFmtId="172" fontId="73" fillId="0" borderId="0" xfId="161" applyNumberFormat="1" applyFont="1" applyFill="1" applyBorder="1" applyAlignment="1">
      <alignment horizontal="right" vertical="center" indent="1"/>
    </xf>
    <xf numFmtId="3" fontId="46" fillId="0" borderId="0" xfId="160" applyNumberFormat="1" applyFont="1" applyAlignment="1">
      <alignment horizontal="center" vertical="center"/>
    </xf>
    <xf numFmtId="9" fontId="57" fillId="0" borderId="0" xfId="162" applyFont="1" applyFill="1" applyBorder="1" applyAlignment="1">
      <alignment horizontal="center" vertical="center" wrapText="1" readingOrder="1"/>
    </xf>
    <xf numFmtId="3" fontId="46" fillId="0" borderId="0" xfId="160" applyNumberFormat="1" applyFont="1" applyFill="1" applyBorder="1" applyAlignment="1">
      <alignment vertical="center"/>
    </xf>
    <xf numFmtId="172" fontId="73" fillId="0" borderId="0" xfId="161" applyNumberFormat="1" applyFont="1" applyAlignment="1">
      <alignment horizontal="right" vertical="center" indent="1"/>
    </xf>
    <xf numFmtId="3" fontId="46" fillId="0" borderId="0" xfId="160" applyNumberFormat="1" applyFont="1" applyAlignment="1">
      <alignment horizontal="right" vertical="center" indent="1"/>
    </xf>
    <xf numFmtId="3" fontId="46" fillId="0" borderId="0" xfId="160" applyNumberFormat="1" applyFont="1" applyAlignment="1">
      <alignment vertical="center"/>
    </xf>
    <xf numFmtId="0" fontId="59" fillId="0" borderId="0" xfId="160" applyFont="1" applyFill="1" applyBorder="1" applyAlignment="1">
      <alignment horizontal="center" vertical="center" wrapText="1" readingOrder="1"/>
    </xf>
    <xf numFmtId="3" fontId="46" fillId="0" borderId="0" xfId="160" applyNumberFormat="1" applyFont="1" applyFill="1" applyBorder="1" applyAlignment="1">
      <alignment horizontal="center" vertical="center"/>
    </xf>
    <xf numFmtId="3" fontId="46" fillId="0" borderId="0" xfId="160" applyNumberFormat="1" applyFont="1" applyFill="1" applyBorder="1" applyAlignment="1"/>
    <xf numFmtId="0" fontId="57" fillId="0" borderId="0" xfId="160" applyFont="1" applyFill="1" applyBorder="1" applyAlignment="1">
      <alignment vertical="center" wrapText="1" readingOrder="1"/>
    </xf>
    <xf numFmtId="173" fontId="153" fillId="0" borderId="0" xfId="161" applyNumberFormat="1" applyFont="1" applyFill="1" applyBorder="1" applyAlignment="1">
      <alignment horizontal="right" vertical="center" indent="1"/>
    </xf>
    <xf numFmtId="3" fontId="46" fillId="0" borderId="4" xfId="160" applyNumberFormat="1" applyFont="1" applyBorder="1" applyAlignment="1">
      <alignment horizontal="center" vertical="center"/>
    </xf>
    <xf numFmtId="0" fontId="59" fillId="0" borderId="0" xfId="160" applyFont="1" applyBorder="1" applyAlignment="1">
      <alignment horizontal="left" vertical="center" wrapText="1" indent="1" readingOrder="1"/>
    </xf>
    <xf numFmtId="0" fontId="57" fillId="0" borderId="55" xfId="160" applyFont="1" applyFill="1" applyBorder="1" applyAlignment="1">
      <alignment horizontal="center" vertical="center" wrapText="1" readingOrder="1"/>
    </xf>
    <xf numFmtId="172" fontId="72" fillId="0" borderId="0" xfId="161" applyNumberFormat="1" applyFont="1" applyFill="1" applyBorder="1" applyAlignment="1">
      <alignment horizontal="right" vertical="center" indent="1"/>
    </xf>
    <xf numFmtId="0" fontId="72" fillId="0" borderId="0" xfId="160" applyFont="1" applyFill="1" applyBorder="1" applyAlignment="1">
      <alignment horizontal="left" vertical="center" wrapText="1" indent="1"/>
    </xf>
    <xf numFmtId="0" fontId="72" fillId="0" borderId="0" xfId="160" applyFont="1" applyAlignment="1">
      <alignment horizontal="center"/>
    </xf>
    <xf numFmtId="0" fontId="46" fillId="0" borderId="0" xfId="160" applyFont="1" applyAlignment="1">
      <alignment horizontal="center"/>
    </xf>
    <xf numFmtId="0" fontId="155" fillId="0" borderId="0" xfId="160" applyFont="1" applyAlignment="1">
      <alignment horizontal="left" vertical="center" readingOrder="1"/>
    </xf>
    <xf numFmtId="0" fontId="57" fillId="0" borderId="1" xfId="160" applyFont="1" applyFill="1" applyBorder="1" applyAlignment="1">
      <alignment horizontal="center" vertical="center" wrapText="1" readingOrder="1"/>
    </xf>
    <xf numFmtId="0" fontId="57" fillId="0" borderId="54" xfId="160" applyFont="1" applyFill="1" applyBorder="1" applyAlignment="1">
      <alignment horizontal="left" vertical="center" wrapText="1" indent="1" readingOrder="1"/>
    </xf>
    <xf numFmtId="0" fontId="146" fillId="0" borderId="18" xfId="160" applyFont="1" applyFill="1" applyBorder="1" applyAlignment="1">
      <alignment horizontal="center" vertical="center" wrapText="1" readingOrder="1"/>
    </xf>
    <xf numFmtId="0" fontId="146" fillId="0" borderId="27" xfId="160" applyFont="1" applyFill="1" applyBorder="1" applyAlignment="1">
      <alignment horizontal="center" vertical="center" wrapText="1" readingOrder="1"/>
    </xf>
    <xf numFmtId="0" fontId="146" fillId="0" borderId="43" xfId="160" applyFont="1" applyFill="1" applyBorder="1" applyAlignment="1">
      <alignment horizontal="left" vertical="center" wrapText="1" indent="1" readingOrder="1"/>
    </xf>
    <xf numFmtId="0" fontId="76" fillId="0" borderId="0" xfId="160" applyFont="1" applyAlignment="1">
      <alignment horizontal="left" vertical="center" readingOrder="1"/>
    </xf>
    <xf numFmtId="0" fontId="146" fillId="0" borderId="0" xfId="160" applyFont="1" applyFill="1" applyBorder="1" applyAlignment="1">
      <alignment horizontal="center" vertical="center" wrapText="1" readingOrder="1"/>
    </xf>
    <xf numFmtId="166" fontId="72" fillId="0" borderId="0" xfId="160" applyNumberFormat="1" applyFont="1" applyFill="1" applyBorder="1" applyAlignment="1">
      <alignment horizontal="right" vertical="center" indent="1"/>
    </xf>
    <xf numFmtId="0" fontId="46" fillId="0" borderId="0" xfId="160" applyFont="1" applyFill="1"/>
    <xf numFmtId="0" fontId="49" fillId="0" borderId="0" xfId="160" applyFont="1"/>
    <xf numFmtId="0" fontId="152" fillId="0" borderId="0" xfId="160" applyFont="1" applyFill="1" applyBorder="1" applyAlignment="1">
      <alignment horizontal="center" vertical="center" wrapText="1" readingOrder="1"/>
    </xf>
    <xf numFmtId="0" fontId="72" fillId="0" borderId="0" xfId="160" applyFont="1" applyFill="1" applyBorder="1" applyAlignment="1">
      <alignment vertical="center"/>
    </xf>
    <xf numFmtId="0" fontId="165" fillId="0" borderId="0" xfId="160" applyFont="1"/>
    <xf numFmtId="0" fontId="46" fillId="0" borderId="0" xfId="163" applyFont="1"/>
    <xf numFmtId="0" fontId="46" fillId="0" borderId="0" xfId="163" applyFont="1" applyAlignment="1">
      <alignment vertical="center"/>
    </xf>
    <xf numFmtId="0" fontId="46" fillId="0" borderId="0" xfId="163" applyFont="1" applyFill="1" applyAlignment="1">
      <alignment horizontal="right" indent="1"/>
    </xf>
    <xf numFmtId="1" fontId="50" fillId="2" borderId="0" xfId="163" applyNumberFormat="1" applyFont="1" applyFill="1" applyAlignment="1">
      <alignment horizontal="right" indent="1"/>
    </xf>
    <xf numFmtId="3" fontId="50" fillId="2" borderId="0" xfId="163" applyNumberFormat="1" applyFont="1" applyFill="1" applyAlignment="1">
      <alignment vertical="center"/>
    </xf>
    <xf numFmtId="3" fontId="46" fillId="0" borderId="0" xfId="163" applyNumberFormat="1" applyFont="1" applyAlignment="1">
      <alignment horizontal="right" vertical="center" indent="1"/>
    </xf>
    <xf numFmtId="0" fontId="46" fillId="0" borderId="0" xfId="163" applyFont="1" applyAlignment="1">
      <alignment horizontal="left" vertical="center"/>
    </xf>
    <xf numFmtId="1" fontId="50" fillId="2" borderId="0" xfId="163" applyNumberFormat="1" applyFont="1" applyFill="1" applyAlignment="1">
      <alignment vertical="center"/>
    </xf>
    <xf numFmtId="1" fontId="49" fillId="3" borderId="0" xfId="163" applyNumberFormat="1" applyFont="1" applyFill="1" applyAlignment="1">
      <alignment horizontal="right" vertical="center" indent="1"/>
    </xf>
    <xf numFmtId="0" fontId="49" fillId="3" borderId="0" xfId="163" applyFont="1" applyFill="1" applyAlignment="1">
      <alignment horizontal="left" vertical="center"/>
    </xf>
    <xf numFmtId="0" fontId="113" fillId="0" borderId="0" xfId="163" applyFont="1" applyFill="1" applyAlignment="1">
      <alignment horizontal="right" indent="1"/>
    </xf>
    <xf numFmtId="1" fontId="46" fillId="0" borderId="0" xfId="163" applyNumberFormat="1" applyFont="1" applyAlignment="1">
      <alignment horizontal="right" vertical="center" indent="1"/>
    </xf>
    <xf numFmtId="0" fontId="46" fillId="0" borderId="0" xfId="163" applyFont="1" applyAlignment="1">
      <alignment horizontal="right" vertical="center" indent="1"/>
    </xf>
    <xf numFmtId="0" fontId="49" fillId="3" borderId="0" xfId="163" applyFont="1" applyFill="1" applyAlignment="1">
      <alignment horizontal="right" vertical="center" indent="1"/>
    </xf>
    <xf numFmtId="1" fontId="46" fillId="0" borderId="0" xfId="163" applyNumberFormat="1" applyFont="1" applyBorder="1" applyAlignment="1">
      <alignment horizontal="right" vertical="center" indent="1"/>
    </xf>
    <xf numFmtId="0" fontId="46" fillId="0" borderId="0" xfId="163" applyFont="1" applyBorder="1" applyAlignment="1">
      <alignment horizontal="right" vertical="center" indent="1"/>
    </xf>
    <xf numFmtId="0" fontId="46" fillId="0" borderId="0" xfId="163" applyFont="1" applyBorder="1" applyAlignment="1">
      <alignment horizontal="left" vertical="center"/>
    </xf>
    <xf numFmtId="0" fontId="46" fillId="0" borderId="0" xfId="163" applyFont="1" applyBorder="1" applyAlignment="1">
      <alignment horizontal="right" indent="1"/>
    </xf>
    <xf numFmtId="0" fontId="46" fillId="2" borderId="0" xfId="163" applyFont="1" applyFill="1" applyBorder="1" applyAlignment="1">
      <alignment horizontal="right" indent="1"/>
    </xf>
    <xf numFmtId="0" fontId="46" fillId="2" borderId="0" xfId="163" applyFont="1" applyFill="1" applyBorder="1" applyAlignment="1">
      <alignment vertical="center"/>
    </xf>
    <xf numFmtId="0" fontId="49" fillId="0" borderId="1" xfId="163" applyFont="1" applyBorder="1" applyAlignment="1">
      <alignment horizontal="left" vertical="center" indent="1"/>
    </xf>
    <xf numFmtId="0" fontId="46" fillId="0" borderId="0" xfId="163" applyFont="1" applyBorder="1"/>
    <xf numFmtId="0" fontId="46" fillId="0" borderId="0" xfId="163" applyFont="1" applyBorder="1" applyAlignment="1">
      <alignment vertical="center"/>
    </xf>
    <xf numFmtId="0" fontId="49" fillId="0" borderId="0" xfId="163" applyFont="1" applyAlignment="1">
      <alignment vertical="center"/>
    </xf>
    <xf numFmtId="0" fontId="52" fillId="0" borderId="0" xfId="163" applyFont="1" applyAlignment="1">
      <alignment vertical="center"/>
    </xf>
    <xf numFmtId="0" fontId="111" fillId="0" borderId="0" xfId="163" applyFont="1" applyAlignment="1">
      <alignment vertical="center"/>
    </xf>
    <xf numFmtId="9" fontId="46" fillId="0" borderId="17" xfId="163" applyNumberFormat="1" applyFont="1" applyBorder="1" applyAlignment="1">
      <alignment horizontal="right" vertical="center"/>
    </xf>
    <xf numFmtId="9" fontId="46" fillId="0" borderId="16" xfId="163" applyNumberFormat="1" applyFont="1" applyBorder="1" applyAlignment="1">
      <alignment horizontal="right" vertical="center"/>
    </xf>
    <xf numFmtId="0" fontId="46" fillId="0" borderId="0" xfId="163" applyFont="1" applyAlignment="1">
      <alignment horizontal="right" vertical="center"/>
    </xf>
    <xf numFmtId="1" fontId="46" fillId="0" borderId="0" xfId="163" applyNumberFormat="1" applyFont="1" applyAlignment="1">
      <alignment horizontal="right" vertical="center"/>
    </xf>
    <xf numFmtId="9" fontId="46" fillId="0" borderId="11" xfId="163" applyNumberFormat="1" applyFont="1" applyBorder="1" applyAlignment="1">
      <alignment horizontal="right" vertical="center"/>
    </xf>
    <xf numFmtId="9" fontId="46" fillId="0" borderId="15" xfId="163" applyNumberFormat="1" applyFont="1" applyBorder="1" applyAlignment="1">
      <alignment horizontal="right" vertical="center"/>
    </xf>
    <xf numFmtId="166" fontId="46" fillId="0" borderId="0" xfId="163" applyNumberFormat="1" applyFont="1" applyAlignment="1">
      <alignment horizontal="right" vertical="center"/>
    </xf>
    <xf numFmtId="0" fontId="46" fillId="0" borderId="0" xfId="163" applyFont="1" applyAlignment="1">
      <alignment horizontal="left" vertical="center" wrapText="1"/>
    </xf>
    <xf numFmtId="0" fontId="46" fillId="0" borderId="0" xfId="163" applyFont="1" applyFill="1" applyBorder="1" applyAlignment="1">
      <alignment horizontal="left" vertical="center" wrapText="1"/>
    </xf>
    <xf numFmtId="9" fontId="46" fillId="0" borderId="10" xfId="163" applyNumberFormat="1" applyFont="1" applyBorder="1" applyAlignment="1">
      <alignment horizontal="right" vertical="center"/>
    </xf>
    <xf numFmtId="0" fontId="46" fillId="0" borderId="11" xfId="163" applyFont="1" applyBorder="1" applyAlignment="1">
      <alignment horizontal="right" vertical="center"/>
    </xf>
    <xf numFmtId="0" fontId="46" fillId="0" borderId="10" xfId="163" applyFont="1" applyBorder="1" applyAlignment="1">
      <alignment horizontal="right" vertical="center"/>
    </xf>
    <xf numFmtId="0" fontId="46" fillId="0" borderId="0" xfId="163" applyFont="1" applyAlignment="1">
      <alignment horizontal="left" vertical="center" indent="1"/>
    </xf>
    <xf numFmtId="9" fontId="49" fillId="3" borderId="11" xfId="163" applyNumberFormat="1" applyFont="1" applyFill="1" applyBorder="1" applyAlignment="1">
      <alignment horizontal="right" vertical="center"/>
    </xf>
    <xf numFmtId="9" fontId="49" fillId="3" borderId="10" xfId="163" applyNumberFormat="1" applyFont="1" applyFill="1" applyBorder="1" applyAlignment="1">
      <alignment horizontal="right" vertical="center"/>
    </xf>
    <xf numFmtId="1" fontId="49" fillId="3" borderId="0" xfId="163" applyNumberFormat="1" applyFont="1" applyFill="1" applyAlignment="1">
      <alignment horizontal="right" vertical="center"/>
    </xf>
    <xf numFmtId="9" fontId="46" fillId="0" borderId="11" xfId="163" quotePrefix="1" applyNumberFormat="1" applyFont="1" applyBorder="1" applyAlignment="1">
      <alignment horizontal="right" vertical="center"/>
    </xf>
    <xf numFmtId="9" fontId="46" fillId="0" borderId="10" xfId="163" quotePrefix="1" applyNumberFormat="1" applyFont="1" applyBorder="1" applyAlignment="1">
      <alignment horizontal="right" vertical="center"/>
    </xf>
    <xf numFmtId="0" fontId="49" fillId="0" borderId="14" xfId="163" applyFont="1" applyBorder="1" applyAlignment="1">
      <alignment horizontal="right"/>
    </xf>
    <xf numFmtId="0" fontId="49" fillId="0" borderId="13" xfId="163" applyFont="1" applyBorder="1" applyAlignment="1">
      <alignment horizontal="right"/>
    </xf>
    <xf numFmtId="0" fontId="49" fillId="0" borderId="1" xfId="163" applyFont="1" applyBorder="1" applyAlignment="1">
      <alignment horizontal="right"/>
    </xf>
    <xf numFmtId="0" fontId="49" fillId="0" borderId="1" xfId="163" applyFont="1" applyBorder="1" applyAlignment="1">
      <alignment horizontal="left" indent="1"/>
    </xf>
    <xf numFmtId="0" fontId="49" fillId="0" borderId="11" xfId="163" applyFont="1" applyBorder="1"/>
    <xf numFmtId="0" fontId="49" fillId="0" borderId="10" xfId="163" applyFont="1" applyBorder="1"/>
    <xf numFmtId="0" fontId="49" fillId="0" borderId="0" xfId="163" applyFont="1" applyBorder="1"/>
    <xf numFmtId="0" fontId="64" fillId="0" borderId="9" xfId="163" applyFont="1" applyBorder="1"/>
    <xf numFmtId="0" fontId="64" fillId="0" borderId="8" xfId="163" applyFont="1" applyBorder="1"/>
    <xf numFmtId="0" fontId="49" fillId="0" borderId="0" xfId="163" applyFont="1"/>
    <xf numFmtId="0" fontId="52" fillId="0" borderId="0" xfId="163" applyFont="1"/>
    <xf numFmtId="0" fontId="111" fillId="0" borderId="0" xfId="163" applyFont="1"/>
    <xf numFmtId="0" fontId="46" fillId="0" borderId="0" xfId="163" applyFont="1" applyFill="1" applyBorder="1"/>
    <xf numFmtId="0" fontId="46" fillId="0" borderId="0" xfId="163" applyFont="1" applyFill="1" applyBorder="1" applyAlignment="1">
      <alignment vertical="center"/>
    </xf>
    <xf numFmtId="0" fontId="52" fillId="0" borderId="0" xfId="163" applyFont="1" applyFill="1" applyBorder="1" applyAlignment="1">
      <alignment vertical="center"/>
    </xf>
    <xf numFmtId="1" fontId="46" fillId="0" borderId="0" xfId="163" applyNumberFormat="1" applyFont="1" applyAlignment="1">
      <alignment vertical="center"/>
    </xf>
    <xf numFmtId="9" fontId="46" fillId="0" borderId="41" xfId="163" applyNumberFormat="1" applyFont="1" applyBorder="1" applyAlignment="1">
      <alignment horizontal="right" vertical="center"/>
    </xf>
    <xf numFmtId="9" fontId="46" fillId="0" borderId="13" xfId="163" applyNumberFormat="1" applyFont="1" applyBorder="1" applyAlignment="1">
      <alignment horizontal="right" vertical="center"/>
    </xf>
    <xf numFmtId="9" fontId="46" fillId="0" borderId="1" xfId="163" applyNumberFormat="1" applyFont="1" applyBorder="1" applyAlignment="1">
      <alignment horizontal="right" vertical="center"/>
    </xf>
    <xf numFmtId="3" fontId="46" fillId="2" borderId="0" xfId="163" applyNumberFormat="1" applyFont="1" applyFill="1" applyAlignment="1">
      <alignment horizontal="right" vertical="center"/>
    </xf>
    <xf numFmtId="9" fontId="46" fillId="0" borderId="40" xfId="163" applyNumberFormat="1" applyFont="1" applyBorder="1" applyAlignment="1">
      <alignment horizontal="right" vertical="center"/>
    </xf>
    <xf numFmtId="9" fontId="46" fillId="0" borderId="0" xfId="163" applyNumberFormat="1" applyFont="1" applyBorder="1" applyAlignment="1">
      <alignment horizontal="right" vertical="center"/>
    </xf>
    <xf numFmtId="1" fontId="46" fillId="2" borderId="0" xfId="163" applyNumberFormat="1" applyFont="1" applyFill="1" applyAlignment="1">
      <alignment horizontal="right" vertical="center"/>
    </xf>
    <xf numFmtId="0" fontId="46" fillId="0" borderId="40" xfId="163" applyFont="1" applyBorder="1" applyAlignment="1">
      <alignment horizontal="right" vertical="center"/>
    </xf>
    <xf numFmtId="0" fontId="46" fillId="0" borderId="0" xfId="163" applyFont="1" applyBorder="1" applyAlignment="1">
      <alignment horizontal="right" vertical="center"/>
    </xf>
    <xf numFmtId="9" fontId="49" fillId="3" borderId="40" xfId="163" applyNumberFormat="1" applyFont="1" applyFill="1" applyBorder="1" applyAlignment="1">
      <alignment horizontal="right" vertical="center"/>
    </xf>
    <xf numFmtId="9" fontId="49" fillId="3" borderId="0" xfId="163" applyNumberFormat="1" applyFont="1" applyFill="1" applyBorder="1" applyAlignment="1">
      <alignment horizontal="right" vertical="center"/>
    </xf>
    <xf numFmtId="0" fontId="49" fillId="3" borderId="0" xfId="163" applyFont="1" applyFill="1" applyAlignment="1">
      <alignment horizontal="right" vertical="center"/>
    </xf>
    <xf numFmtId="0" fontId="46" fillId="2" borderId="0" xfId="163" applyFont="1" applyFill="1" applyAlignment="1">
      <alignment horizontal="right" vertical="center"/>
    </xf>
    <xf numFmtId="0" fontId="49" fillId="0" borderId="1" xfId="163" applyFont="1" applyBorder="1" applyAlignment="1">
      <alignment horizontal="right" vertical="center"/>
    </xf>
    <xf numFmtId="0" fontId="46" fillId="0" borderId="11" xfId="163" applyFont="1" applyBorder="1"/>
    <xf numFmtId="0" fontId="46" fillId="0" borderId="10" xfId="163" applyFont="1" applyBorder="1"/>
    <xf numFmtId="0" fontId="52" fillId="0" borderId="9" xfId="163" applyFont="1" applyBorder="1"/>
    <xf numFmtId="0" fontId="52" fillId="0" borderId="3" xfId="163" applyFont="1" applyBorder="1"/>
    <xf numFmtId="0" fontId="46" fillId="0" borderId="0" xfId="163" applyFont="1" applyFill="1"/>
    <xf numFmtId="0" fontId="5" fillId="0" borderId="0" xfId="163"/>
    <xf numFmtId="0" fontId="46" fillId="0" borderId="0" xfId="163" applyFont="1" applyAlignment="1">
      <alignment horizontal="right" indent="1"/>
    </xf>
    <xf numFmtId="1" fontId="46" fillId="0" borderId="0" xfId="163" applyNumberFormat="1" applyFont="1" applyFill="1" applyAlignment="1">
      <alignment horizontal="right" vertical="center" indent="1"/>
    </xf>
    <xf numFmtId="9" fontId="46" fillId="0" borderId="41" xfId="163" applyNumberFormat="1" applyFont="1" applyBorder="1" applyAlignment="1">
      <alignment horizontal="right" vertical="center" indent="1"/>
    </xf>
    <xf numFmtId="9" fontId="46" fillId="0" borderId="13" xfId="163" applyNumberFormat="1" applyFont="1" applyBorder="1" applyAlignment="1">
      <alignment horizontal="right" vertical="center" indent="1"/>
    </xf>
    <xf numFmtId="9" fontId="46" fillId="0" borderId="40" xfId="163" applyNumberFormat="1" applyFont="1" applyBorder="1" applyAlignment="1">
      <alignment horizontal="right" vertical="center" indent="1"/>
    </xf>
    <xf numFmtId="9" fontId="46" fillId="0" borderId="10" xfId="163" applyNumberFormat="1" applyFont="1" applyBorder="1" applyAlignment="1">
      <alignment horizontal="right" vertical="center" indent="1"/>
    </xf>
    <xf numFmtId="0" fontId="46" fillId="0" borderId="0" xfId="163" applyFont="1" applyFill="1" applyAlignment="1">
      <alignment horizontal="right" vertical="center" indent="1"/>
    </xf>
    <xf numFmtId="0" fontId="46" fillId="0" borderId="40" xfId="163" applyFont="1" applyBorder="1" applyAlignment="1">
      <alignment horizontal="right" vertical="center" indent="1"/>
    </xf>
    <xf numFmtId="0" fontId="46" fillId="0" borderId="10" xfId="163" applyFont="1" applyBorder="1" applyAlignment="1">
      <alignment horizontal="right" vertical="center" indent="1"/>
    </xf>
    <xf numFmtId="1" fontId="49" fillId="0" borderId="0" xfId="163" applyNumberFormat="1" applyFont="1" applyFill="1" applyAlignment="1">
      <alignment horizontal="right" vertical="center" indent="1"/>
    </xf>
    <xf numFmtId="9" fontId="49" fillId="3" borderId="40" xfId="163" applyNumberFormat="1" applyFont="1" applyFill="1" applyBorder="1" applyAlignment="1">
      <alignment horizontal="right" vertical="center" indent="1"/>
    </xf>
    <xf numFmtId="9" fontId="49" fillId="3" borderId="10" xfId="163" applyNumberFormat="1" applyFont="1" applyFill="1" applyBorder="1" applyAlignment="1">
      <alignment horizontal="right" vertical="center" indent="1"/>
    </xf>
    <xf numFmtId="0" fontId="49" fillId="3" borderId="0" xfId="163" applyFont="1" applyFill="1" applyAlignment="1">
      <alignment horizontal="left" vertical="center" indent="1"/>
    </xf>
    <xf numFmtId="0" fontId="46" fillId="3" borderId="0" xfId="163" applyFont="1" applyFill="1" applyAlignment="1">
      <alignment horizontal="right" vertical="center" indent="1"/>
    </xf>
    <xf numFmtId="1" fontId="49" fillId="0" borderId="0" xfId="163" applyNumberFormat="1" applyFont="1" applyFill="1" applyBorder="1" applyAlignment="1">
      <alignment horizontal="right" vertical="center" indent="1"/>
    </xf>
    <xf numFmtId="0" fontId="49" fillId="3" borderId="0" xfId="163" applyFont="1" applyFill="1" applyBorder="1" applyAlignment="1">
      <alignment horizontal="left" vertical="center" indent="1"/>
    </xf>
    <xf numFmtId="1" fontId="46" fillId="0" borderId="0" xfId="163" applyNumberFormat="1" applyFont="1" applyFill="1" applyBorder="1" applyAlignment="1">
      <alignment horizontal="right" vertical="center" indent="1"/>
    </xf>
    <xf numFmtId="0" fontId="46" fillId="0" borderId="0" xfId="163" applyFont="1" applyBorder="1" applyAlignment="1">
      <alignment horizontal="left" vertical="center" indent="1"/>
    </xf>
    <xf numFmtId="9" fontId="46" fillId="0" borderId="11" xfId="163" applyNumberFormat="1" applyFont="1" applyBorder="1" applyAlignment="1">
      <alignment horizontal="right" vertical="center" indent="1"/>
    </xf>
    <xf numFmtId="0" fontId="49" fillId="0" borderId="0" xfId="163" applyFont="1" applyFill="1" applyBorder="1" applyAlignment="1">
      <alignment horizontal="center" vertical="center"/>
    </xf>
    <xf numFmtId="0" fontId="49" fillId="0" borderId="14" xfId="163" applyFont="1" applyBorder="1" applyAlignment="1">
      <alignment horizontal="center"/>
    </xf>
    <xf numFmtId="0" fontId="49" fillId="0" borderId="13" xfId="163" applyFont="1" applyBorder="1" applyAlignment="1">
      <alignment horizontal="center"/>
    </xf>
    <xf numFmtId="0" fontId="49" fillId="0" borderId="1" xfId="163" applyFont="1" applyBorder="1" applyAlignment="1">
      <alignment horizontal="center" vertical="center"/>
    </xf>
    <xf numFmtId="0" fontId="49" fillId="0" borderId="2" xfId="163" applyFont="1" applyBorder="1" applyAlignment="1">
      <alignment horizontal="left" vertical="center" indent="1"/>
    </xf>
    <xf numFmtId="0" fontId="46" fillId="0" borderId="11" xfId="163" applyFont="1" applyBorder="1" applyAlignment="1">
      <alignment vertical="center"/>
    </xf>
    <xf numFmtId="0" fontId="46" fillId="0" borderId="10" xfId="163" applyFont="1" applyBorder="1" applyAlignment="1">
      <alignment vertical="center"/>
    </xf>
    <xf numFmtId="0" fontId="46" fillId="0" borderId="0" xfId="163" applyFont="1" applyFill="1" applyAlignment="1">
      <alignment vertical="center"/>
    </xf>
    <xf numFmtId="0" fontId="46" fillId="0" borderId="39" xfId="163" applyFont="1" applyBorder="1" applyAlignment="1">
      <alignment vertical="center"/>
    </xf>
    <xf numFmtId="0" fontId="52" fillId="0" borderId="8" xfId="163" applyFont="1" applyBorder="1" applyAlignment="1">
      <alignment vertical="center"/>
    </xf>
    <xf numFmtId="3" fontId="46" fillId="0" borderId="0" xfId="163" applyNumberFormat="1" applyFont="1" applyFill="1" applyAlignment="1">
      <alignment horizontal="right" vertical="center" indent="1"/>
    </xf>
    <xf numFmtId="3" fontId="46" fillId="0" borderId="40" xfId="163" applyNumberFormat="1" applyFont="1" applyBorder="1" applyAlignment="1">
      <alignment horizontal="right" vertical="center" indent="1"/>
    </xf>
    <xf numFmtId="3" fontId="46" fillId="0" borderId="10" xfId="163" applyNumberFormat="1" applyFont="1" applyBorder="1" applyAlignment="1">
      <alignment horizontal="right" vertical="center" indent="1"/>
    </xf>
    <xf numFmtId="3" fontId="49" fillId="0" borderId="0" xfId="163" applyNumberFormat="1" applyFont="1" applyFill="1" applyAlignment="1">
      <alignment horizontal="right" vertical="center" indent="1"/>
    </xf>
    <xf numFmtId="3" fontId="46" fillId="0" borderId="0" xfId="163" applyNumberFormat="1" applyFont="1" applyFill="1" applyBorder="1" applyAlignment="1">
      <alignment horizontal="right" vertical="center" indent="1"/>
    </xf>
    <xf numFmtId="0" fontId="46" fillId="0" borderId="39" xfId="163" applyFont="1" applyBorder="1"/>
    <xf numFmtId="0" fontId="52" fillId="0" borderId="8" xfId="163" applyFont="1" applyBorder="1"/>
    <xf numFmtId="0" fontId="5" fillId="0" borderId="0" xfId="164"/>
    <xf numFmtId="165" fontId="59" fillId="0" borderId="0" xfId="164" applyNumberFormat="1" applyFont="1" applyFill="1" applyBorder="1" applyAlignment="1">
      <alignment horizontal="right" vertical="center" indent="1"/>
    </xf>
    <xf numFmtId="0" fontId="59" fillId="0" borderId="0" xfId="164" applyFont="1" applyFill="1" applyBorder="1" applyAlignment="1">
      <alignment horizontal="left" vertical="center" indent="1"/>
    </xf>
    <xf numFmtId="0" fontId="5" fillId="0" borderId="0" xfId="164" applyFont="1"/>
    <xf numFmtId="0" fontId="57" fillId="0" borderId="18" xfId="164" applyFont="1" applyFill="1" applyBorder="1" applyAlignment="1">
      <alignment horizontal="center" vertical="center" wrapText="1" readingOrder="1"/>
    </xf>
    <xf numFmtId="0" fontId="57" fillId="0" borderId="18" xfId="164" applyFont="1" applyFill="1" applyBorder="1" applyAlignment="1">
      <alignment horizontal="left" vertical="center" wrapText="1" indent="1" readingOrder="1"/>
    </xf>
    <xf numFmtId="0" fontId="98" fillId="0" borderId="0" xfId="164" applyFont="1" applyFill="1" applyBorder="1" applyAlignment="1">
      <alignment vertical="center"/>
    </xf>
    <xf numFmtId="0" fontId="75" fillId="0" borderId="0" xfId="164" applyFont="1" applyFill="1" applyBorder="1" applyAlignment="1">
      <alignment vertical="center"/>
    </xf>
    <xf numFmtId="0" fontId="74" fillId="0" borderId="0" xfId="164" applyFont="1" applyFill="1" applyBorder="1" applyAlignment="1">
      <alignment vertical="center"/>
    </xf>
    <xf numFmtId="0" fontId="5" fillId="0" borderId="0" xfId="164" applyFill="1"/>
    <xf numFmtId="0" fontId="61" fillId="0" borderId="0" xfId="164" applyFont="1" applyFill="1" applyBorder="1" applyAlignment="1">
      <alignment vertical="center"/>
    </xf>
    <xf numFmtId="167" fontId="61" fillId="0" borderId="0" xfId="164" applyNumberFormat="1" applyFont="1" applyFill="1" applyBorder="1" applyAlignment="1">
      <alignment vertical="center"/>
    </xf>
    <xf numFmtId="0" fontId="68" fillId="0" borderId="0" xfId="164" applyFont="1" applyAlignment="1">
      <alignment vertical="center"/>
    </xf>
    <xf numFmtId="0" fontId="111" fillId="0" borderId="0" xfId="164" applyFont="1" applyAlignment="1">
      <alignment vertical="center"/>
    </xf>
    <xf numFmtId="0" fontId="59" fillId="0" borderId="0" xfId="164" applyFont="1" applyFill="1" applyBorder="1" applyAlignment="1">
      <alignment horizontal="right" vertical="center" indent="1"/>
    </xf>
    <xf numFmtId="0" fontId="72" fillId="0" borderId="0" xfId="164" applyFont="1"/>
    <xf numFmtId="0" fontId="72" fillId="0" borderId="0" xfId="164" applyFont="1" applyAlignment="1">
      <alignment horizontal="right"/>
    </xf>
    <xf numFmtId="0" fontId="72" fillId="0" borderId="0" xfId="164" applyFont="1" applyFill="1"/>
    <xf numFmtId="0" fontId="72" fillId="0" borderId="0" xfId="164" applyFont="1" applyBorder="1"/>
    <xf numFmtId="0" fontId="72" fillId="0" borderId="0" xfId="164" applyFont="1" applyBorder="1" applyAlignment="1">
      <alignment horizontal="right"/>
    </xf>
    <xf numFmtId="0" fontId="72" fillId="0" borderId="0" xfId="164" applyFont="1" applyFill="1" applyBorder="1"/>
    <xf numFmtId="0" fontId="72" fillId="0" borderId="0" xfId="164" applyFont="1" applyFill="1" applyBorder="1" applyAlignment="1">
      <alignment horizontal="right"/>
    </xf>
    <xf numFmtId="3" fontId="107" fillId="0" borderId="0" xfId="164" applyNumberFormat="1" applyFont="1" applyBorder="1"/>
    <xf numFmtId="0" fontId="107" fillId="0" borderId="0" xfId="164" applyFont="1" applyBorder="1"/>
    <xf numFmtId="3" fontId="108" fillId="0" borderId="0" xfId="164" applyNumberFormat="1" applyFont="1" applyBorder="1"/>
    <xf numFmtId="0" fontId="108" fillId="0" borderId="0" xfId="164" applyFont="1" applyBorder="1"/>
    <xf numFmtId="0" fontId="108" fillId="0" borderId="0" xfId="164" applyFont="1" applyBorder="1" applyAlignment="1">
      <alignment horizontal="center"/>
    </xf>
    <xf numFmtId="3" fontId="46" fillId="0" borderId="0" xfId="164" applyNumberFormat="1" applyFont="1" applyAlignment="1">
      <alignment horizontal="right" vertical="center" indent="1"/>
    </xf>
    <xf numFmtId="0" fontId="46" fillId="0" borderId="0" xfId="164" applyFont="1" applyFill="1" applyBorder="1" applyAlignment="1">
      <alignment horizontal="left" vertical="center" indent="1"/>
    </xf>
    <xf numFmtId="0" fontId="46" fillId="0" borderId="0" xfId="164" applyFont="1"/>
    <xf numFmtId="0" fontId="61" fillId="0" borderId="0" xfId="164" applyFont="1" applyFill="1" applyBorder="1" applyAlignment="1">
      <alignment horizontal="right" vertical="center"/>
    </xf>
    <xf numFmtId="0" fontId="59" fillId="0" borderId="0" xfId="164" applyFont="1" applyFill="1" applyBorder="1" applyAlignment="1">
      <alignment horizontal="right" vertical="center"/>
    </xf>
    <xf numFmtId="0" fontId="72" fillId="0" borderId="0" xfId="164" applyFont="1" applyFill="1" applyBorder="1" applyAlignment="1">
      <alignment vertical="center"/>
    </xf>
    <xf numFmtId="0" fontId="49" fillId="3" borderId="0" xfId="164" applyFont="1" applyFill="1" applyAlignment="1">
      <alignment horizontal="right" vertical="center" indent="1"/>
    </xf>
    <xf numFmtId="0" fontId="61" fillId="3" borderId="0" xfId="164" applyFont="1" applyFill="1" applyBorder="1" applyAlignment="1">
      <alignment horizontal="right" vertical="center" wrapText="1" indent="1" readingOrder="1"/>
    </xf>
    <xf numFmtId="0" fontId="61" fillId="3" borderId="0" xfId="164" applyFont="1" applyFill="1" applyBorder="1" applyAlignment="1">
      <alignment horizontal="left" vertical="center" wrapText="1" indent="1" readingOrder="1"/>
    </xf>
    <xf numFmtId="0" fontId="46" fillId="0" borderId="0" xfId="164" applyFont="1" applyAlignment="1">
      <alignment horizontal="right" vertical="center" indent="1"/>
    </xf>
    <xf numFmtId="0" fontId="59" fillId="0" borderId="0" xfId="164" applyFont="1" applyFill="1" applyBorder="1" applyAlignment="1">
      <alignment horizontal="right" vertical="center" wrapText="1" indent="1" readingOrder="1"/>
    </xf>
    <xf numFmtId="0" fontId="59" fillId="0" borderId="0" xfId="164" applyFont="1" applyFill="1" applyBorder="1" applyAlignment="1">
      <alignment horizontal="right" vertical="center" wrapText="1"/>
    </xf>
    <xf numFmtId="0" fontId="59" fillId="0" borderId="0" xfId="164" applyFont="1" applyFill="1" applyBorder="1" applyAlignment="1">
      <alignment horizontal="left" vertical="center" wrapText="1" indent="1" readingOrder="1"/>
    </xf>
    <xf numFmtId="3" fontId="61" fillId="3" borderId="0" xfId="164" applyNumberFormat="1" applyFont="1" applyFill="1" applyBorder="1" applyAlignment="1">
      <alignment horizontal="right" vertical="center" wrapText="1" indent="1" readingOrder="1"/>
    </xf>
    <xf numFmtId="3" fontId="59" fillId="0" borderId="0" xfId="164" applyNumberFormat="1" applyFont="1" applyFill="1" applyBorder="1" applyAlignment="1">
      <alignment horizontal="right" vertical="center" wrapText="1" indent="1" readingOrder="1"/>
    </xf>
    <xf numFmtId="0" fontId="57" fillId="0" borderId="12" xfId="164" applyFont="1" applyFill="1" applyBorder="1" applyAlignment="1">
      <alignment horizontal="right" vertical="center" wrapText="1"/>
    </xf>
    <xf numFmtId="0" fontId="57" fillId="0" borderId="12" xfId="164" applyFont="1" applyFill="1" applyBorder="1" applyAlignment="1">
      <alignment horizontal="left" vertical="center" wrapText="1" indent="1" readingOrder="1"/>
    </xf>
    <xf numFmtId="0" fontId="61" fillId="0" borderId="0" xfId="164" applyFont="1" applyAlignment="1">
      <alignment vertical="center"/>
    </xf>
    <xf numFmtId="9" fontId="49" fillId="3" borderId="22" xfId="164" applyNumberFormat="1" applyFont="1" applyFill="1" applyBorder="1" applyAlignment="1">
      <alignment horizontal="right" vertical="center"/>
    </xf>
    <xf numFmtId="9" fontId="49" fillId="3" borderId="21" xfId="164" applyNumberFormat="1" applyFont="1" applyFill="1" applyBorder="1" applyAlignment="1">
      <alignment horizontal="right" vertical="center"/>
    </xf>
    <xf numFmtId="9" fontId="49" fillId="3" borderId="5" xfId="164" applyNumberFormat="1" applyFont="1" applyFill="1" applyBorder="1" applyAlignment="1">
      <alignment horizontal="right" vertical="center"/>
    </xf>
    <xf numFmtId="9" fontId="49" fillId="3" borderId="20" xfId="164" applyNumberFormat="1" applyFont="1" applyFill="1" applyBorder="1" applyAlignment="1">
      <alignment horizontal="right" vertical="center"/>
    </xf>
    <xf numFmtId="9" fontId="46" fillId="0" borderId="17" xfId="164" applyNumberFormat="1" applyFont="1" applyBorder="1" applyAlignment="1">
      <alignment horizontal="right" vertical="center"/>
    </xf>
    <xf numFmtId="9" fontId="46" fillId="0" borderId="19" xfId="164" applyNumberFormat="1" applyFont="1" applyBorder="1" applyAlignment="1">
      <alignment horizontal="right" vertical="center"/>
    </xf>
    <xf numFmtId="9" fontId="46" fillId="0" borderId="2" xfId="164" applyNumberFormat="1" applyFont="1" applyBorder="1" applyAlignment="1">
      <alignment horizontal="right" vertical="center"/>
    </xf>
    <xf numFmtId="0" fontId="59" fillId="0" borderId="1" xfId="164" applyFont="1" applyFill="1" applyBorder="1" applyAlignment="1">
      <alignment horizontal="left" vertical="center" wrapText="1" indent="1" readingOrder="1"/>
    </xf>
    <xf numFmtId="9" fontId="46" fillId="0" borderId="11" xfId="164" applyNumberFormat="1" applyFont="1" applyBorder="1" applyAlignment="1">
      <alignment horizontal="right" vertical="center"/>
    </xf>
    <xf numFmtId="9" fontId="46" fillId="0" borderId="10" xfId="164" applyNumberFormat="1" applyFont="1" applyBorder="1" applyAlignment="1">
      <alignment horizontal="right" vertical="center"/>
    </xf>
    <xf numFmtId="9" fontId="46" fillId="0" borderId="0" xfId="164" applyNumberFormat="1" applyFont="1" applyBorder="1" applyAlignment="1">
      <alignment horizontal="right" vertical="center"/>
    </xf>
    <xf numFmtId="9" fontId="49" fillId="0" borderId="11" xfId="164" applyNumberFormat="1" applyFont="1" applyFill="1" applyBorder="1" applyAlignment="1">
      <alignment horizontal="right" vertical="center"/>
    </xf>
    <xf numFmtId="9" fontId="49" fillId="0" borderId="10" xfId="164" applyNumberFormat="1" applyFont="1" applyFill="1" applyBorder="1" applyAlignment="1">
      <alignment horizontal="right" vertical="center"/>
    </xf>
    <xf numFmtId="9" fontId="49" fillId="0" borderId="0" xfId="164" applyNumberFormat="1" applyFont="1" applyFill="1" applyBorder="1" applyAlignment="1">
      <alignment horizontal="right" vertical="center"/>
    </xf>
    <xf numFmtId="0" fontId="46" fillId="0" borderId="0" xfId="164" applyFont="1" applyBorder="1" applyAlignment="1">
      <alignment horizontal="right" vertical="center"/>
    </xf>
    <xf numFmtId="0" fontId="61" fillId="0" borderId="0" xfId="164" applyFont="1" applyFill="1" applyBorder="1" applyAlignment="1">
      <alignment horizontal="left" vertical="center" wrapText="1" indent="1" readingOrder="1"/>
    </xf>
    <xf numFmtId="9" fontId="49" fillId="3" borderId="11" xfId="164" applyNumberFormat="1" applyFont="1" applyFill="1" applyBorder="1" applyAlignment="1">
      <alignment horizontal="right" vertical="center"/>
    </xf>
    <xf numFmtId="9" fontId="49" fillId="3" borderId="10" xfId="164" applyNumberFormat="1" applyFont="1" applyFill="1" applyBorder="1" applyAlignment="1">
      <alignment horizontal="right" vertical="center"/>
    </xf>
    <xf numFmtId="9" fontId="49" fillId="3" borderId="0" xfId="164" applyNumberFormat="1" applyFont="1" applyFill="1" applyBorder="1" applyAlignment="1">
      <alignment horizontal="right" vertical="center"/>
    </xf>
    <xf numFmtId="2" fontId="59" fillId="0" borderId="1" xfId="164" applyNumberFormat="1" applyFont="1" applyFill="1" applyBorder="1" applyAlignment="1">
      <alignment horizontal="left" vertical="center" wrapText="1" indent="1" readingOrder="1"/>
    </xf>
    <xf numFmtId="2" fontId="59" fillId="0" borderId="0" xfId="164" applyNumberFormat="1" applyFont="1" applyFill="1" applyBorder="1" applyAlignment="1">
      <alignment horizontal="left" vertical="center" wrapText="1" indent="1" readingOrder="1"/>
    </xf>
    <xf numFmtId="0" fontId="49" fillId="0" borderId="1" xfId="164" applyFont="1" applyBorder="1" applyAlignment="1">
      <alignment horizontal="right"/>
    </xf>
    <xf numFmtId="0" fontId="49" fillId="0" borderId="13" xfId="164" applyFont="1" applyBorder="1" applyAlignment="1">
      <alignment horizontal="right"/>
    </xf>
    <xf numFmtId="0" fontId="46" fillId="0" borderId="11" xfId="164" applyFont="1" applyBorder="1"/>
    <xf numFmtId="0" fontId="46" fillId="0" borderId="10" xfId="164" applyFont="1" applyBorder="1"/>
    <xf numFmtId="0" fontId="46" fillId="0" borderId="0" xfId="164" applyFont="1" applyBorder="1"/>
    <xf numFmtId="0" fontId="52" fillId="0" borderId="9" xfId="164" applyFont="1" applyBorder="1"/>
    <xf numFmtId="0" fontId="111" fillId="0" borderId="8" xfId="164" applyFont="1" applyBorder="1"/>
    <xf numFmtId="0" fontId="52" fillId="0" borderId="3" xfId="164" applyFont="1" applyBorder="1"/>
    <xf numFmtId="0" fontId="106" fillId="0" borderId="0" xfId="164" applyFont="1" applyAlignment="1">
      <alignment horizontal="right" vertical="center"/>
    </xf>
    <xf numFmtId="0" fontId="46" fillId="0" borderId="0" xfId="164" applyFont="1" applyFill="1" applyBorder="1" applyAlignment="1">
      <alignment horizontal="left" indent="1"/>
    </xf>
    <xf numFmtId="9" fontId="59" fillId="0" borderId="17" xfId="164" applyNumberFormat="1" applyFont="1" applyFill="1" applyBorder="1" applyAlignment="1">
      <alignment horizontal="right" vertical="center"/>
    </xf>
    <xf numFmtId="9" fontId="59" fillId="0" borderId="16" xfId="164" applyNumberFormat="1" applyFont="1" applyFill="1" applyBorder="1" applyAlignment="1">
      <alignment horizontal="right" vertical="center"/>
    </xf>
    <xf numFmtId="9" fontId="46" fillId="0" borderId="15" xfId="164" applyNumberFormat="1" applyFont="1" applyBorder="1" applyAlignment="1">
      <alignment horizontal="right" vertical="center"/>
    </xf>
    <xf numFmtId="0" fontId="46" fillId="0" borderId="11" xfId="164" applyFont="1" applyBorder="1" applyAlignment="1">
      <alignment horizontal="right" vertical="center"/>
    </xf>
    <xf numFmtId="3" fontId="46" fillId="0" borderId="10" xfId="164" applyNumberFormat="1" applyFont="1" applyBorder="1" applyAlignment="1">
      <alignment horizontal="right" vertical="center"/>
    </xf>
    <xf numFmtId="3" fontId="46" fillId="0" borderId="0" xfId="164" applyNumberFormat="1" applyFont="1" applyBorder="1" applyAlignment="1">
      <alignment horizontal="right" vertical="center"/>
    </xf>
    <xf numFmtId="3" fontId="59" fillId="0" borderId="10" xfId="164" applyNumberFormat="1" applyFont="1" applyBorder="1" applyAlignment="1">
      <alignment horizontal="right" vertical="center"/>
    </xf>
    <xf numFmtId="1" fontId="46" fillId="0" borderId="11" xfId="164" applyNumberFormat="1" applyFont="1" applyBorder="1" applyAlignment="1">
      <alignment horizontal="right" vertical="center"/>
    </xf>
    <xf numFmtId="1" fontId="46" fillId="0" borderId="10" xfId="164" applyNumberFormat="1" applyFont="1" applyBorder="1" applyAlignment="1">
      <alignment horizontal="right" vertical="center"/>
    </xf>
    <xf numFmtId="1" fontId="46" fillId="0" borderId="0" xfId="164" applyNumberFormat="1" applyFont="1" applyBorder="1" applyAlignment="1">
      <alignment horizontal="right" vertical="center"/>
    </xf>
    <xf numFmtId="0" fontId="96" fillId="0" borderId="11" xfId="164" applyFont="1" applyBorder="1" applyAlignment="1">
      <alignment horizontal="right" vertical="center"/>
    </xf>
    <xf numFmtId="0" fontId="46" fillId="0" borderId="10" xfId="164" applyFont="1" applyBorder="1" applyAlignment="1">
      <alignment horizontal="right" vertical="center"/>
    </xf>
    <xf numFmtId="0" fontId="98" fillId="0" borderId="0" xfId="164" applyFont="1" applyFill="1" applyBorder="1" applyAlignment="1">
      <alignment horizontal="right" vertical="center"/>
    </xf>
    <xf numFmtId="0" fontId="59" fillId="0" borderId="0" xfId="164" applyFont="1" applyFill="1" applyBorder="1" applyAlignment="1">
      <alignment horizontal="left" vertical="center" wrapText="1" indent="1"/>
    </xf>
    <xf numFmtId="0" fontId="105" fillId="0" borderId="0" xfId="164" applyFont="1" applyAlignment="1">
      <alignment horizontal="right" vertical="center"/>
    </xf>
    <xf numFmtId="0" fontId="5" fillId="0" borderId="11" xfId="164" applyBorder="1"/>
    <xf numFmtId="0" fontId="52" fillId="0" borderId="26" xfId="164" applyFont="1" applyBorder="1"/>
    <xf numFmtId="0" fontId="49" fillId="0" borderId="14" xfId="164" applyFont="1" applyBorder="1" applyAlignment="1">
      <alignment horizontal="right"/>
    </xf>
    <xf numFmtId="0" fontId="57" fillId="0" borderId="27" xfId="164" applyFont="1" applyFill="1" applyBorder="1" applyAlignment="1">
      <alignment horizontal="left" vertical="center" wrapText="1" indent="1" readingOrder="1"/>
    </xf>
    <xf numFmtId="0" fontId="72" fillId="0" borderId="15" xfId="164" applyFont="1" applyBorder="1"/>
    <xf numFmtId="0" fontId="164" fillId="0" borderId="0" xfId="164" applyFont="1" applyAlignment="1">
      <alignment vertical="center"/>
    </xf>
    <xf numFmtId="0" fontId="59" fillId="0" borderId="0" xfId="164" applyFont="1" applyFill="1" applyBorder="1" applyAlignment="1">
      <alignment horizontal="left" vertical="center" indent="1" readingOrder="1"/>
    </xf>
    <xf numFmtId="0" fontId="59" fillId="0" borderId="11" xfId="164" applyFont="1" applyFill="1" applyBorder="1" applyAlignment="1">
      <alignment horizontal="right" vertical="center" wrapText="1"/>
    </xf>
    <xf numFmtId="0" fontId="59" fillId="0" borderId="15" xfId="164" applyFont="1" applyFill="1" applyBorder="1" applyAlignment="1">
      <alignment horizontal="right" vertical="center" wrapText="1"/>
    </xf>
    <xf numFmtId="0" fontId="61" fillId="3" borderId="0" xfId="164" applyFont="1" applyFill="1" applyBorder="1" applyAlignment="1">
      <alignment horizontal="left" vertical="center" indent="1" readingOrder="1"/>
    </xf>
    <xf numFmtId="0" fontId="72" fillId="0" borderId="11" xfId="164" applyFont="1" applyFill="1" applyBorder="1"/>
    <xf numFmtId="0" fontId="106" fillId="0" borderId="0" xfId="164" applyFont="1" applyAlignment="1">
      <alignment vertical="center"/>
    </xf>
    <xf numFmtId="0" fontId="46" fillId="0" borderId="0" xfId="164" applyFont="1" applyAlignment="1">
      <alignment horizontal="left" vertical="center" indent="1"/>
    </xf>
    <xf numFmtId="0" fontId="5" fillId="0" borderId="0" xfId="164" applyFill="1" applyBorder="1"/>
    <xf numFmtId="0" fontId="5" fillId="0" borderId="11" xfId="164" applyFill="1" applyBorder="1"/>
    <xf numFmtId="0" fontId="5" fillId="0" borderId="15" xfId="164" applyFill="1" applyBorder="1"/>
    <xf numFmtId="0" fontId="72" fillId="0" borderId="15" xfId="164" applyFont="1" applyFill="1" applyBorder="1"/>
    <xf numFmtId="0" fontId="52" fillId="0" borderId="26" xfId="164" applyFont="1" applyFill="1" applyBorder="1"/>
    <xf numFmtId="0" fontId="111" fillId="0" borderId="25" xfId="164" applyFont="1" applyFill="1" applyBorder="1"/>
    <xf numFmtId="0" fontId="52" fillId="0" borderId="3" xfId="164" applyFont="1" applyFill="1" applyBorder="1"/>
    <xf numFmtId="0" fontId="111" fillId="0" borderId="31" xfId="164" applyFont="1" applyFill="1" applyBorder="1"/>
    <xf numFmtId="0" fontId="52" fillId="0" borderId="0" xfId="164" applyFont="1" applyAlignment="1">
      <alignment vertical="center"/>
    </xf>
    <xf numFmtId="0" fontId="46" fillId="0" borderId="11" xfId="164" applyFont="1" applyFill="1" applyBorder="1" applyAlignment="1">
      <alignment horizontal="right" vertical="center"/>
    </xf>
    <xf numFmtId="0" fontId="46" fillId="0" borderId="0" xfId="164" applyFont="1" applyFill="1" applyAlignment="1">
      <alignment horizontal="right" vertical="center"/>
    </xf>
    <xf numFmtId="0" fontId="59" fillId="0" borderId="0" xfId="164" applyFont="1" applyFill="1" applyBorder="1" applyAlignment="1">
      <alignment horizontal="right" vertical="center" wrapText="1" indent="1"/>
    </xf>
    <xf numFmtId="0" fontId="5" fillId="0" borderId="0" xfId="164" applyBorder="1"/>
    <xf numFmtId="0" fontId="111" fillId="0" borderId="25" xfId="164" applyFont="1" applyBorder="1"/>
    <xf numFmtId="0" fontId="111" fillId="0" borderId="31" xfId="164" applyFont="1" applyBorder="1"/>
    <xf numFmtId="0" fontId="5" fillId="0" borderId="11" xfId="164" applyFill="1" applyBorder="1" applyAlignment="1">
      <alignment horizontal="right"/>
    </xf>
    <xf numFmtId="0" fontId="5" fillId="0" borderId="15" xfId="164" applyFill="1" applyBorder="1" applyAlignment="1">
      <alignment horizontal="right"/>
    </xf>
    <xf numFmtId="0" fontId="72" fillId="0" borderId="11" xfId="164" applyFont="1" applyFill="1" applyBorder="1" applyAlignment="1">
      <alignment horizontal="right"/>
    </xf>
    <xf numFmtId="0" fontId="72" fillId="0" borderId="15" xfId="164" applyFont="1" applyFill="1" applyBorder="1" applyAlignment="1">
      <alignment horizontal="right"/>
    </xf>
    <xf numFmtId="0" fontId="5" fillId="0" borderId="15" xfId="164" applyBorder="1"/>
    <xf numFmtId="0" fontId="64" fillId="0" borderId="0" xfId="164" applyFont="1" applyAlignment="1">
      <alignment vertical="center"/>
    </xf>
    <xf numFmtId="0" fontId="98" fillId="0" borderId="2" xfId="164" applyFont="1" applyFill="1" applyBorder="1" applyAlignment="1">
      <alignment vertical="center"/>
    </xf>
    <xf numFmtId="1" fontId="46" fillId="0" borderId="0" xfId="164" applyNumberFormat="1" applyFont="1" applyAlignment="1">
      <alignment horizontal="right" vertical="center" indent="1"/>
    </xf>
    <xf numFmtId="0" fontId="46" fillId="0" borderId="11" xfId="164" applyFont="1" applyFill="1" applyBorder="1" applyAlignment="1">
      <alignment horizontal="right" vertical="center" indent="1" readingOrder="1"/>
    </xf>
    <xf numFmtId="0" fontId="46" fillId="0" borderId="15" xfId="164" applyFont="1" applyFill="1" applyBorder="1" applyAlignment="1">
      <alignment horizontal="right" vertical="center" indent="1" readingOrder="1"/>
    </xf>
    <xf numFmtId="0" fontId="49" fillId="3" borderId="0" xfId="164" applyFont="1" applyFill="1" applyAlignment="1">
      <alignment horizontal="left" vertical="center" indent="1"/>
    </xf>
    <xf numFmtId="0" fontId="49" fillId="0" borderId="36" xfId="164" applyFont="1" applyBorder="1" applyAlignment="1">
      <alignment horizontal="left" indent="1"/>
    </xf>
    <xf numFmtId="0" fontId="52" fillId="0" borderId="26" xfId="164" applyFont="1" applyFill="1" applyBorder="1" applyAlignment="1">
      <alignment vertical="center"/>
    </xf>
    <xf numFmtId="0" fontId="110" fillId="0" borderId="0" xfId="164" applyFont="1"/>
    <xf numFmtId="0" fontId="64" fillId="0" borderId="0" xfId="164" applyFont="1"/>
    <xf numFmtId="0" fontId="164" fillId="0" borderId="0" xfId="164" applyFont="1"/>
    <xf numFmtId="0" fontId="57" fillId="0" borderId="0" xfId="164" applyFont="1" applyFill="1" applyBorder="1" applyAlignment="1">
      <alignment horizontal="center" vertical="center" wrapText="1" readingOrder="1"/>
    </xf>
    <xf numFmtId="0" fontId="57" fillId="0" borderId="0" xfId="164" applyFont="1" applyFill="1" applyBorder="1" applyAlignment="1">
      <alignment horizontal="right" vertical="center" wrapText="1"/>
    </xf>
    <xf numFmtId="0" fontId="59" fillId="0" borderId="0" xfId="164" applyFont="1" applyFill="1" applyBorder="1" applyAlignment="1"/>
    <xf numFmtId="3" fontId="59" fillId="0" borderId="0" xfId="164" applyNumberFormat="1" applyFont="1" applyFill="1" applyBorder="1" applyAlignment="1">
      <alignment horizontal="right" vertical="center"/>
    </xf>
    <xf numFmtId="0" fontId="61" fillId="3" borderId="0" xfId="164" applyFont="1" applyFill="1" applyBorder="1" applyAlignment="1">
      <alignment horizontal="right" vertical="center"/>
    </xf>
    <xf numFmtId="3" fontId="61" fillId="3" borderId="0" xfId="164" applyNumberFormat="1" applyFont="1" applyFill="1" applyBorder="1" applyAlignment="1">
      <alignment horizontal="right" vertical="center"/>
    </xf>
    <xf numFmtId="0" fontId="49" fillId="0" borderId="14" xfId="164" applyFont="1" applyFill="1" applyBorder="1" applyAlignment="1">
      <alignment horizontal="right"/>
    </xf>
    <xf numFmtId="0" fontId="49" fillId="0" borderId="13" xfId="164" applyFont="1" applyFill="1" applyBorder="1" applyAlignment="1">
      <alignment horizontal="right"/>
    </xf>
    <xf numFmtId="0" fontId="49" fillId="0" borderId="1" xfId="164" applyFont="1" applyFill="1" applyBorder="1" applyAlignment="1">
      <alignment horizontal="right"/>
    </xf>
    <xf numFmtId="9" fontId="59" fillId="0" borderId="73" xfId="6" applyFont="1" applyFill="1" applyBorder="1" applyAlignment="1" applyProtection="1">
      <alignment horizontal="right" vertical="center"/>
      <protection hidden="1"/>
    </xf>
    <xf numFmtId="0" fontId="49" fillId="0" borderId="14" xfId="164" applyFont="1" applyFill="1" applyBorder="1" applyAlignment="1">
      <alignment horizontal="center"/>
    </xf>
    <xf numFmtId="0" fontId="49" fillId="0" borderId="13" xfId="164" applyFont="1" applyFill="1" applyBorder="1" applyAlignment="1">
      <alignment horizontal="center"/>
    </xf>
    <xf numFmtId="0" fontId="52" fillId="0" borderId="25" xfId="164" applyFont="1" applyFill="1" applyBorder="1" applyAlignment="1">
      <alignment vertical="center"/>
    </xf>
    <xf numFmtId="166" fontId="77" fillId="0" borderId="0" xfId="9" applyNumberFormat="1" applyFont="1" applyFill="1" applyBorder="1" applyAlignment="1" applyProtection="1">
      <alignment horizontal="right" vertical="center"/>
    </xf>
    <xf numFmtId="166" fontId="77" fillId="0" borderId="33" xfId="9" applyNumberFormat="1" applyFont="1" applyFill="1" applyBorder="1" applyAlignment="1" applyProtection="1">
      <alignment horizontal="right" vertical="center"/>
    </xf>
    <xf numFmtId="166" fontId="77" fillId="0" borderId="0" xfId="10" applyNumberFormat="1" applyFont="1" applyFill="1" applyBorder="1" applyAlignment="1" applyProtection="1">
      <alignment vertical="center"/>
    </xf>
    <xf numFmtId="166" fontId="77" fillId="0" borderId="33" xfId="10" applyNumberFormat="1" applyFont="1" applyFill="1" applyBorder="1" applyAlignment="1" applyProtection="1">
      <alignment vertical="center"/>
    </xf>
    <xf numFmtId="176" fontId="77" fillId="0" borderId="0" xfId="9" applyNumberFormat="1" applyFont="1" applyFill="1" applyBorder="1" applyAlignment="1" applyProtection="1">
      <alignment horizontal="right" vertical="center"/>
    </xf>
    <xf numFmtId="176" fontId="77" fillId="0" borderId="33" xfId="9" applyNumberFormat="1" applyFont="1" applyFill="1" applyBorder="1" applyAlignment="1" applyProtection="1">
      <alignment horizontal="right" vertical="center"/>
    </xf>
    <xf numFmtId="176" fontId="78" fillId="0" borderId="0" xfId="9" applyNumberFormat="1" applyFont="1" applyFill="1" applyBorder="1" applyAlignment="1" applyProtection="1">
      <alignment vertical="center"/>
    </xf>
    <xf numFmtId="176" fontId="78" fillId="0" borderId="33" xfId="9" applyNumberFormat="1" applyFont="1" applyFill="1" applyBorder="1" applyAlignment="1" applyProtection="1">
      <alignment vertical="center"/>
    </xf>
    <xf numFmtId="176" fontId="77" fillId="0" borderId="33" xfId="10" applyNumberFormat="1" applyFont="1" applyFill="1" applyBorder="1" applyAlignment="1" applyProtection="1">
      <alignment vertical="center"/>
    </xf>
    <xf numFmtId="3" fontId="77" fillId="0" borderId="6" xfId="10" applyNumberFormat="1" applyFont="1" applyFill="1" applyBorder="1" applyAlignment="1" applyProtection="1">
      <alignment vertical="center"/>
    </xf>
    <xf numFmtId="3" fontId="77" fillId="0" borderId="50" xfId="10" applyNumberFormat="1" applyFont="1" applyFill="1" applyBorder="1" applyAlignment="1" applyProtection="1">
      <alignment vertical="center"/>
    </xf>
    <xf numFmtId="3" fontId="77" fillId="0" borderId="51" xfId="10" applyNumberFormat="1" applyFont="1" applyFill="1" applyBorder="1" applyAlignment="1" applyProtection="1">
      <alignment vertical="center"/>
    </xf>
    <xf numFmtId="3" fontId="77" fillId="0" borderId="0" xfId="10" applyNumberFormat="1" applyFont="1" applyFill="1" applyBorder="1" applyAlignment="1" applyProtection="1">
      <alignment vertical="center"/>
    </xf>
    <xf numFmtId="3" fontId="77" fillId="0" borderId="33" xfId="10" applyNumberFormat="1" applyFont="1" applyFill="1" applyBorder="1" applyAlignment="1" applyProtection="1">
      <protection hidden="1"/>
    </xf>
    <xf numFmtId="3" fontId="77" fillId="0" borderId="30" xfId="10" applyNumberFormat="1" applyFont="1" applyFill="1" applyBorder="1" applyAlignment="1" applyProtection="1">
      <alignment vertical="center"/>
    </xf>
    <xf numFmtId="3" fontId="77" fillId="0" borderId="33" xfId="10" applyNumberFormat="1" applyFont="1" applyFill="1" applyBorder="1" applyAlignment="1" applyProtection="1">
      <alignment vertical="center"/>
    </xf>
    <xf numFmtId="1" fontId="77" fillId="0" borderId="0" xfId="9" applyNumberFormat="1" applyFont="1" applyFill="1" applyAlignment="1" applyProtection="1">
      <alignment vertical="center"/>
    </xf>
    <xf numFmtId="1" fontId="77" fillId="0" borderId="33" xfId="10" applyNumberFormat="1" applyFont="1" applyFill="1" applyBorder="1" applyAlignment="1" applyProtection="1">
      <alignment vertical="center"/>
    </xf>
    <xf numFmtId="1" fontId="77" fillId="0" borderId="0" xfId="10" applyNumberFormat="1" applyFont="1" applyFill="1" applyBorder="1" applyAlignment="1" applyProtection="1">
      <alignment vertical="center"/>
    </xf>
    <xf numFmtId="1" fontId="77" fillId="0" borderId="0" xfId="9" applyNumberFormat="1" applyFont="1" applyFill="1" applyBorder="1" applyAlignment="1" applyProtection="1">
      <alignment vertical="center"/>
    </xf>
    <xf numFmtId="3" fontId="77" fillId="0" borderId="6" xfId="9" applyNumberFormat="1" applyFont="1" applyFill="1" applyBorder="1" applyAlignment="1" applyProtection="1">
      <alignment vertical="center"/>
    </xf>
    <xf numFmtId="3" fontId="77" fillId="0" borderId="50" xfId="9" applyNumberFormat="1" applyFont="1" applyFill="1" applyBorder="1" applyAlignment="1" applyProtection="1">
      <alignment vertical="center"/>
    </xf>
    <xf numFmtId="3" fontId="77" fillId="0" borderId="50" xfId="10" applyNumberFormat="1" applyFont="1" applyFill="1" applyBorder="1" applyAlignment="1" applyProtection="1">
      <alignment horizontal="right" vertical="center"/>
      <protection hidden="1"/>
    </xf>
    <xf numFmtId="3" fontId="77" fillId="0" borderId="0" xfId="9" applyNumberFormat="1" applyFont="1" applyFill="1" applyBorder="1" applyAlignment="1" applyProtection="1">
      <alignment vertical="center"/>
    </xf>
    <xf numFmtId="3" fontId="77" fillId="0" borderId="33" xfId="9" applyNumberFormat="1" applyFont="1" applyFill="1" applyBorder="1" applyAlignment="1" applyProtection="1">
      <alignment vertical="center"/>
    </xf>
    <xf numFmtId="3" fontId="77" fillId="0" borderId="33" xfId="10" applyNumberFormat="1" applyFont="1" applyFill="1" applyBorder="1" applyAlignment="1" applyProtection="1">
      <alignment horizontal="right" vertical="center"/>
      <protection hidden="1"/>
    </xf>
    <xf numFmtId="3" fontId="78" fillId="0" borderId="0" xfId="9" applyNumberFormat="1" applyFont="1" applyFill="1" applyBorder="1" applyAlignment="1" applyProtection="1">
      <alignment vertical="center"/>
    </xf>
    <xf numFmtId="3" fontId="78" fillId="0" borderId="33" xfId="9" applyNumberFormat="1" applyFont="1" applyFill="1" applyBorder="1" applyAlignment="1" applyProtection="1">
      <alignment vertical="center"/>
    </xf>
    <xf numFmtId="3" fontId="78" fillId="0" borderId="0" xfId="10" applyNumberFormat="1" applyFont="1" applyFill="1" applyBorder="1" applyAlignment="1" applyProtection="1">
      <alignment vertical="center"/>
      <protection hidden="1"/>
    </xf>
    <xf numFmtId="3" fontId="78" fillId="0" borderId="33" xfId="10" applyNumberFormat="1" applyFont="1" applyFill="1" applyBorder="1" applyAlignment="1" applyProtection="1">
      <alignment horizontal="right" vertical="center"/>
      <protection hidden="1"/>
    </xf>
    <xf numFmtId="3" fontId="78" fillId="0" borderId="33" xfId="10" applyNumberFormat="1" applyFont="1" applyFill="1" applyBorder="1" applyAlignment="1" applyProtection="1">
      <alignment vertical="center"/>
      <protection hidden="1"/>
    </xf>
    <xf numFmtId="3" fontId="77" fillId="0" borderId="33" xfId="10" applyNumberFormat="1" applyFont="1" applyFill="1" applyBorder="1" applyAlignment="1" applyProtection="1">
      <alignment vertical="center"/>
      <protection hidden="1"/>
    </xf>
    <xf numFmtId="2" fontId="77" fillId="0" borderId="0" xfId="9" applyNumberFormat="1" applyFont="1" applyFill="1" applyBorder="1" applyAlignment="1" applyProtection="1">
      <alignment horizontal="right" vertical="center"/>
    </xf>
    <xf numFmtId="2" fontId="77" fillId="0" borderId="33" xfId="9" applyNumberFormat="1" applyFont="1" applyFill="1" applyBorder="1" applyAlignment="1" applyProtection="1">
      <alignment horizontal="right" vertical="center"/>
    </xf>
    <xf numFmtId="0" fontId="78" fillId="0" borderId="0" xfId="9" applyFont="1" applyFill="1" applyBorder="1" applyAlignment="1" applyProtection="1">
      <alignment horizontal="right" vertical="center"/>
    </xf>
    <xf numFmtId="166" fontId="78" fillId="0" borderId="33" xfId="9" applyNumberFormat="1" applyFont="1" applyFill="1" applyBorder="1" applyAlignment="1" applyProtection="1">
      <alignment horizontal="right" vertical="center"/>
    </xf>
    <xf numFmtId="0" fontId="77" fillId="0" borderId="0" xfId="10" applyFont="1" applyFill="1" applyBorder="1" applyAlignment="1" applyProtection="1">
      <alignment vertical="center"/>
    </xf>
    <xf numFmtId="0" fontId="77" fillId="0" borderId="33" xfId="10" applyFont="1" applyFill="1" applyBorder="1" applyAlignment="1" applyProtection="1">
      <alignment vertical="center"/>
    </xf>
    <xf numFmtId="3" fontId="77" fillId="0" borderId="0" xfId="10" applyNumberFormat="1" applyFont="1" applyFill="1" applyBorder="1" applyAlignment="1" applyProtection="1">
      <protection hidden="1"/>
    </xf>
    <xf numFmtId="3" fontId="77" fillId="0" borderId="0" xfId="10" applyNumberFormat="1" applyFont="1" applyFill="1" applyBorder="1" applyAlignment="1" applyProtection="1">
      <alignment vertical="center"/>
      <protection hidden="1"/>
    </xf>
    <xf numFmtId="1" fontId="77" fillId="0" borderId="30" xfId="9" applyNumberFormat="1" applyFont="1" applyFill="1" applyBorder="1" applyAlignment="1" applyProtection="1">
      <alignment vertical="center"/>
    </xf>
    <xf numFmtId="1" fontId="77" fillId="0" borderId="33" xfId="9" applyNumberFormat="1" applyFont="1" applyFill="1" applyBorder="1" applyAlignment="1" applyProtection="1">
      <alignment vertical="center"/>
    </xf>
    <xf numFmtId="1" fontId="78" fillId="0" borderId="0" xfId="9" applyNumberFormat="1" applyFont="1" applyFill="1" applyBorder="1" applyAlignment="1" applyProtection="1">
      <alignment vertical="center"/>
    </xf>
    <xf numFmtId="1" fontId="78" fillId="0" borderId="33" xfId="9" applyNumberFormat="1" applyFont="1" applyFill="1" applyBorder="1" applyAlignment="1" applyProtection="1">
      <alignment vertical="center"/>
    </xf>
    <xf numFmtId="3" fontId="78" fillId="0" borderId="0" xfId="10" applyNumberFormat="1" applyFont="1" applyFill="1" applyBorder="1" applyAlignment="1" applyProtection="1">
      <alignment horizontal="right" vertical="center"/>
      <protection hidden="1"/>
    </xf>
    <xf numFmtId="0" fontId="46" fillId="0" borderId="0" xfId="168" applyFont="1"/>
    <xf numFmtId="0" fontId="46" fillId="2" borderId="0" xfId="168" applyFont="1" applyFill="1"/>
    <xf numFmtId="0" fontId="5" fillId="2" borderId="0" xfId="168" applyFill="1"/>
    <xf numFmtId="0" fontId="46" fillId="2" borderId="0" xfId="168" applyFont="1" applyFill="1" applyBorder="1"/>
    <xf numFmtId="0" fontId="46" fillId="2" borderId="0" xfId="168" applyFont="1" applyFill="1" applyBorder="1" applyAlignment="1">
      <alignment horizontal="right" indent="1"/>
    </xf>
    <xf numFmtId="0" fontId="46" fillId="0" borderId="0" xfId="168" applyFont="1" applyFill="1" applyBorder="1" applyAlignment="1">
      <alignment horizontal="right"/>
    </xf>
    <xf numFmtId="0" fontId="46" fillId="0" borderId="0" xfId="168" applyFont="1" applyFill="1" applyBorder="1"/>
    <xf numFmtId="9" fontId="46" fillId="2" borderId="17" xfId="168" applyNumberFormat="1" applyFont="1" applyFill="1" applyBorder="1" applyAlignment="1">
      <alignment horizontal="right" vertical="center" indent="1"/>
    </xf>
    <xf numFmtId="3" fontId="46" fillId="2" borderId="0" xfId="168" applyNumberFormat="1" applyFont="1" applyFill="1" applyBorder="1" applyAlignment="1">
      <alignment horizontal="right" vertical="center" indent="1"/>
    </xf>
    <xf numFmtId="0" fontId="46" fillId="2" borderId="0" xfId="168" applyFont="1" applyFill="1" applyBorder="1" applyAlignment="1">
      <alignment horizontal="left" vertical="center" indent="1"/>
    </xf>
    <xf numFmtId="9" fontId="46" fillId="2" borderId="11" xfId="168" applyNumberFormat="1" applyFont="1" applyFill="1" applyBorder="1" applyAlignment="1">
      <alignment horizontal="right" vertical="center" indent="1"/>
    </xf>
    <xf numFmtId="9" fontId="46" fillId="2" borderId="0" xfId="168" applyNumberFormat="1" applyFont="1" applyFill="1" applyBorder="1" applyAlignment="1">
      <alignment horizontal="right" vertical="center" indent="1"/>
    </xf>
    <xf numFmtId="3" fontId="46" fillId="0" borderId="0" xfId="169" applyNumberFormat="1" applyFont="1" applyFill="1" applyBorder="1" applyAlignment="1">
      <alignment horizontal="right" vertical="center" indent="1"/>
    </xf>
    <xf numFmtId="0" fontId="46" fillId="2" borderId="0" xfId="168" applyFont="1" applyFill="1" applyAlignment="1">
      <alignment horizontal="right"/>
    </xf>
    <xf numFmtId="3" fontId="49" fillId="2" borderId="0" xfId="168" applyNumberFormat="1" applyFont="1" applyFill="1" applyBorder="1" applyAlignment="1">
      <alignment horizontal="right" vertical="center" indent="1"/>
    </xf>
    <xf numFmtId="9" fontId="49" fillId="2" borderId="0" xfId="168" applyNumberFormat="1" applyFont="1" applyFill="1" applyBorder="1" applyAlignment="1">
      <alignment horizontal="right" vertical="center" indent="1"/>
    </xf>
    <xf numFmtId="3" fontId="49" fillId="3" borderId="0" xfId="168" applyNumberFormat="1" applyFont="1" applyFill="1" applyBorder="1" applyAlignment="1">
      <alignment horizontal="right" vertical="center" indent="1"/>
    </xf>
    <xf numFmtId="0" fontId="49" fillId="3" borderId="0" xfId="168" applyFont="1" applyFill="1" applyAlignment="1">
      <alignment horizontal="right" vertical="center" indent="1"/>
    </xf>
    <xf numFmtId="0" fontId="49" fillId="3" borderId="0" xfId="168" applyFont="1" applyFill="1" applyAlignment="1">
      <alignment horizontal="left" vertical="center" indent="1"/>
    </xf>
    <xf numFmtId="9" fontId="49" fillId="2" borderId="11" xfId="168" applyNumberFormat="1" applyFont="1" applyFill="1" applyBorder="1" applyAlignment="1">
      <alignment horizontal="right" vertical="center" indent="1"/>
    </xf>
    <xf numFmtId="0" fontId="46" fillId="2" borderId="0" xfId="168" applyFont="1" applyFill="1" applyAlignment="1">
      <alignment horizontal="right" vertical="center" indent="1"/>
    </xf>
    <xf numFmtId="0" fontId="46" fillId="2" borderId="0" xfId="168" applyFont="1" applyFill="1" applyAlignment="1">
      <alignment horizontal="left" vertical="center" indent="1"/>
    </xf>
    <xf numFmtId="0" fontId="49" fillId="2" borderId="0" xfId="168" applyFont="1" applyFill="1" applyBorder="1" applyAlignment="1">
      <alignment horizontal="center" vertical="center"/>
    </xf>
    <xf numFmtId="0" fontId="49" fillId="2" borderId="17" xfId="168" applyFont="1" applyFill="1" applyBorder="1" applyAlignment="1">
      <alignment horizontal="center" wrapText="1"/>
    </xf>
    <xf numFmtId="0" fontId="49" fillId="2" borderId="2" xfId="168" applyFont="1" applyFill="1" applyBorder="1" applyAlignment="1">
      <alignment horizontal="center" wrapText="1"/>
    </xf>
    <xf numFmtId="0" fontId="49" fillId="2" borderId="2" xfId="168" applyFont="1" applyFill="1" applyBorder="1" applyAlignment="1">
      <alignment horizontal="center" vertical="center"/>
    </xf>
    <xf numFmtId="0" fontId="49" fillId="2" borderId="2" xfId="168" applyFont="1" applyFill="1" applyBorder="1" applyAlignment="1">
      <alignment horizontal="left" vertical="center" indent="1"/>
    </xf>
    <xf numFmtId="0" fontId="46" fillId="2" borderId="11" xfId="168" applyFont="1" applyFill="1" applyBorder="1" applyAlignment="1">
      <alignment vertical="center"/>
    </xf>
    <xf numFmtId="0" fontId="46" fillId="2" borderId="0" xfId="168" applyFont="1" applyFill="1" applyBorder="1" applyAlignment="1">
      <alignment vertical="center"/>
    </xf>
    <xf numFmtId="0" fontId="46" fillId="2" borderId="0" xfId="168" applyFont="1" applyFill="1" applyAlignment="1">
      <alignment vertical="center"/>
    </xf>
    <xf numFmtId="0" fontId="52" fillId="2" borderId="0" xfId="168" applyFont="1" applyFill="1" applyAlignment="1">
      <alignment vertical="center"/>
    </xf>
    <xf numFmtId="0" fontId="111" fillId="2" borderId="0" xfId="168" applyFont="1" applyFill="1" applyAlignment="1">
      <alignment vertical="center"/>
    </xf>
    <xf numFmtId="0" fontId="46" fillId="2" borderId="2" xfId="168" applyFont="1" applyFill="1" applyBorder="1" applyAlignment="1">
      <alignment vertical="center"/>
    </xf>
    <xf numFmtId="9" fontId="46" fillId="2" borderId="2" xfId="168" applyNumberFormat="1" applyFont="1" applyFill="1" applyBorder="1" applyAlignment="1">
      <alignment horizontal="right" vertical="center" indent="1"/>
    </xf>
    <xf numFmtId="0" fontId="49" fillId="2" borderId="17" xfId="168" applyFont="1" applyFill="1" applyBorder="1" applyAlignment="1">
      <alignment horizontal="center" vertical="center"/>
    </xf>
    <xf numFmtId="3" fontId="46" fillId="2" borderId="11" xfId="168" applyNumberFormat="1" applyFont="1" applyFill="1" applyBorder="1" applyAlignment="1">
      <alignment horizontal="right" vertical="center" indent="1"/>
    </xf>
    <xf numFmtId="0" fontId="46" fillId="2" borderId="11" xfId="168" applyFont="1" applyFill="1" applyBorder="1"/>
    <xf numFmtId="3" fontId="49" fillId="0" borderId="11" xfId="168" applyNumberFormat="1" applyFont="1" applyFill="1" applyBorder="1" applyAlignment="1">
      <alignment horizontal="right" vertical="center" indent="1"/>
    </xf>
    <xf numFmtId="3" fontId="46" fillId="0" borderId="11" xfId="168" applyNumberFormat="1" applyFont="1" applyFill="1" applyBorder="1" applyAlignment="1">
      <alignment horizontal="right" vertical="center" indent="1"/>
    </xf>
    <xf numFmtId="9" fontId="49" fillId="3" borderId="0" xfId="168" applyNumberFormat="1" applyFont="1" applyFill="1" applyBorder="1" applyAlignment="1">
      <alignment horizontal="right" vertical="center" indent="1"/>
    </xf>
    <xf numFmtId="9" fontId="49" fillId="3" borderId="11" xfId="168" applyNumberFormat="1" applyFont="1" applyFill="1" applyBorder="1" applyAlignment="1">
      <alignment horizontal="right" vertical="center" indent="1"/>
    </xf>
    <xf numFmtId="0" fontId="61" fillId="2" borderId="2" xfId="12" applyFont="1" applyFill="1" applyBorder="1" applyAlignment="1">
      <alignment horizontal="right" wrapText="1"/>
    </xf>
    <xf numFmtId="0" fontId="61" fillId="0" borderId="18" xfId="149" applyFont="1" applyFill="1" applyBorder="1" applyAlignment="1">
      <alignment horizontal="center" vertical="center" readingOrder="1"/>
    </xf>
    <xf numFmtId="0" fontId="72" fillId="0" borderId="0" xfId="170" applyFont="1"/>
    <xf numFmtId="0" fontId="72" fillId="2" borderId="0" xfId="170" applyFont="1" applyFill="1"/>
    <xf numFmtId="9" fontId="59" fillId="2" borderId="0" xfId="170" applyNumberFormat="1" applyFont="1" applyFill="1" applyBorder="1" applyAlignment="1">
      <alignment horizontal="right" vertical="center" wrapText="1" indent="1" readingOrder="1"/>
    </xf>
    <xf numFmtId="0" fontId="72" fillId="0" borderId="0" xfId="170" applyFont="1" applyAlignment="1">
      <alignment vertical="center"/>
    </xf>
    <xf numFmtId="0" fontId="73" fillId="2" borderId="0" xfId="170" applyFont="1" applyFill="1"/>
    <xf numFmtId="0" fontId="59" fillId="2" borderId="0" xfId="170" applyFont="1" applyFill="1" applyBorder="1" applyAlignment="1">
      <alignment horizontal="left" vertical="center" wrapText="1" indent="1" readingOrder="1"/>
    </xf>
    <xf numFmtId="0" fontId="52" fillId="2" borderId="0" xfId="170" applyFont="1" applyFill="1" applyAlignment="1">
      <alignment vertical="center"/>
    </xf>
    <xf numFmtId="0" fontId="114" fillId="2" borderId="0" xfId="170" applyFont="1" applyFill="1" applyAlignment="1">
      <alignment vertical="center"/>
    </xf>
    <xf numFmtId="0" fontId="114" fillId="2" borderId="0" xfId="170" applyFont="1" applyFill="1" applyAlignment="1" applyProtection="1">
      <alignment vertical="center"/>
      <protection locked="0"/>
    </xf>
    <xf numFmtId="0" fontId="4" fillId="0" borderId="0" xfId="170"/>
    <xf numFmtId="9" fontId="59" fillId="2" borderId="0" xfId="170" applyNumberFormat="1" applyFont="1" applyFill="1" applyBorder="1" applyAlignment="1" applyProtection="1">
      <alignment horizontal="right" vertical="center" wrapText="1" indent="1" readingOrder="1"/>
      <protection locked="0"/>
    </xf>
    <xf numFmtId="0" fontId="72" fillId="2" borderId="0" xfId="170" applyFont="1" applyFill="1" applyAlignment="1">
      <alignment vertical="center"/>
    </xf>
    <xf numFmtId="0" fontId="114" fillId="2" borderId="0" xfId="170" applyFont="1" applyFill="1"/>
    <xf numFmtId="0" fontId="69" fillId="2" borderId="0" xfId="170" applyFont="1" applyFill="1"/>
    <xf numFmtId="0" fontId="69" fillId="2" borderId="0" xfId="170" applyFont="1" applyFill="1" applyProtection="1">
      <protection locked="0"/>
    </xf>
    <xf numFmtId="0" fontId="52" fillId="2" borderId="0" xfId="170" applyFont="1" applyFill="1"/>
    <xf numFmtId="0" fontId="72" fillId="2" borderId="0" xfId="170" applyFont="1" applyFill="1" applyProtection="1">
      <protection locked="0"/>
    </xf>
    <xf numFmtId="0" fontId="4" fillId="2" borderId="0" xfId="172" applyFill="1"/>
    <xf numFmtId="0" fontId="72" fillId="2" borderId="0" xfId="172" applyFont="1" applyFill="1"/>
    <xf numFmtId="0" fontId="46" fillId="2" borderId="0" xfId="172" applyFont="1" applyFill="1"/>
    <xf numFmtId="0" fontId="46" fillId="2" borderId="0" xfId="172" applyFont="1" applyFill="1" applyProtection="1">
      <protection locked="0"/>
    </xf>
    <xf numFmtId="0" fontId="4" fillId="2" borderId="0" xfId="172" applyFill="1" applyAlignment="1">
      <alignment horizontal="right"/>
    </xf>
    <xf numFmtId="0" fontId="4" fillId="2" borderId="0" xfId="172" applyFill="1" applyAlignment="1"/>
    <xf numFmtId="0" fontId="46" fillId="2" borderId="0" xfId="172" applyFont="1" applyFill="1" applyAlignment="1">
      <alignment vertical="center"/>
    </xf>
    <xf numFmtId="0" fontId="4" fillId="0" borderId="0" xfId="172"/>
    <xf numFmtId="0" fontId="72" fillId="2" borderId="0" xfId="172" applyFont="1" applyFill="1" applyAlignment="1">
      <alignment vertical="center"/>
    </xf>
    <xf numFmtId="0" fontId="73" fillId="2" borderId="0" xfId="172" applyFont="1" applyFill="1" applyAlignment="1"/>
    <xf numFmtId="0" fontId="72" fillId="2" borderId="0" xfId="172" applyFont="1" applyFill="1" applyBorder="1"/>
    <xf numFmtId="0" fontId="72" fillId="2" borderId="0" xfId="172" applyFont="1" applyFill="1" applyAlignment="1">
      <alignment horizontal="right"/>
    </xf>
    <xf numFmtId="0" fontId="49" fillId="2" borderId="0" xfId="172" applyFont="1" applyFill="1"/>
    <xf numFmtId="0" fontId="72" fillId="0" borderId="0" xfId="172" applyFont="1"/>
    <xf numFmtId="0" fontId="46" fillId="0" borderId="0" xfId="172" applyFont="1" applyFill="1" applyBorder="1"/>
    <xf numFmtId="171" fontId="46" fillId="0" borderId="0" xfId="172" applyNumberFormat="1" applyFont="1" applyFill="1" applyBorder="1"/>
    <xf numFmtId="171" fontId="46" fillId="0" borderId="0" xfId="172" applyNumberFormat="1" applyFont="1" applyFill="1" applyBorder="1" applyAlignment="1">
      <alignment vertical="center"/>
    </xf>
    <xf numFmtId="171" fontId="46" fillId="2" borderId="0" xfId="172" applyNumberFormat="1" applyFont="1" applyFill="1" applyBorder="1" applyAlignment="1">
      <alignment vertical="center"/>
    </xf>
    <xf numFmtId="0" fontId="133" fillId="2" borderId="0" xfId="172" applyFont="1" applyFill="1"/>
    <xf numFmtId="0" fontId="133" fillId="2" borderId="0" xfId="172" applyFont="1" applyFill="1" applyBorder="1"/>
    <xf numFmtId="171" fontId="133" fillId="2" borderId="0" xfId="172" applyNumberFormat="1" applyFont="1" applyFill="1" applyBorder="1" applyAlignment="1"/>
    <xf numFmtId="0" fontId="61" fillId="2" borderId="18" xfId="172" applyFont="1" applyFill="1" applyBorder="1" applyAlignment="1">
      <alignment horizontal="right" vertical="center" wrapText="1" readingOrder="1"/>
    </xf>
    <xf numFmtId="0" fontId="57" fillId="2" borderId="18" xfId="172" applyFont="1" applyFill="1" applyBorder="1" applyAlignment="1" applyProtection="1">
      <alignment horizontal="right" vertical="center" wrapText="1" readingOrder="1"/>
      <protection locked="0"/>
    </xf>
    <xf numFmtId="0" fontId="72" fillId="2" borderId="0" xfId="172" applyFont="1" applyFill="1" applyBorder="1" applyAlignment="1">
      <alignment vertical="center"/>
    </xf>
    <xf numFmtId="0" fontId="60" fillId="2" borderId="75" xfId="12" applyFont="1" applyFill="1" applyBorder="1" applyAlignment="1">
      <alignment horizontal="left"/>
    </xf>
    <xf numFmtId="171" fontId="59" fillId="2" borderId="0" xfId="172" applyNumberFormat="1" applyFont="1" applyFill="1" applyBorder="1" applyAlignment="1" applyProtection="1">
      <protection locked="0"/>
    </xf>
    <xf numFmtId="3" fontId="46" fillId="2" borderId="6" xfId="172" applyNumberFormat="1" applyFont="1" applyFill="1" applyBorder="1" applyAlignment="1">
      <alignment vertical="center"/>
    </xf>
    <xf numFmtId="3" fontId="46" fillId="2" borderId="0" xfId="172" applyNumberFormat="1" applyFont="1" applyFill="1" applyAlignment="1">
      <alignment vertical="center"/>
    </xf>
    <xf numFmtId="0" fontId="57" fillId="2" borderId="18" xfId="172" applyFont="1" applyFill="1" applyBorder="1" applyAlignment="1">
      <alignment horizontal="right" vertical="center" wrapText="1" readingOrder="1"/>
    </xf>
    <xf numFmtId="0" fontId="46" fillId="2" borderId="0" xfId="172" applyFont="1" applyFill="1" applyAlignment="1"/>
    <xf numFmtId="0" fontId="46" fillId="2" borderId="0" xfId="172" applyFont="1" applyFill="1" applyAlignment="1" applyProtection="1">
      <protection locked="0"/>
    </xf>
    <xf numFmtId="0" fontId="4" fillId="2" borderId="0" xfId="172" applyFill="1" applyProtection="1">
      <protection locked="0"/>
    </xf>
    <xf numFmtId="0" fontId="46" fillId="2" borderId="0" xfId="172" applyFont="1" applyFill="1" applyBorder="1"/>
    <xf numFmtId="171" fontId="61" fillId="2" borderId="75" xfId="22" applyNumberFormat="1" applyFont="1" applyFill="1" applyBorder="1" applyAlignment="1">
      <alignment vertical="center"/>
    </xf>
    <xf numFmtId="171" fontId="59" fillId="2" borderId="75" xfId="22" applyNumberFormat="1" applyFont="1" applyFill="1" applyBorder="1" applyAlignment="1">
      <alignment vertical="center"/>
    </xf>
    <xf numFmtId="0" fontId="57" fillId="2" borderId="18" xfId="172" applyFont="1" applyFill="1" applyBorder="1" applyAlignment="1">
      <alignment horizontal="right" wrapText="1"/>
    </xf>
    <xf numFmtId="0" fontId="57" fillId="2" borderId="18" xfId="172" applyFont="1" applyFill="1" applyBorder="1" applyAlignment="1" applyProtection="1">
      <alignment horizontal="right" wrapText="1"/>
      <protection locked="0"/>
    </xf>
    <xf numFmtId="0" fontId="72" fillId="2" borderId="0" xfId="172" applyFont="1" applyFill="1" applyProtection="1">
      <protection locked="0"/>
    </xf>
    <xf numFmtId="164" fontId="72" fillId="2" borderId="0" xfId="172" applyNumberFormat="1" applyFont="1" applyFill="1"/>
    <xf numFmtId="0" fontId="73" fillId="2" borderId="0" xfId="172" applyFont="1" applyFill="1" applyAlignment="1">
      <alignment horizontal="left"/>
    </xf>
    <xf numFmtId="0" fontId="4" fillId="0" borderId="0" xfId="172" applyAlignment="1">
      <alignment horizontal="right"/>
    </xf>
    <xf numFmtId="0" fontId="4" fillId="0" borderId="0" xfId="172" applyAlignment="1"/>
    <xf numFmtId="0" fontId="52" fillId="2" borderId="0" xfId="172" applyFont="1" applyFill="1" applyBorder="1" applyAlignment="1">
      <alignment horizontal="left" vertical="center" wrapText="1"/>
    </xf>
    <xf numFmtId="0" fontId="4" fillId="0" borderId="76" xfId="172" applyBorder="1"/>
    <xf numFmtId="0" fontId="98" fillId="0" borderId="0" xfId="172" applyFont="1"/>
    <xf numFmtId="0" fontId="98" fillId="0" borderId="0" xfId="172" applyFont="1" applyBorder="1"/>
    <xf numFmtId="0" fontId="98" fillId="2" borderId="0" xfId="172" applyFont="1" applyFill="1"/>
    <xf numFmtId="0" fontId="98" fillId="2" borderId="0" xfId="172" applyFont="1" applyFill="1" applyBorder="1"/>
    <xf numFmtId="0" fontId="144" fillId="2" borderId="0" xfId="172" applyFont="1" applyFill="1"/>
    <xf numFmtId="0" fontId="144" fillId="2" borderId="0" xfId="172" applyFont="1" applyFill="1" applyAlignment="1">
      <alignment vertical="center"/>
    </xf>
    <xf numFmtId="0" fontId="98" fillId="2" borderId="0" xfId="172" applyFont="1" applyFill="1" applyAlignment="1">
      <alignment vertical="center"/>
    </xf>
    <xf numFmtId="165" fontId="59" fillId="2" borderId="0" xfId="172" applyNumberFormat="1" applyFont="1" applyFill="1" applyBorder="1" applyAlignment="1">
      <alignment horizontal="right" vertical="center" indent="1"/>
    </xf>
    <xf numFmtId="0" fontId="59" fillId="2" borderId="0" xfId="172" applyFont="1" applyFill="1" applyBorder="1" applyAlignment="1">
      <alignment horizontal="left" vertical="center" indent="1"/>
    </xf>
    <xf numFmtId="0" fontId="98" fillId="2" borderId="0" xfId="172" applyFont="1" applyFill="1" applyBorder="1" applyAlignment="1">
      <alignment vertical="center"/>
    </xf>
    <xf numFmtId="0" fontId="61" fillId="2" borderId="0" xfId="172" applyFont="1" applyFill="1"/>
    <xf numFmtId="0" fontId="61" fillId="2" borderId="0" xfId="172" applyFont="1" applyFill="1" applyAlignment="1">
      <alignment vertical="center"/>
    </xf>
    <xf numFmtId="2" fontId="77" fillId="2" borderId="0" xfId="172" applyNumberFormat="1" applyFont="1" applyFill="1" applyAlignment="1">
      <alignment vertical="center"/>
    </xf>
    <xf numFmtId="9" fontId="77" fillId="2" borderId="0" xfId="172" applyNumberFormat="1" applyFont="1" applyFill="1" applyAlignment="1">
      <alignment horizontal="right" vertical="center" indent="1"/>
    </xf>
    <xf numFmtId="0" fontId="73" fillId="2" borderId="0" xfId="172" applyFont="1" applyFill="1" applyAlignment="1">
      <alignment vertical="center"/>
    </xf>
    <xf numFmtId="0" fontId="77" fillId="2" borderId="0" xfId="172" applyFont="1" applyFill="1" applyAlignment="1">
      <alignment vertical="center"/>
    </xf>
    <xf numFmtId="166" fontId="73" fillId="2" borderId="0" xfId="172" applyNumberFormat="1" applyFont="1" applyFill="1" applyAlignment="1">
      <alignment vertical="center"/>
    </xf>
    <xf numFmtId="0" fontId="56" fillId="2" borderId="0" xfId="172" applyFont="1" applyFill="1" applyAlignment="1">
      <alignment horizontal="left" vertical="center"/>
    </xf>
    <xf numFmtId="0" fontId="77" fillId="2" borderId="0" xfId="172" applyFont="1" applyFill="1" applyAlignment="1">
      <alignment horizontal="left" vertical="center" indent="1"/>
    </xf>
    <xf numFmtId="166" fontId="77" fillId="2" borderId="0" xfId="172" applyNumberFormat="1" applyFont="1" applyFill="1" applyAlignment="1">
      <alignment horizontal="right" vertical="center" indent="1"/>
    </xf>
    <xf numFmtId="0" fontId="98" fillId="0" borderId="0" xfId="172" applyFont="1" applyFill="1"/>
    <xf numFmtId="165" fontId="148" fillId="0" borderId="0" xfId="171" applyNumberFormat="1" applyFont="1" applyFill="1" applyAlignment="1">
      <alignment horizontal="right" vertical="center"/>
    </xf>
    <xf numFmtId="2" fontId="148" fillId="0" borderId="0" xfId="172" applyNumberFormat="1" applyFont="1" applyFill="1" applyAlignment="1">
      <alignment vertical="center"/>
    </xf>
    <xf numFmtId="0" fontId="73" fillId="2" borderId="0" xfId="172" applyFont="1" applyFill="1" applyAlignment="1">
      <alignment horizontal="left" vertical="center" indent="1"/>
    </xf>
    <xf numFmtId="166" fontId="73" fillId="2" borderId="0" xfId="172" applyNumberFormat="1" applyFont="1" applyFill="1" applyAlignment="1">
      <alignment horizontal="right" vertical="center" indent="1"/>
    </xf>
    <xf numFmtId="0" fontId="147" fillId="2" borderId="0" xfId="172" applyFont="1" applyFill="1" applyBorder="1" applyAlignment="1">
      <alignment horizontal="left" vertical="center" indent="1"/>
    </xf>
    <xf numFmtId="0" fontId="56" fillId="0" borderId="0" xfId="172" applyFont="1" applyFill="1" applyAlignment="1">
      <alignment horizontal="left" vertical="center"/>
    </xf>
    <xf numFmtId="0" fontId="61" fillId="0" borderId="0" xfId="172" applyFont="1" applyFill="1" applyAlignment="1">
      <alignment vertical="center"/>
    </xf>
    <xf numFmtId="0" fontId="77" fillId="0" borderId="0" xfId="172" applyFont="1" applyFill="1" applyAlignment="1">
      <alignment horizontal="left" vertical="center" indent="1"/>
    </xf>
    <xf numFmtId="0" fontId="144" fillId="0" borderId="0" xfId="172" applyFont="1" applyFill="1"/>
    <xf numFmtId="0" fontId="47" fillId="0" borderId="0" xfId="172" applyFont="1" applyFill="1" applyAlignment="1">
      <alignment vertical="center"/>
    </xf>
    <xf numFmtId="0" fontId="143" fillId="0" borderId="0" xfId="172" applyFont="1" applyFill="1" applyAlignment="1">
      <alignment horizontal="left" vertical="center"/>
    </xf>
    <xf numFmtId="0" fontId="77" fillId="0" borderId="0" xfId="172" applyFont="1" applyFill="1" applyBorder="1" applyAlignment="1">
      <alignment horizontal="left" vertical="center" indent="1"/>
    </xf>
    <xf numFmtId="0" fontId="73" fillId="2" borderId="0" xfId="172" applyFont="1" applyFill="1" applyAlignment="1">
      <alignment horizontal="right"/>
    </xf>
    <xf numFmtId="166" fontId="73" fillId="2" borderId="0" xfId="172" applyNumberFormat="1" applyFont="1" applyFill="1" applyAlignment="1">
      <alignment horizontal="right"/>
    </xf>
    <xf numFmtId="0" fontId="147" fillId="2" borderId="0" xfId="172" applyFont="1" applyFill="1" applyBorder="1" applyAlignment="1">
      <alignment horizontal="right"/>
    </xf>
    <xf numFmtId="0" fontId="144" fillId="2" borderId="0" xfId="172" applyFont="1" applyFill="1" applyAlignment="1">
      <alignment horizontal="right"/>
    </xf>
    <xf numFmtId="0" fontId="72" fillId="2" borderId="0" xfId="172" applyFont="1" applyFill="1" applyAlignment="1"/>
    <xf numFmtId="0" fontId="147" fillId="2" borderId="0" xfId="172" applyFont="1" applyFill="1" applyBorder="1" applyAlignment="1">
      <alignment horizontal="left"/>
    </xf>
    <xf numFmtId="0" fontId="144" fillId="2" borderId="0" xfId="172" applyFont="1" applyFill="1" applyAlignment="1"/>
    <xf numFmtId="0" fontId="72" fillId="2" borderId="0" xfId="172" applyFont="1" applyFill="1" applyBorder="1" applyAlignment="1"/>
    <xf numFmtId="0" fontId="146" fillId="2" borderId="0" xfId="172" applyFont="1" applyFill="1" applyBorder="1" applyAlignment="1">
      <alignment horizontal="center" wrapText="1"/>
    </xf>
    <xf numFmtId="0" fontId="145" fillId="2" borderId="0" xfId="172" applyFont="1" applyFill="1" applyBorder="1" applyAlignment="1">
      <alignment horizontal="center" wrapText="1"/>
    </xf>
    <xf numFmtId="0" fontId="145" fillId="2" borderId="0" xfId="172" applyFont="1" applyFill="1" applyBorder="1" applyAlignment="1">
      <alignment horizontal="center" vertical="center" wrapText="1" readingOrder="1"/>
    </xf>
    <xf numFmtId="0" fontId="72" fillId="2" borderId="0" xfId="172" applyFont="1" applyFill="1" applyAlignment="1">
      <alignment horizontal="right" vertical="center"/>
    </xf>
    <xf numFmtId="0" fontId="100" fillId="2" borderId="0" xfId="172" applyFont="1" applyFill="1" applyAlignment="1">
      <alignment horizontal="right" vertical="center"/>
    </xf>
    <xf numFmtId="0" fontId="144" fillId="2" borderId="0" xfId="172" applyFont="1" applyFill="1" applyAlignment="1">
      <alignment horizontal="right" vertical="center"/>
    </xf>
    <xf numFmtId="0" fontId="114" fillId="2" borderId="0" xfId="172" applyFont="1" applyFill="1" applyAlignment="1">
      <alignment vertical="center"/>
    </xf>
    <xf numFmtId="0" fontId="143" fillId="2" borderId="0" xfId="172" applyFont="1" applyFill="1" applyAlignment="1">
      <alignment vertical="center"/>
    </xf>
    <xf numFmtId="0" fontId="46" fillId="2" borderId="6" xfId="172" applyFont="1" applyFill="1" applyBorder="1"/>
    <xf numFmtId="3" fontId="46" fillId="2" borderId="0" xfId="172" applyNumberFormat="1" applyFont="1" applyFill="1"/>
    <xf numFmtId="166" fontId="46" fillId="2" borderId="6" xfId="172" applyNumberFormat="1" applyFont="1" applyFill="1" applyBorder="1"/>
    <xf numFmtId="166" fontId="46" fillId="2" borderId="0" xfId="172" applyNumberFormat="1" applyFont="1" applyFill="1"/>
    <xf numFmtId="0" fontId="59" fillId="2" borderId="76" xfId="12" applyFont="1" applyFill="1" applyBorder="1">
      <alignment vertical="top"/>
    </xf>
    <xf numFmtId="0" fontId="57" fillId="2" borderId="27" xfId="172" applyFont="1" applyFill="1" applyBorder="1" applyAlignment="1">
      <alignment horizontal="right" vertical="center" wrapText="1" readingOrder="1"/>
    </xf>
    <xf numFmtId="166" fontId="59" fillId="2" borderId="0" xfId="171" applyNumberFormat="1" applyFont="1" applyFill="1" applyBorder="1" applyAlignment="1">
      <alignment horizontal="right" vertical="center" indent="1"/>
    </xf>
    <xf numFmtId="166" fontId="59" fillId="2" borderId="0" xfId="171" applyNumberFormat="1" applyFont="1" applyFill="1" applyBorder="1" applyAlignment="1" applyProtection="1">
      <alignment horizontal="right" vertical="center" indent="1"/>
      <protection locked="0"/>
    </xf>
    <xf numFmtId="166" fontId="46" fillId="2" borderId="6" xfId="172" applyNumberFormat="1" applyFont="1" applyFill="1" applyBorder="1" applyAlignment="1">
      <alignment vertical="center"/>
    </xf>
    <xf numFmtId="166" fontId="59" fillId="2" borderId="6" xfId="171" applyNumberFormat="1" applyFont="1" applyFill="1" applyBorder="1" applyAlignment="1">
      <alignment horizontal="right" vertical="center" indent="1"/>
    </xf>
    <xf numFmtId="166" fontId="46" fillId="2" borderId="0" xfId="172" applyNumberFormat="1" applyFont="1" applyFill="1" applyAlignment="1">
      <alignment vertical="center"/>
    </xf>
    <xf numFmtId="171" fontId="59" fillId="2" borderId="6" xfId="172" applyNumberFormat="1" applyFont="1" applyFill="1" applyBorder="1" applyAlignment="1"/>
    <xf numFmtId="171" fontId="59" fillId="2" borderId="6" xfId="172" applyNumberFormat="1" applyFont="1" applyFill="1" applyBorder="1" applyAlignment="1" applyProtection="1">
      <protection locked="0"/>
    </xf>
    <xf numFmtId="171" fontId="59" fillId="2" borderId="0" xfId="172" applyNumberFormat="1" applyFont="1" applyFill="1" applyBorder="1" applyAlignment="1"/>
    <xf numFmtId="0" fontId="46" fillId="2" borderId="0" xfId="172" applyFont="1" applyFill="1" applyBorder="1" applyProtection="1">
      <protection locked="0"/>
    </xf>
    <xf numFmtId="171" fontId="61" fillId="2" borderId="75" xfId="22" applyNumberFormat="1" applyFont="1" applyFill="1" applyBorder="1" applyAlignment="1"/>
    <xf numFmtId="3" fontId="49" fillId="2" borderId="75" xfId="172" applyNumberFormat="1" applyFont="1" applyFill="1" applyBorder="1"/>
    <xf numFmtId="3" fontId="49" fillId="2" borderId="75" xfId="172" applyNumberFormat="1" applyFont="1" applyFill="1" applyBorder="1" applyProtection="1">
      <protection locked="0"/>
    </xf>
    <xf numFmtId="0" fontId="61" fillId="2" borderId="75" xfId="12" applyFont="1" applyFill="1" applyBorder="1" applyAlignment="1">
      <alignment horizontal="left" vertical="center" indent="1"/>
    </xf>
    <xf numFmtId="3" fontId="49" fillId="2" borderId="75" xfId="172" applyNumberFormat="1" applyFont="1" applyFill="1" applyBorder="1" applyAlignment="1">
      <alignment vertical="center"/>
    </xf>
    <xf numFmtId="3" fontId="49" fillId="2" borderId="75" xfId="172" applyNumberFormat="1" applyFont="1" applyFill="1" applyBorder="1" applyAlignment="1" applyProtection="1">
      <alignment vertical="center"/>
      <protection locked="0"/>
    </xf>
    <xf numFmtId="1" fontId="46" fillId="2" borderId="0" xfId="172" applyNumberFormat="1" applyFont="1" applyFill="1" applyAlignment="1">
      <alignment vertical="center"/>
    </xf>
    <xf numFmtId="1" fontId="46" fillId="2" borderId="0" xfId="172" applyNumberFormat="1" applyFont="1" applyFill="1" applyAlignment="1" applyProtection="1">
      <alignment vertical="center"/>
      <protection locked="0"/>
    </xf>
    <xf numFmtId="0" fontId="46" fillId="2" borderId="0" xfId="172" applyFont="1" applyFill="1" applyAlignment="1" applyProtection="1">
      <alignment vertical="center"/>
      <protection locked="0"/>
    </xf>
    <xf numFmtId="3" fontId="46" fillId="2" borderId="0" xfId="172" applyNumberFormat="1" applyFont="1" applyFill="1" applyAlignment="1" applyProtection="1">
      <alignment vertical="center"/>
      <protection locked="0"/>
    </xf>
    <xf numFmtId="0" fontId="61" fillId="2" borderId="75" xfId="12" quotePrefix="1" applyFont="1" applyFill="1" applyBorder="1" applyAlignment="1">
      <alignment horizontal="left" vertical="center" indent="1"/>
    </xf>
    <xf numFmtId="3" fontId="46" fillId="2" borderId="6" xfId="172" applyNumberFormat="1" applyFont="1" applyFill="1" applyBorder="1" applyAlignment="1" applyProtection="1">
      <alignment vertical="center"/>
      <protection locked="0"/>
    </xf>
    <xf numFmtId="3" fontId="46" fillId="2" borderId="75" xfId="172" applyNumberFormat="1" applyFont="1" applyFill="1" applyBorder="1" applyAlignment="1">
      <alignment vertical="center"/>
    </xf>
    <xf numFmtId="3" fontId="46" fillId="2" borderId="75" xfId="172" applyNumberFormat="1" applyFont="1" applyFill="1" applyBorder="1" applyAlignment="1" applyProtection="1">
      <alignment vertical="center"/>
      <protection locked="0"/>
    </xf>
    <xf numFmtId="0" fontId="59" fillId="2" borderId="75" xfId="12" applyFont="1" applyFill="1" applyBorder="1" applyAlignment="1">
      <alignment horizontal="left" vertical="center" indent="1"/>
    </xf>
    <xf numFmtId="167" fontId="46" fillId="2" borderId="0" xfId="172" applyNumberFormat="1" applyFont="1" applyFill="1" applyAlignment="1" applyProtection="1">
      <alignment vertical="center"/>
      <protection locked="0"/>
    </xf>
    <xf numFmtId="175" fontId="46" fillId="2" borderId="0" xfId="172" applyNumberFormat="1" applyFont="1" applyFill="1" applyAlignment="1" applyProtection="1">
      <alignment vertical="center"/>
      <protection locked="0"/>
    </xf>
    <xf numFmtId="3" fontId="46" fillId="2" borderId="6" xfId="172" applyNumberFormat="1" applyFont="1" applyFill="1" applyBorder="1" applyAlignment="1">
      <alignment horizontal="right"/>
    </xf>
    <xf numFmtId="3" fontId="46" fillId="2" borderId="6" xfId="172" applyNumberFormat="1" applyFont="1" applyFill="1" applyBorder="1" applyAlignment="1" applyProtection="1">
      <alignment horizontal="right"/>
      <protection locked="0"/>
    </xf>
    <xf numFmtId="3" fontId="46" fillId="2" borderId="0" xfId="172" applyNumberFormat="1" applyFont="1" applyFill="1" applyAlignment="1">
      <alignment horizontal="right"/>
    </xf>
    <xf numFmtId="3" fontId="46" fillId="2" borderId="0" xfId="172" applyNumberFormat="1" applyFont="1" applyFill="1" applyAlignment="1" applyProtection="1">
      <alignment horizontal="right"/>
      <protection locked="0"/>
    </xf>
    <xf numFmtId="0" fontId="72" fillId="0" borderId="0" xfId="172" applyFont="1" applyFill="1" applyBorder="1"/>
    <xf numFmtId="0" fontId="100" fillId="0" borderId="0" xfId="172" applyFont="1" applyFill="1" applyBorder="1"/>
    <xf numFmtId="0" fontId="69" fillId="0" borderId="0" xfId="172" applyFont="1" applyFill="1" applyBorder="1" applyAlignment="1">
      <alignment horizontal="right" vertical="center" wrapText="1" readingOrder="1"/>
    </xf>
    <xf numFmtId="0" fontId="57" fillId="0" borderId="0" xfId="172" applyFont="1" applyFill="1" applyBorder="1" applyAlignment="1">
      <alignment horizontal="right" vertical="center" wrapText="1" readingOrder="1"/>
    </xf>
    <xf numFmtId="0" fontId="133" fillId="0" borderId="0" xfId="172" applyFont="1" applyFill="1" applyBorder="1"/>
    <xf numFmtId="0" fontId="72" fillId="0" borderId="0" xfId="172" applyFont="1" applyFill="1"/>
    <xf numFmtId="0" fontId="100" fillId="2" borderId="0" xfId="172" applyFont="1" applyFill="1" applyBorder="1" applyAlignment="1">
      <alignment vertical="center"/>
    </xf>
    <xf numFmtId="0" fontId="69" fillId="2" borderId="0" xfId="172" applyFont="1" applyFill="1" applyBorder="1" applyAlignment="1">
      <alignment horizontal="right" vertical="center" wrapText="1" readingOrder="1"/>
    </xf>
    <xf numFmtId="0" fontId="57" fillId="2" borderId="0" xfId="172" applyFont="1" applyFill="1" applyBorder="1" applyAlignment="1">
      <alignment horizontal="right" vertical="center" wrapText="1" readingOrder="1"/>
    </xf>
    <xf numFmtId="0" fontId="72" fillId="2" borderId="0" xfId="172" applyFont="1" applyFill="1" applyAlignment="1">
      <alignment horizontal="left" indent="1"/>
    </xf>
    <xf numFmtId="0" fontId="73" fillId="2" borderId="0" xfId="172" applyFont="1" applyFill="1" applyAlignment="1">
      <alignment horizontal="left" indent="1"/>
    </xf>
    <xf numFmtId="164" fontId="65" fillId="2" borderId="0" xfId="172" applyNumberFormat="1" applyFont="1" applyFill="1"/>
    <xf numFmtId="0" fontId="73" fillId="2" borderId="0" xfId="172" applyFont="1" applyFill="1"/>
    <xf numFmtId="166" fontId="72" fillId="2" borderId="0" xfId="172" applyNumberFormat="1" applyFont="1" applyFill="1" applyAlignment="1"/>
    <xf numFmtId="166" fontId="73" fillId="2" borderId="0" xfId="172" applyNumberFormat="1" applyFont="1" applyFill="1" applyAlignment="1"/>
    <xf numFmtId="0" fontId="4" fillId="2" borderId="0" xfId="172" applyFill="1" applyAlignment="1">
      <alignment vertical="center"/>
    </xf>
    <xf numFmtId="0" fontId="4" fillId="2" borderId="76" xfId="172" applyFill="1" applyBorder="1"/>
    <xf numFmtId="0" fontId="72" fillId="2" borderId="76" xfId="172" applyFont="1" applyFill="1" applyBorder="1"/>
    <xf numFmtId="3" fontId="61" fillId="2" borderId="76" xfId="12" applyNumberFormat="1" applyFont="1" applyFill="1" applyBorder="1" applyAlignment="1" applyProtection="1">
      <alignment horizontal="right"/>
      <protection locked="0"/>
    </xf>
    <xf numFmtId="0" fontId="111" fillId="2" borderId="0" xfId="170" applyFont="1" applyFill="1" applyAlignment="1">
      <alignment vertical="center"/>
    </xf>
    <xf numFmtId="0" fontId="111" fillId="2" borderId="0" xfId="170" applyFont="1" applyFill="1"/>
    <xf numFmtId="0" fontId="111" fillId="2" borderId="0" xfId="12" applyFont="1" applyFill="1" applyAlignment="1">
      <alignment vertical="center"/>
    </xf>
    <xf numFmtId="0" fontId="177" fillId="2" borderId="0" xfId="172" applyFont="1" applyFill="1"/>
    <xf numFmtId="0" fontId="111" fillId="2" borderId="0" xfId="172" applyFont="1" applyFill="1"/>
    <xf numFmtId="0" fontId="49" fillId="0" borderId="0" xfId="163" applyFont="1" applyBorder="1" applyAlignment="1">
      <alignment horizontal="center" vertical="center"/>
    </xf>
    <xf numFmtId="0" fontId="49" fillId="0" borderId="1" xfId="163" applyFont="1" applyBorder="1" applyAlignment="1">
      <alignment horizontal="center" vertical="center"/>
    </xf>
    <xf numFmtId="0" fontId="46" fillId="0" borderId="0" xfId="173" applyFont="1"/>
    <xf numFmtId="0" fontId="166" fillId="0" borderId="0" xfId="173" applyFont="1" applyFill="1" applyAlignment="1">
      <alignment horizontal="right"/>
    </xf>
    <xf numFmtId="0" fontId="46" fillId="0" borderId="0" xfId="173" applyFont="1" applyAlignment="1">
      <alignment horizontal="right"/>
    </xf>
    <xf numFmtId="0" fontId="46" fillId="0" borderId="0" xfId="173" applyFont="1" applyFill="1" applyAlignment="1">
      <alignment horizontal="right"/>
    </xf>
    <xf numFmtId="0" fontId="59" fillId="0" borderId="0" xfId="173" applyFont="1" applyFill="1" applyAlignment="1">
      <alignment horizontal="right"/>
    </xf>
    <xf numFmtId="0" fontId="59" fillId="0" borderId="0" xfId="173" applyFont="1" applyFill="1"/>
    <xf numFmtId="0" fontId="46" fillId="0" borderId="0" xfId="173" applyFont="1" applyFill="1"/>
    <xf numFmtId="0" fontId="46" fillId="0" borderId="0" xfId="173" applyFont="1" applyAlignment="1">
      <alignment horizontal="left"/>
    </xf>
    <xf numFmtId="0" fontId="46" fillId="0" borderId="0" xfId="173" applyFont="1" applyAlignment="1"/>
    <xf numFmtId="0" fontId="46" fillId="0" borderId="0" xfId="173" applyFont="1" applyFill="1" applyAlignment="1"/>
    <xf numFmtId="0" fontId="72" fillId="0" borderId="0" xfId="173" applyFont="1" applyFill="1"/>
    <xf numFmtId="0" fontId="100" fillId="0" borderId="0" xfId="173" applyFont="1" applyFill="1"/>
    <xf numFmtId="0" fontId="63" fillId="0" borderId="0" xfId="173" applyFont="1" applyFill="1" applyAlignment="1">
      <alignment vertical="top"/>
    </xf>
    <xf numFmtId="0" fontId="72" fillId="0" borderId="0" xfId="173" applyFont="1" applyFill="1" applyAlignment="1"/>
    <xf numFmtId="0" fontId="46" fillId="0" borderId="0" xfId="173" applyFont="1" applyBorder="1"/>
    <xf numFmtId="0" fontId="73" fillId="0" borderId="0" xfId="173" applyFont="1" applyBorder="1" applyAlignment="1"/>
    <xf numFmtId="0" fontId="46" fillId="0" borderId="0" xfId="173" applyFont="1" applyFill="1" applyBorder="1" applyAlignment="1">
      <alignment horizontal="right"/>
    </xf>
    <xf numFmtId="0" fontId="104" fillId="2" borderId="0" xfId="173" applyFont="1" applyFill="1" applyBorder="1" applyAlignment="1">
      <alignment vertical="top"/>
    </xf>
    <xf numFmtId="9" fontId="176" fillId="0" borderId="77" xfId="174" applyFont="1" applyFill="1" applyBorder="1" applyAlignment="1" applyProtection="1">
      <alignment horizontal="right" vertical="center"/>
    </xf>
    <xf numFmtId="166" fontId="78" fillId="0" borderId="75" xfId="173" applyNumberFormat="1" applyFont="1" applyFill="1" applyBorder="1" applyAlignment="1" applyProtection="1">
      <alignment vertical="center"/>
    </xf>
    <xf numFmtId="164" fontId="78" fillId="0" borderId="78" xfId="173" applyNumberFormat="1" applyFont="1" applyFill="1" applyBorder="1" applyAlignment="1" applyProtection="1">
      <alignment vertical="center"/>
    </xf>
    <xf numFmtId="9" fontId="176" fillId="0" borderId="77" xfId="174" applyFont="1" applyFill="1" applyBorder="1" applyAlignment="1" applyProtection="1">
      <alignment vertical="center"/>
    </xf>
    <xf numFmtId="166" fontId="78" fillId="0" borderId="78" xfId="173" applyNumberFormat="1" applyFont="1" applyFill="1" applyBorder="1" applyAlignment="1" applyProtection="1">
      <alignment vertical="center"/>
    </xf>
    <xf numFmtId="166" fontId="78" fillId="0" borderId="75" xfId="9" applyNumberFormat="1" applyFont="1" applyFill="1" applyBorder="1" applyAlignment="1" applyProtection="1">
      <alignment horizontal="right" vertical="center"/>
    </xf>
    <xf numFmtId="166" fontId="78" fillId="0" borderId="78" xfId="9" applyNumberFormat="1" applyFont="1" applyFill="1" applyBorder="1" applyAlignment="1" applyProtection="1">
      <alignment horizontal="right" vertical="center"/>
    </xf>
    <xf numFmtId="166" fontId="78" fillId="0" borderId="75" xfId="173" applyNumberFormat="1" applyFont="1" applyFill="1" applyBorder="1" applyAlignment="1" applyProtection="1">
      <alignment horizontal="right" vertical="center"/>
    </xf>
    <xf numFmtId="166" fontId="78" fillId="0" borderId="78" xfId="173" applyNumberFormat="1" applyFont="1" applyFill="1" applyBorder="1" applyAlignment="1" applyProtection="1">
      <alignment horizontal="right" vertical="center"/>
    </xf>
    <xf numFmtId="166" fontId="78" fillId="0" borderId="75" xfId="10" applyNumberFormat="1" applyFont="1" applyFill="1" applyBorder="1" applyAlignment="1" applyProtection="1">
      <alignment vertical="center"/>
    </xf>
    <xf numFmtId="166" fontId="78" fillId="0" borderId="78" xfId="10" applyNumberFormat="1" applyFont="1" applyFill="1" applyBorder="1" applyAlignment="1" applyProtection="1">
      <alignment vertical="center"/>
    </xf>
    <xf numFmtId="0" fontId="79" fillId="0" borderId="78" xfId="10" applyFont="1" applyFill="1" applyBorder="1" applyAlignment="1" applyProtection="1">
      <alignment vertical="center" wrapText="1"/>
    </xf>
    <xf numFmtId="0" fontId="48" fillId="0" borderId="0" xfId="173" applyFont="1" applyFill="1" applyAlignment="1">
      <alignment horizontal="right"/>
    </xf>
    <xf numFmtId="166" fontId="79" fillId="2" borderId="0" xfId="173" applyNumberFormat="1" applyFont="1" applyFill="1" applyBorder="1" applyAlignment="1" applyProtection="1">
      <alignment vertical="center"/>
    </xf>
    <xf numFmtId="164" fontId="79" fillId="2" borderId="0" xfId="173" applyNumberFormat="1" applyFont="1" applyFill="1" applyBorder="1" applyAlignment="1" applyProtection="1">
      <alignment vertical="center"/>
    </xf>
    <xf numFmtId="9" fontId="173" fillId="0" borderId="58" xfId="174" applyFont="1" applyFill="1" applyBorder="1" applyAlignment="1" applyProtection="1">
      <alignment horizontal="right" vertical="center"/>
    </xf>
    <xf numFmtId="164" fontId="77" fillId="0" borderId="0" xfId="173" applyNumberFormat="1" applyFont="1" applyFill="1" applyBorder="1" applyAlignment="1" applyProtection="1">
      <alignment vertical="center"/>
    </xf>
    <xf numFmtId="164" fontId="77" fillId="0" borderId="33" xfId="173" applyNumberFormat="1" applyFont="1" applyFill="1" applyBorder="1" applyAlignment="1" applyProtection="1">
      <alignment vertical="center"/>
    </xf>
    <xf numFmtId="176" fontId="77" fillId="0" borderId="0" xfId="173" applyNumberFormat="1" applyFont="1" applyFill="1" applyBorder="1" applyAlignment="1" applyProtection="1">
      <alignment horizontal="right" vertical="center"/>
    </xf>
    <xf numFmtId="176" fontId="77" fillId="0" borderId="33" xfId="173" applyNumberFormat="1" applyFont="1" applyFill="1" applyBorder="1" applyAlignment="1" applyProtection="1">
      <alignment horizontal="right" vertical="center"/>
    </xf>
    <xf numFmtId="0" fontId="77" fillId="0" borderId="0" xfId="173" applyFont="1" applyFill="1" applyBorder="1" applyAlignment="1" applyProtection="1">
      <alignment horizontal="right" vertical="center"/>
    </xf>
    <xf numFmtId="0" fontId="77" fillId="0" borderId="33" xfId="173" applyFont="1" applyFill="1" applyBorder="1" applyAlignment="1" applyProtection="1">
      <alignment horizontal="right" vertical="center"/>
    </xf>
    <xf numFmtId="9" fontId="173" fillId="0" borderId="33" xfId="174" applyFont="1" applyFill="1" applyBorder="1" applyAlignment="1" applyProtection="1">
      <alignment horizontal="right" vertical="center"/>
    </xf>
    <xf numFmtId="3" fontId="49" fillId="0" borderId="0" xfId="173" applyNumberFormat="1" applyFont="1" applyFill="1" applyAlignment="1">
      <alignment horizontal="right" vertical="center"/>
    </xf>
    <xf numFmtId="3" fontId="61" fillId="0" borderId="0" xfId="173" applyNumberFormat="1" applyFont="1" applyFill="1" applyAlignment="1">
      <alignment horizontal="right" vertical="center"/>
    </xf>
    <xf numFmtId="0" fontId="49" fillId="0" borderId="0" xfId="173" applyFont="1" applyFill="1" applyAlignment="1">
      <alignment horizontal="left" vertical="center" indent="1"/>
    </xf>
    <xf numFmtId="0" fontId="73" fillId="0" borderId="0" xfId="173" applyFont="1" applyFill="1" applyAlignment="1">
      <alignment horizontal="right"/>
    </xf>
    <xf numFmtId="0" fontId="73" fillId="0" borderId="0" xfId="173" applyFont="1"/>
    <xf numFmtId="0" fontId="48" fillId="0" borderId="0" xfId="173" applyFont="1" applyFill="1"/>
    <xf numFmtId="164" fontId="73" fillId="2" borderId="0" xfId="173" applyNumberFormat="1" applyFont="1" applyFill="1" applyBorder="1" applyAlignment="1" applyProtection="1">
      <alignment vertical="center"/>
    </xf>
    <xf numFmtId="9" fontId="173" fillId="0" borderId="58" xfId="174" applyFont="1" applyFill="1" applyBorder="1" applyAlignment="1" applyProtection="1">
      <alignment vertical="center"/>
    </xf>
    <xf numFmtId="166" fontId="77" fillId="0" borderId="0" xfId="173" applyNumberFormat="1" applyFont="1" applyFill="1" applyBorder="1" applyAlignment="1" applyProtection="1">
      <alignment vertical="center"/>
    </xf>
    <xf numFmtId="166" fontId="77" fillId="0" borderId="33" xfId="173" applyNumberFormat="1" applyFont="1" applyFill="1" applyBorder="1" applyAlignment="1" applyProtection="1">
      <alignment vertical="center"/>
    </xf>
    <xf numFmtId="166" fontId="77" fillId="0" borderId="0" xfId="173" applyNumberFormat="1" applyFont="1" applyFill="1" applyBorder="1" applyAlignment="1" applyProtection="1">
      <alignment horizontal="right" vertical="center"/>
    </xf>
    <xf numFmtId="166" fontId="77" fillId="0" borderId="33" xfId="173" applyNumberFormat="1" applyFont="1" applyFill="1" applyBorder="1" applyAlignment="1" applyProtection="1">
      <alignment horizontal="right" vertical="center"/>
    </xf>
    <xf numFmtId="9" fontId="173" fillId="0" borderId="33" xfId="174" applyFont="1" applyFill="1" applyBorder="1" applyAlignment="1" applyProtection="1">
      <alignment vertical="center"/>
    </xf>
    <xf numFmtId="0" fontId="102" fillId="0" borderId="0" xfId="173" applyFont="1" applyFill="1" applyAlignment="1"/>
    <xf numFmtId="3" fontId="73" fillId="0" borderId="0" xfId="173" applyNumberFormat="1" applyFont="1" applyFill="1" applyAlignment="1">
      <alignment horizontal="right"/>
    </xf>
    <xf numFmtId="166" fontId="46" fillId="0" borderId="0" xfId="173" applyNumberFormat="1" applyFont="1" applyFill="1" applyAlignment="1">
      <alignment horizontal="right"/>
    </xf>
    <xf numFmtId="0" fontId="46" fillId="0" borderId="0" xfId="173" applyFont="1" applyFill="1" applyAlignment="1">
      <alignment horizontal="left" indent="1"/>
    </xf>
    <xf numFmtId="0" fontId="73" fillId="2" borderId="0" xfId="173" applyFont="1" applyFill="1"/>
    <xf numFmtId="3" fontId="73" fillId="2" borderId="0" xfId="173" applyNumberFormat="1" applyFont="1" applyFill="1"/>
    <xf numFmtId="0" fontId="46" fillId="2" borderId="0" xfId="173" applyFont="1" applyFill="1" applyAlignment="1">
      <alignment horizontal="left"/>
    </xf>
    <xf numFmtId="164" fontId="46" fillId="0" borderId="0" xfId="173" applyNumberFormat="1" applyFont="1" applyFill="1" applyAlignment="1">
      <alignment horizontal="right"/>
    </xf>
    <xf numFmtId="166" fontId="59" fillId="0" borderId="0" xfId="173" applyNumberFormat="1" applyFont="1" applyFill="1" applyAlignment="1">
      <alignment horizontal="right"/>
    </xf>
    <xf numFmtId="0" fontId="46" fillId="0" borderId="0" xfId="173" applyFont="1" applyFill="1" applyAlignment="1">
      <alignment horizontal="left" vertical="center" indent="1"/>
    </xf>
    <xf numFmtId="0" fontId="46" fillId="2" borderId="0" xfId="173" applyFont="1" applyFill="1"/>
    <xf numFmtId="0" fontId="73" fillId="0" borderId="0" xfId="173" applyFont="1" applyFill="1"/>
    <xf numFmtId="0" fontId="102" fillId="0" borderId="0" xfId="173" applyFont="1" applyFill="1"/>
    <xf numFmtId="0" fontId="77" fillId="0" borderId="0" xfId="173" applyFont="1" applyFill="1" applyBorder="1" applyAlignment="1" applyProtection="1">
      <alignment vertical="center"/>
    </xf>
    <xf numFmtId="0" fontId="46" fillId="0" borderId="0" xfId="173" applyFont="1" applyFill="1" applyAlignment="1">
      <alignment horizontal="right" vertical="center"/>
    </xf>
    <xf numFmtId="0" fontId="3" fillId="0" borderId="0" xfId="173" applyFill="1"/>
    <xf numFmtId="0" fontId="97" fillId="0" borderId="0" xfId="173" applyFont="1" applyFill="1" applyAlignment="1">
      <alignment horizontal="right" vertical="center"/>
    </xf>
    <xf numFmtId="3" fontId="49" fillId="3" borderId="0" xfId="173" applyNumberFormat="1" applyFont="1" applyFill="1" applyAlignment="1">
      <alignment horizontal="right" vertical="center"/>
    </xf>
    <xf numFmtId="3" fontId="49" fillId="2" borderId="0" xfId="173" applyNumberFormat="1" applyFont="1" applyFill="1" applyAlignment="1">
      <alignment horizontal="right" vertical="center"/>
    </xf>
    <xf numFmtId="0" fontId="49" fillId="3" borderId="0" xfId="173" applyFont="1" applyFill="1" applyAlignment="1">
      <alignment horizontal="left" vertical="center" indent="1"/>
    </xf>
    <xf numFmtId="9" fontId="176" fillId="0" borderId="58" xfId="174" applyFont="1" applyFill="1" applyBorder="1" applyAlignment="1" applyProtection="1">
      <alignment vertical="center"/>
    </xf>
    <xf numFmtId="164" fontId="78" fillId="0" borderId="0" xfId="173" applyNumberFormat="1" applyFont="1" applyFill="1" applyBorder="1" applyAlignment="1" applyProtection="1">
      <alignment vertical="center"/>
    </xf>
    <xf numFmtId="164" fontId="78" fillId="0" borderId="33" xfId="173" applyNumberFormat="1" applyFont="1" applyFill="1" applyBorder="1" applyAlignment="1" applyProtection="1">
      <alignment vertical="center"/>
    </xf>
    <xf numFmtId="176" fontId="78" fillId="0" borderId="0" xfId="173" applyNumberFormat="1" applyFont="1" applyFill="1" applyBorder="1" applyAlignment="1" applyProtection="1">
      <alignment vertical="center"/>
    </xf>
    <xf numFmtId="176" fontId="78" fillId="0" borderId="33" xfId="173" applyNumberFormat="1" applyFont="1" applyFill="1" applyBorder="1" applyAlignment="1" applyProtection="1">
      <alignment vertical="center"/>
    </xf>
    <xf numFmtId="9" fontId="176" fillId="0" borderId="33" xfId="174" applyFont="1" applyFill="1" applyBorder="1" applyAlignment="1" applyProtection="1">
      <alignment vertical="center"/>
    </xf>
    <xf numFmtId="0" fontId="72" fillId="0" borderId="0" xfId="173" applyFont="1" applyFill="1" applyAlignment="1">
      <alignment horizontal="right"/>
    </xf>
    <xf numFmtId="0" fontId="100" fillId="0" borderId="0" xfId="173" applyFont="1" applyFill="1" applyAlignment="1">
      <alignment horizontal="right"/>
    </xf>
    <xf numFmtId="166" fontId="46" fillId="0" borderId="0" xfId="173" applyNumberFormat="1" applyFont="1" applyFill="1" applyBorder="1" applyAlignment="1">
      <alignment horizontal="right" vertical="center"/>
    </xf>
    <xf numFmtId="9" fontId="173" fillId="0" borderId="59" xfId="174" applyFont="1" applyFill="1" applyBorder="1" applyAlignment="1" applyProtection="1">
      <alignment vertical="center"/>
    </xf>
    <xf numFmtId="9" fontId="173" fillId="0" borderId="51" xfId="174" applyFont="1" applyFill="1" applyBorder="1" applyAlignment="1" applyProtection="1">
      <alignment vertical="center"/>
    </xf>
    <xf numFmtId="9" fontId="173" fillId="0" borderId="50" xfId="174" applyFont="1" applyFill="1" applyBorder="1" applyAlignment="1" applyProtection="1">
      <alignment vertical="center"/>
    </xf>
    <xf numFmtId="3" fontId="46" fillId="0" borderId="2" xfId="173" applyNumberFormat="1" applyFont="1" applyFill="1" applyBorder="1" applyAlignment="1">
      <alignment horizontal="right" vertical="center"/>
    </xf>
    <xf numFmtId="3" fontId="59" fillId="0" borderId="2" xfId="173" applyNumberFormat="1" applyFont="1" applyFill="1" applyBorder="1" applyAlignment="1">
      <alignment horizontal="right" vertical="center"/>
    </xf>
    <xf numFmtId="0" fontId="46" fillId="0" borderId="2" xfId="173" applyFont="1" applyFill="1" applyBorder="1" applyAlignment="1">
      <alignment horizontal="left" vertical="center" indent="1"/>
    </xf>
    <xf numFmtId="0" fontId="72" fillId="0" borderId="0" xfId="173" applyFont="1" applyFill="1" applyBorder="1" applyAlignment="1">
      <alignment horizontal="right"/>
    </xf>
    <xf numFmtId="0" fontId="100" fillId="0" borderId="0" xfId="173" applyFont="1" applyFill="1" applyBorder="1" applyAlignment="1">
      <alignment horizontal="right"/>
    </xf>
    <xf numFmtId="3" fontId="46" fillId="0" borderId="2" xfId="173" applyNumberFormat="1" applyFont="1" applyBorder="1" applyAlignment="1">
      <alignment horizontal="right" vertical="center"/>
    </xf>
    <xf numFmtId="0" fontId="46" fillId="0" borderId="2" xfId="173" applyFont="1" applyBorder="1" applyAlignment="1">
      <alignment horizontal="left" vertical="center" indent="1"/>
    </xf>
    <xf numFmtId="166" fontId="59" fillId="0" borderId="0" xfId="173" applyNumberFormat="1" applyFont="1" applyFill="1" applyBorder="1" applyAlignment="1">
      <alignment horizontal="right" vertical="center"/>
    </xf>
    <xf numFmtId="166" fontId="97" fillId="0" borderId="0" xfId="173" applyNumberFormat="1" applyFont="1" applyFill="1" applyBorder="1" applyAlignment="1">
      <alignment horizontal="right" vertical="center"/>
    </xf>
    <xf numFmtId="0" fontId="46" fillId="0" borderId="0" xfId="173" applyFont="1" applyFill="1" applyBorder="1" applyAlignment="1">
      <alignment horizontal="left" vertical="center" indent="1"/>
    </xf>
    <xf numFmtId="0" fontId="93" fillId="0" borderId="0" xfId="173" applyFont="1" applyFill="1" applyAlignment="1">
      <alignment vertical="center"/>
    </xf>
    <xf numFmtId="9" fontId="173" fillId="0" borderId="30" xfId="174" applyFont="1" applyFill="1" applyBorder="1" applyAlignment="1" applyProtection="1">
      <alignment vertical="center"/>
    </xf>
    <xf numFmtId="3" fontId="46" fillId="0" borderId="0" xfId="173" applyNumberFormat="1" applyFont="1" applyFill="1" applyAlignment="1">
      <alignment horizontal="right" vertical="center"/>
    </xf>
    <xf numFmtId="3" fontId="59" fillId="0" borderId="0" xfId="173" applyNumberFormat="1" applyFont="1" applyFill="1" applyAlignment="1">
      <alignment horizontal="right" vertical="center"/>
    </xf>
    <xf numFmtId="3" fontId="46" fillId="0" borderId="0" xfId="173" applyNumberFormat="1" applyFont="1" applyAlignment="1">
      <alignment horizontal="right" vertical="center"/>
    </xf>
    <xf numFmtId="0" fontId="46" fillId="0" borderId="0" xfId="173" applyFont="1" applyAlignment="1">
      <alignment horizontal="left" vertical="center" indent="1"/>
    </xf>
    <xf numFmtId="0" fontId="95" fillId="0" borderId="0" xfId="173" applyFont="1" applyFill="1" applyAlignment="1">
      <alignment horizontal="right" vertical="center"/>
    </xf>
    <xf numFmtId="164" fontId="46" fillId="0" borderId="0" xfId="173" applyNumberFormat="1" applyFont="1" applyAlignment="1">
      <alignment horizontal="right"/>
    </xf>
    <xf numFmtId="164" fontId="173" fillId="0" borderId="58" xfId="174" applyNumberFormat="1" applyFont="1" applyFill="1" applyBorder="1" applyAlignment="1" applyProtection="1">
      <alignment vertical="center"/>
    </xf>
    <xf numFmtId="1" fontId="77" fillId="0" borderId="0" xfId="173" applyNumberFormat="1" applyFont="1" applyFill="1" applyBorder="1" applyAlignment="1" applyProtection="1">
      <alignment vertical="center"/>
    </xf>
    <xf numFmtId="1" fontId="77" fillId="0" borderId="33" xfId="173" applyNumberFormat="1" applyFont="1" applyFill="1" applyBorder="1" applyAlignment="1" applyProtection="1">
      <alignment vertical="center"/>
    </xf>
    <xf numFmtId="164" fontId="173" fillId="0" borderId="30" xfId="174" applyNumberFormat="1" applyFont="1" applyFill="1" applyBorder="1" applyAlignment="1" applyProtection="1">
      <alignment vertical="center"/>
    </xf>
    <xf numFmtId="1" fontId="77" fillId="0" borderId="30" xfId="173" applyNumberFormat="1" applyFont="1" applyFill="1" applyBorder="1" applyAlignment="1" applyProtection="1">
      <alignment vertical="center"/>
    </xf>
    <xf numFmtId="1" fontId="77" fillId="0" borderId="0" xfId="173" applyNumberFormat="1" applyFont="1" applyFill="1" applyAlignment="1" applyProtection="1">
      <alignment vertical="center"/>
    </xf>
    <xf numFmtId="164" fontId="173" fillId="0" borderId="33" xfId="174" applyNumberFormat="1" applyFont="1" applyFill="1" applyBorder="1" applyAlignment="1" applyProtection="1">
      <alignment vertical="center"/>
    </xf>
    <xf numFmtId="3" fontId="98" fillId="0" borderId="0" xfId="173" applyNumberFormat="1" applyFont="1" applyFill="1" applyBorder="1" applyAlignment="1">
      <alignment horizontal="right" vertical="center"/>
    </xf>
    <xf numFmtId="0" fontId="72" fillId="0" borderId="0" xfId="173" applyFont="1" applyFill="1" applyBorder="1" applyAlignment="1">
      <alignment vertical="center"/>
    </xf>
    <xf numFmtId="0" fontId="46" fillId="0" borderId="0" xfId="173" applyFont="1" applyAlignment="1">
      <alignment horizontal="right" vertical="center"/>
    </xf>
    <xf numFmtId="0" fontId="93" fillId="0" borderId="0" xfId="173" applyFont="1" applyFill="1" applyAlignment="1">
      <alignment horizontal="right" vertical="center"/>
    </xf>
    <xf numFmtId="1" fontId="73" fillId="2" borderId="0" xfId="173" applyNumberFormat="1" applyFont="1" applyFill="1" applyBorder="1" applyAlignment="1" applyProtection="1">
      <alignment vertical="center"/>
    </xf>
    <xf numFmtId="176" fontId="77" fillId="0" borderId="30" xfId="173" applyNumberFormat="1" applyFont="1" applyFill="1" applyBorder="1" applyAlignment="1" applyProtection="1">
      <alignment horizontal="right" vertical="center"/>
    </xf>
    <xf numFmtId="0" fontId="59" fillId="0" borderId="0" xfId="173" applyFont="1" applyFill="1" applyAlignment="1">
      <alignment horizontal="right" vertical="center"/>
    </xf>
    <xf numFmtId="176" fontId="77" fillId="0" borderId="29" xfId="173" applyNumberFormat="1" applyFont="1" applyFill="1" applyBorder="1" applyAlignment="1" applyProtection="1">
      <alignment horizontal="right" vertical="center"/>
    </xf>
    <xf numFmtId="176" fontId="77" fillId="0" borderId="49" xfId="173" applyNumberFormat="1" applyFont="1" applyFill="1" applyBorder="1" applyAlignment="1" applyProtection="1">
      <alignment horizontal="right" vertical="center"/>
    </xf>
    <xf numFmtId="9" fontId="173" fillId="0" borderId="74" xfId="174" applyFont="1" applyFill="1" applyBorder="1" applyAlignment="1" applyProtection="1">
      <alignment vertical="center"/>
    </xf>
    <xf numFmtId="3" fontId="77" fillId="0" borderId="0" xfId="173" applyNumberFormat="1" applyFont="1" applyFill="1" applyBorder="1" applyAlignment="1" applyProtection="1">
      <alignment vertical="center"/>
    </xf>
    <xf numFmtId="0" fontId="46" fillId="2" borderId="0" xfId="173" applyFont="1" applyFill="1" applyAlignment="1">
      <alignment horizontal="right"/>
    </xf>
    <xf numFmtId="3" fontId="46" fillId="2" borderId="0" xfId="173" applyNumberFormat="1" applyFont="1" applyFill="1" applyAlignment="1">
      <alignment horizontal="right"/>
    </xf>
    <xf numFmtId="0" fontId="73" fillId="0" borderId="0" xfId="173" applyFont="1" applyFill="1" applyAlignment="1">
      <alignment horizontal="left" vertical="center" wrapText="1"/>
    </xf>
    <xf numFmtId="3" fontId="79" fillId="2" borderId="0" xfId="173" applyNumberFormat="1" applyFont="1" applyFill="1" applyBorder="1" applyAlignment="1" applyProtection="1">
      <alignment vertical="center"/>
    </xf>
    <xf numFmtId="3" fontId="78" fillId="0" borderId="75" xfId="173" applyNumberFormat="1" applyFont="1" applyFill="1" applyBorder="1" applyAlignment="1" applyProtection="1">
      <alignment vertical="center"/>
    </xf>
    <xf numFmtId="3" fontId="78" fillId="0" borderId="78" xfId="173" applyNumberFormat="1" applyFont="1" applyFill="1" applyBorder="1" applyAlignment="1" applyProtection="1">
      <alignment vertical="center"/>
    </xf>
    <xf numFmtId="3" fontId="78" fillId="0" borderId="29" xfId="173" applyNumberFormat="1" applyFont="1" applyFill="1" applyBorder="1" applyAlignment="1" applyProtection="1">
      <alignment vertical="center"/>
    </xf>
    <xf numFmtId="3" fontId="78" fillId="0" borderId="49" xfId="173" applyNumberFormat="1" applyFont="1" applyFill="1" applyBorder="1" applyAlignment="1" applyProtection="1">
      <alignment vertical="center"/>
    </xf>
    <xf numFmtId="3" fontId="78" fillId="0" borderId="75" xfId="9" applyNumberFormat="1" applyFont="1" applyFill="1" applyBorder="1" applyAlignment="1" applyProtection="1">
      <alignment vertical="center"/>
    </xf>
    <xf numFmtId="3" fontId="78" fillId="0" borderId="78" xfId="9" applyNumberFormat="1" applyFont="1" applyFill="1" applyBorder="1" applyAlignment="1" applyProtection="1">
      <alignment vertical="center"/>
    </xf>
    <xf numFmtId="0" fontId="79" fillId="0" borderId="78" xfId="173" applyFont="1" applyFill="1" applyBorder="1" applyAlignment="1" applyProtection="1">
      <alignment vertical="center"/>
    </xf>
    <xf numFmtId="0" fontId="49" fillId="0" borderId="0" xfId="173" applyFont="1" applyFill="1" applyAlignment="1">
      <alignment horizontal="right" vertical="center"/>
    </xf>
    <xf numFmtId="0" fontId="57" fillId="0" borderId="0" xfId="173" applyFont="1" applyFill="1" applyAlignment="1">
      <alignment vertical="center"/>
    </xf>
    <xf numFmtId="0" fontId="61" fillId="0" borderId="0" xfId="173" applyFont="1" applyFill="1" applyAlignment="1">
      <alignment vertical="center"/>
    </xf>
    <xf numFmtId="0" fontId="49" fillId="2" borderId="0" xfId="173" applyFont="1" applyFill="1" applyAlignment="1">
      <alignment horizontal="right" vertical="center"/>
    </xf>
    <xf numFmtId="0" fontId="75" fillId="0" borderId="0" xfId="173" applyFont="1" applyAlignment="1">
      <alignment vertical="center"/>
    </xf>
    <xf numFmtId="3" fontId="73" fillId="2" borderId="0" xfId="173" applyNumberFormat="1" applyFont="1" applyFill="1" applyBorder="1" applyAlignment="1" applyProtection="1">
      <alignment vertical="center"/>
    </xf>
    <xf numFmtId="3" fontId="77" fillId="0" borderId="6" xfId="173" applyNumberFormat="1" applyFont="1" applyFill="1" applyBorder="1" applyAlignment="1" applyProtection="1">
      <alignment vertical="center"/>
    </xf>
    <xf numFmtId="3" fontId="77" fillId="0" borderId="50" xfId="173" applyNumberFormat="1" applyFont="1" applyFill="1" applyBorder="1" applyAlignment="1" applyProtection="1">
      <alignment vertical="center"/>
    </xf>
    <xf numFmtId="3" fontId="77" fillId="0" borderId="51" xfId="173" applyNumberFormat="1" applyFont="1" applyFill="1" applyBorder="1" applyAlignment="1" applyProtection="1">
      <alignment vertical="center"/>
    </xf>
    <xf numFmtId="0" fontId="73" fillId="0" borderId="33" xfId="173" applyFont="1" applyFill="1" applyBorder="1" applyAlignment="1" applyProtection="1">
      <alignment vertical="center"/>
    </xf>
    <xf numFmtId="0" fontId="46" fillId="0" borderId="2" xfId="173" applyFont="1" applyFill="1" applyBorder="1" applyAlignment="1">
      <alignment horizontal="right" vertical="center"/>
    </xf>
    <xf numFmtId="166" fontId="46" fillId="0" borderId="2" xfId="173" applyNumberFormat="1" applyFont="1" applyFill="1" applyBorder="1" applyAlignment="1">
      <alignment horizontal="right" vertical="center"/>
    </xf>
    <xf numFmtId="164" fontId="46" fillId="0" borderId="2" xfId="173" applyNumberFormat="1" applyFont="1" applyFill="1" applyBorder="1" applyAlignment="1">
      <alignment horizontal="right" vertical="center"/>
    </xf>
    <xf numFmtId="0" fontId="46" fillId="0" borderId="2" xfId="173" applyFont="1" applyFill="1" applyBorder="1" applyAlignment="1">
      <alignment horizontal="left" vertical="center"/>
    </xf>
    <xf numFmtId="3" fontId="77" fillId="0" borderId="33" xfId="173" applyNumberFormat="1" applyFont="1" applyFill="1" applyBorder="1" applyAlignment="1" applyProtection="1">
      <alignment vertical="center"/>
    </xf>
    <xf numFmtId="3" fontId="77" fillId="0" borderId="30" xfId="173" applyNumberFormat="1" applyFont="1" applyFill="1" applyBorder="1" applyAlignment="1" applyProtection="1">
      <alignment vertical="center"/>
    </xf>
    <xf numFmtId="0" fontId="49" fillId="0" borderId="0" xfId="173" applyFont="1" applyFill="1" applyAlignment="1">
      <alignment horizontal="left" vertical="center"/>
    </xf>
    <xf numFmtId="0" fontId="49" fillId="3" borderId="0" xfId="173" applyFont="1" applyFill="1" applyAlignment="1">
      <alignment horizontal="left" vertical="center"/>
    </xf>
    <xf numFmtId="166" fontId="46" fillId="0" borderId="0" xfId="173" applyNumberFormat="1" applyFont="1" applyFill="1" applyAlignment="1">
      <alignment horizontal="right" vertical="center"/>
    </xf>
    <xf numFmtId="164" fontId="46" fillId="0" borderId="0" xfId="173" applyNumberFormat="1" applyFont="1" applyFill="1" applyAlignment="1">
      <alignment horizontal="right" vertical="center"/>
    </xf>
    <xf numFmtId="0" fontId="59" fillId="0" borderId="0" xfId="173" applyFont="1" applyFill="1" applyAlignment="1">
      <alignment horizontal="left"/>
    </xf>
    <xf numFmtId="0" fontId="73" fillId="2" borderId="0" xfId="173" applyFont="1" applyFill="1" applyBorder="1" applyAlignment="1" applyProtection="1">
      <alignment vertical="center"/>
    </xf>
    <xf numFmtId="3" fontId="78" fillId="0" borderId="0" xfId="173" applyNumberFormat="1" applyFont="1" applyFill="1" applyBorder="1" applyAlignment="1" applyProtection="1">
      <alignment vertical="center"/>
    </xf>
    <xf numFmtId="3" fontId="78" fillId="0" borderId="33" xfId="173" applyNumberFormat="1" applyFont="1" applyFill="1" applyBorder="1" applyAlignment="1" applyProtection="1">
      <alignment vertical="center"/>
    </xf>
    <xf numFmtId="9" fontId="176" fillId="0" borderId="30" xfId="174" applyFont="1" applyFill="1" applyBorder="1" applyAlignment="1" applyProtection="1">
      <alignment vertical="center"/>
    </xf>
    <xf numFmtId="3" fontId="78" fillId="0" borderId="30" xfId="173" applyNumberFormat="1" applyFont="1" applyFill="1" applyBorder="1" applyAlignment="1" applyProtection="1">
      <alignment vertical="center"/>
    </xf>
    <xf numFmtId="0" fontId="79" fillId="0" borderId="33" xfId="173" applyFont="1" applyFill="1" applyBorder="1" applyAlignment="1" applyProtection="1">
      <alignment vertical="center"/>
    </xf>
    <xf numFmtId="0" fontId="59" fillId="0" borderId="2" xfId="173" applyFont="1" applyFill="1" applyBorder="1" applyAlignment="1">
      <alignment horizontal="left" vertical="center"/>
    </xf>
    <xf numFmtId="0" fontId="59" fillId="0" borderId="2" xfId="173" applyFont="1" applyBorder="1" applyAlignment="1">
      <alignment horizontal="left" vertical="center"/>
    </xf>
    <xf numFmtId="3" fontId="46" fillId="0" borderId="1" xfId="173" applyNumberFormat="1" applyFont="1" applyFill="1" applyBorder="1" applyAlignment="1">
      <alignment horizontal="right" vertical="center"/>
    </xf>
    <xf numFmtId="3" fontId="46" fillId="0" borderId="1" xfId="173" applyNumberFormat="1" applyFont="1" applyFill="1" applyBorder="1" applyAlignment="1">
      <alignment horizontal="right"/>
    </xf>
    <xf numFmtId="0" fontId="46" fillId="0" borderId="1" xfId="173" applyFont="1" applyFill="1" applyBorder="1" applyAlignment="1">
      <alignment horizontal="left"/>
    </xf>
    <xf numFmtId="0" fontId="77" fillId="0" borderId="33" xfId="173" applyFont="1" applyFill="1" applyBorder="1" applyAlignment="1" applyProtection="1">
      <alignment vertical="center"/>
    </xf>
    <xf numFmtId="0" fontId="73" fillId="0" borderId="33" xfId="173" applyFont="1" applyFill="1" applyBorder="1" applyAlignment="1" applyProtection="1">
      <alignment vertical="center" wrapText="1"/>
    </xf>
    <xf numFmtId="0" fontId="46" fillId="0" borderId="0" xfId="173" applyFont="1" applyFill="1" applyAlignment="1">
      <alignment horizontal="left" vertical="center"/>
    </xf>
    <xf numFmtId="0" fontId="46" fillId="0" borderId="0" xfId="173" applyFont="1" applyAlignment="1">
      <alignment horizontal="left" vertical="center"/>
    </xf>
    <xf numFmtId="3" fontId="46" fillId="0" borderId="0" xfId="173" applyNumberFormat="1" applyFont="1" applyFill="1" applyAlignment="1">
      <alignment horizontal="right"/>
    </xf>
    <xf numFmtId="0" fontId="46" fillId="0" borderId="0" xfId="173" applyFont="1" applyFill="1" applyAlignment="1">
      <alignment horizontal="left"/>
    </xf>
    <xf numFmtId="0" fontId="46" fillId="0" borderId="2" xfId="173" applyFont="1" applyBorder="1" applyAlignment="1">
      <alignment horizontal="right" vertical="center"/>
    </xf>
    <xf numFmtId="166" fontId="46" fillId="0" borderId="2" xfId="173" applyNumberFormat="1" applyFont="1" applyBorder="1" applyAlignment="1">
      <alignment horizontal="right" vertical="center"/>
    </xf>
    <xf numFmtId="166" fontId="59" fillId="0" borderId="2" xfId="173" applyNumberFormat="1" applyFont="1" applyFill="1" applyBorder="1" applyAlignment="1">
      <alignment horizontal="right" vertical="center"/>
    </xf>
    <xf numFmtId="0" fontId="46" fillId="0" borderId="2" xfId="173" applyFont="1" applyBorder="1" applyAlignment="1">
      <alignment horizontal="left" vertical="center"/>
    </xf>
    <xf numFmtId="164" fontId="46" fillId="0" borderId="0" xfId="173" applyNumberFormat="1" applyFont="1" applyAlignment="1">
      <alignment horizontal="right" vertical="center"/>
    </xf>
    <xf numFmtId="166" fontId="46" fillId="0" borderId="0" xfId="173" applyNumberFormat="1" applyFont="1" applyAlignment="1">
      <alignment horizontal="right" vertical="center"/>
    </xf>
    <xf numFmtId="166" fontId="59" fillId="0" borderId="0" xfId="173" applyNumberFormat="1" applyFont="1" applyFill="1" applyAlignment="1">
      <alignment horizontal="right" vertical="center"/>
    </xf>
    <xf numFmtId="0" fontId="0" fillId="0" borderId="0" xfId="173" applyFont="1" applyAlignment="1">
      <alignment horizontal="left" vertical="center"/>
    </xf>
    <xf numFmtId="1" fontId="46" fillId="0" borderId="0" xfId="173" applyNumberFormat="1" applyFont="1" applyAlignment="1">
      <alignment horizontal="right" vertical="center"/>
    </xf>
    <xf numFmtId="3" fontId="46" fillId="0" borderId="0" xfId="173" applyNumberFormat="1" applyFont="1" applyFill="1" applyAlignment="1">
      <alignment horizontal="right" vertical="center" wrapText="1"/>
    </xf>
    <xf numFmtId="3" fontId="59" fillId="0" borderId="0" xfId="173" applyNumberFormat="1" applyFont="1" applyFill="1" applyAlignment="1">
      <alignment horizontal="right" vertical="center" wrapText="1"/>
    </xf>
    <xf numFmtId="0" fontId="46" fillId="0" borderId="0" xfId="173" applyFont="1" applyFill="1" applyAlignment="1">
      <alignment horizontal="left" vertical="center" wrapText="1"/>
    </xf>
    <xf numFmtId="0" fontId="46" fillId="0" borderId="0" xfId="173" applyFont="1" applyAlignment="1">
      <alignment horizontal="left" vertical="center" wrapText="1"/>
    </xf>
    <xf numFmtId="0" fontId="88" fillId="2" borderId="0" xfId="173" applyFont="1" applyFill="1" applyBorder="1" applyAlignment="1" applyProtection="1">
      <alignment horizontal="right"/>
    </xf>
    <xf numFmtId="0" fontId="79" fillId="2" borderId="0" xfId="173" applyFont="1" applyFill="1" applyBorder="1" applyAlignment="1" applyProtection="1">
      <alignment horizontal="right"/>
    </xf>
    <xf numFmtId="3" fontId="77" fillId="0" borderId="29" xfId="173" applyNumberFormat="1" applyFont="1" applyFill="1" applyBorder="1" applyAlignment="1" applyProtection="1">
      <alignment vertical="center"/>
    </xf>
    <xf numFmtId="3" fontId="77" fillId="0" borderId="49" xfId="173" applyNumberFormat="1" applyFont="1" applyFill="1" applyBorder="1" applyAlignment="1" applyProtection="1">
      <alignment vertical="center"/>
    </xf>
    <xf numFmtId="9" fontId="173" fillId="0" borderId="58" xfId="174" applyNumberFormat="1" applyFont="1" applyFill="1" applyBorder="1" applyAlignment="1" applyProtection="1">
      <alignment vertical="center"/>
    </xf>
    <xf numFmtId="0" fontId="59" fillId="0" borderId="0" xfId="173" applyFont="1" applyFill="1" applyAlignment="1">
      <alignment horizontal="left" vertical="center"/>
    </xf>
    <xf numFmtId="0" fontId="80" fillId="2" borderId="0" xfId="173" applyFont="1" applyFill="1" applyBorder="1" applyAlignment="1" applyProtection="1">
      <alignment horizontal="center" vertical="top"/>
    </xf>
    <xf numFmtId="0" fontId="73" fillId="2" borderId="0" xfId="173" applyFont="1" applyFill="1" applyBorder="1" applyAlignment="1" applyProtection="1">
      <alignment horizontal="center" vertical="top"/>
    </xf>
    <xf numFmtId="0" fontId="79" fillId="2" borderId="0" xfId="173" applyFont="1" applyFill="1" applyBorder="1" applyAlignment="1" applyProtection="1">
      <alignment horizontal="left" vertical="top"/>
    </xf>
    <xf numFmtId="0" fontId="176" fillId="0" borderId="59" xfId="173" applyFont="1" applyFill="1" applyBorder="1" applyAlignment="1" applyProtection="1">
      <alignment horizontal="right" wrapText="1"/>
    </xf>
    <xf numFmtId="0" fontId="78" fillId="0" borderId="6" xfId="173" applyFont="1" applyFill="1" applyBorder="1" applyAlignment="1" applyProtection="1">
      <alignment horizontal="right" wrapText="1"/>
    </xf>
    <xf numFmtId="0" fontId="78" fillId="0" borderId="50" xfId="173" applyFont="1" applyFill="1" applyBorder="1" applyAlignment="1" applyProtection="1">
      <alignment horizontal="right" wrapText="1"/>
    </xf>
    <xf numFmtId="0" fontId="78" fillId="0" borderId="0" xfId="173" applyFont="1" applyFill="1" applyBorder="1" applyAlignment="1" applyProtection="1">
      <alignment horizontal="right" wrapText="1"/>
    </xf>
    <xf numFmtId="0" fontId="78" fillId="0" borderId="33" xfId="173" applyFont="1" applyFill="1" applyBorder="1" applyAlignment="1" applyProtection="1">
      <alignment horizontal="right" wrapText="1"/>
    </xf>
    <xf numFmtId="0" fontId="73" fillId="0" borderId="59" xfId="173" applyFont="1" applyFill="1" applyBorder="1" applyProtection="1"/>
    <xf numFmtId="0" fontId="73" fillId="2" borderId="0" xfId="173" applyFont="1" applyFill="1" applyBorder="1" applyAlignment="1"/>
    <xf numFmtId="0" fontId="79" fillId="2" borderId="0" xfId="173" applyFont="1" applyFill="1" applyBorder="1" applyAlignment="1"/>
    <xf numFmtId="0" fontId="79" fillId="0" borderId="58" xfId="173" applyFont="1" applyFill="1" applyBorder="1" applyAlignment="1" applyProtection="1">
      <alignment horizontal="center" vertical="top" wrapText="1"/>
    </xf>
    <xf numFmtId="0" fontId="46" fillId="0" borderId="0" xfId="173" applyFont="1" applyAlignment="1">
      <alignment wrapText="1"/>
    </xf>
    <xf numFmtId="0" fontId="79" fillId="2" borderId="0" xfId="173" applyFont="1" applyFill="1" applyBorder="1" applyAlignment="1" applyProtection="1">
      <alignment horizontal="center" vertical="top" wrapText="1"/>
    </xf>
    <xf numFmtId="0" fontId="49" fillId="2" borderId="0" xfId="173" applyFont="1" applyFill="1" applyBorder="1" applyAlignment="1" applyProtection="1">
      <alignment horizontal="left" vertical="top" wrapText="1"/>
    </xf>
    <xf numFmtId="0" fontId="73" fillId="0" borderId="74" xfId="173" applyFont="1" applyFill="1" applyBorder="1" applyAlignment="1" applyProtection="1">
      <alignment horizontal="center" vertical="top" wrapText="1"/>
    </xf>
    <xf numFmtId="0" fontId="46" fillId="0" borderId="0" xfId="173" applyFont="1" applyFill="1" applyAlignment="1">
      <alignment horizontal="right" vertical="center" wrapText="1"/>
    </xf>
    <xf numFmtId="166" fontId="46" fillId="0" borderId="0" xfId="173" applyNumberFormat="1" applyFont="1" applyAlignment="1">
      <alignment horizontal="right" vertical="center" wrapText="1"/>
    </xf>
    <xf numFmtId="166" fontId="46" fillId="0" borderId="0" xfId="173" applyNumberFormat="1" applyFont="1" applyFill="1" applyAlignment="1">
      <alignment horizontal="right" vertical="center" wrapText="1"/>
    </xf>
    <xf numFmtId="166" fontId="59" fillId="0" borderId="0" xfId="173" applyNumberFormat="1" applyFont="1" applyFill="1" applyAlignment="1">
      <alignment horizontal="right" vertical="center" wrapText="1"/>
    </xf>
    <xf numFmtId="0" fontId="46" fillId="0" borderId="0" xfId="173" applyFont="1" applyAlignment="1">
      <alignment horizontal="right" wrapText="1"/>
    </xf>
    <xf numFmtId="0" fontId="59" fillId="0" borderId="0" xfId="173" applyFont="1" applyFill="1" applyAlignment="1">
      <alignment horizontal="left" vertical="center" wrapText="1"/>
    </xf>
    <xf numFmtId="0" fontId="79" fillId="2" borderId="0" xfId="173" applyFont="1" applyFill="1" applyBorder="1" applyAlignment="1" applyProtection="1">
      <alignment horizontal="center" vertical="center"/>
    </xf>
    <xf numFmtId="2" fontId="46" fillId="0" borderId="0" xfId="173" applyNumberFormat="1" applyFont="1" applyFill="1" applyAlignment="1">
      <alignment horizontal="right" vertical="center"/>
    </xf>
    <xf numFmtId="1" fontId="46" fillId="0" borderId="0" xfId="173" applyNumberFormat="1" applyFont="1" applyFill="1" applyAlignment="1">
      <alignment horizontal="right" vertical="center"/>
    </xf>
    <xf numFmtId="4" fontId="46" fillId="0" borderId="0" xfId="173" applyNumberFormat="1" applyFont="1" applyFill="1" applyAlignment="1">
      <alignment horizontal="right" vertical="center"/>
    </xf>
    <xf numFmtId="0" fontId="0" fillId="0" borderId="0" xfId="173" applyFont="1" applyFill="1" applyAlignment="1">
      <alignment horizontal="left" vertical="center"/>
    </xf>
    <xf numFmtId="0" fontId="79" fillId="0" borderId="0" xfId="173" applyFont="1" applyFill="1" applyAlignment="1" applyProtection="1"/>
    <xf numFmtId="4" fontId="79" fillId="0" borderId="0" xfId="173" applyNumberFormat="1" applyFont="1" applyFill="1" applyAlignment="1" applyProtection="1"/>
    <xf numFmtId="0" fontId="73" fillId="0" borderId="0" xfId="173" applyFont="1" applyFill="1" applyAlignment="1" applyProtection="1"/>
    <xf numFmtId="164" fontId="78" fillId="0" borderId="75" xfId="173" applyNumberFormat="1" applyFont="1" applyFill="1" applyBorder="1" applyAlignment="1" applyProtection="1">
      <alignment vertical="center"/>
    </xf>
    <xf numFmtId="177" fontId="78" fillId="0" borderId="75" xfId="173" applyNumberFormat="1" applyFont="1" applyFill="1" applyBorder="1" applyAlignment="1" applyProtection="1">
      <alignment horizontal="right" vertical="center"/>
    </xf>
    <xf numFmtId="0" fontId="61" fillId="0" borderId="0" xfId="173" applyFont="1" applyFill="1" applyAlignment="1">
      <alignment horizontal="right" vertical="center"/>
    </xf>
    <xf numFmtId="164" fontId="59" fillId="0" borderId="0" xfId="173" applyNumberFormat="1" applyFont="1" applyFill="1" applyAlignment="1">
      <alignment horizontal="right" vertical="center"/>
    </xf>
    <xf numFmtId="0" fontId="59" fillId="0" borderId="0" xfId="173" applyFont="1" applyAlignment="1">
      <alignment horizontal="left" vertical="center"/>
    </xf>
    <xf numFmtId="0" fontId="49" fillId="0" borderId="0" xfId="173" applyFont="1" applyAlignment="1">
      <alignment horizontal="right" vertical="center"/>
    </xf>
    <xf numFmtId="0" fontId="57" fillId="0" borderId="0" xfId="173" applyFont="1" applyAlignment="1">
      <alignment horizontal="right" vertical="center"/>
    </xf>
    <xf numFmtId="0" fontId="49" fillId="0" borderId="0" xfId="173" applyFont="1" applyAlignment="1">
      <alignment vertical="center"/>
    </xf>
    <xf numFmtId="177" fontId="77" fillId="0" borderId="0" xfId="173" applyNumberFormat="1" applyFont="1" applyFill="1" applyBorder="1" applyAlignment="1" applyProtection="1">
      <alignment horizontal="right" vertical="center"/>
    </xf>
    <xf numFmtId="0" fontId="77" fillId="0" borderId="33" xfId="173" applyNumberFormat="1" applyFont="1" applyFill="1" applyBorder="1" applyAlignment="1" applyProtection="1">
      <alignment vertical="center"/>
    </xf>
    <xf numFmtId="0" fontId="48" fillId="0" borderId="0" xfId="173" applyFont="1" applyFill="1" applyAlignment="1">
      <alignment vertical="center"/>
    </xf>
    <xf numFmtId="0" fontId="48" fillId="0" borderId="0" xfId="173" applyFont="1" applyAlignment="1">
      <alignment vertical="center"/>
    </xf>
    <xf numFmtId="2" fontId="46" fillId="0" borderId="0" xfId="173" applyNumberFormat="1" applyFont="1" applyFill="1" applyAlignment="1">
      <alignment horizontal="right"/>
    </xf>
    <xf numFmtId="0" fontId="49" fillId="0" borderId="1" xfId="173" applyFont="1" applyFill="1" applyBorder="1" applyAlignment="1">
      <alignment horizontal="right" vertical="center"/>
    </xf>
    <xf numFmtId="0" fontId="49" fillId="0" borderId="1" xfId="173" applyFont="1" applyFill="1" applyBorder="1" applyAlignment="1">
      <alignment vertical="center"/>
    </xf>
    <xf numFmtId="164" fontId="78" fillId="0" borderId="79" xfId="173" applyNumberFormat="1" applyFont="1" applyFill="1" applyBorder="1" applyAlignment="1" applyProtection="1">
      <alignment vertical="center"/>
    </xf>
    <xf numFmtId="164" fontId="78" fillId="0" borderId="78" xfId="10" applyNumberFormat="1" applyFont="1" applyFill="1" applyBorder="1" applyAlignment="1" applyProtection="1">
      <protection hidden="1"/>
    </xf>
    <xf numFmtId="2" fontId="46" fillId="0" borderId="0" xfId="173" applyNumberFormat="1" applyFont="1" applyAlignment="1">
      <alignment horizontal="right" vertical="center"/>
    </xf>
    <xf numFmtId="2" fontId="59" fillId="0" borderId="0" xfId="173" applyNumberFormat="1" applyFont="1" applyFill="1" applyAlignment="1">
      <alignment horizontal="right" vertical="center"/>
    </xf>
    <xf numFmtId="0" fontId="46" fillId="0" borderId="0" xfId="173" applyFont="1" applyFill="1" applyAlignment="1">
      <alignment vertical="center"/>
    </xf>
    <xf numFmtId="0" fontId="49" fillId="0" borderId="0" xfId="173" applyFont="1" applyFill="1" applyAlignment="1">
      <alignment vertical="center"/>
    </xf>
    <xf numFmtId="4" fontId="46" fillId="0" borderId="0" xfId="173" applyNumberFormat="1" applyFont="1" applyAlignment="1">
      <alignment horizontal="right" vertical="center"/>
    </xf>
    <xf numFmtId="0" fontId="59" fillId="0" borderId="0" xfId="173" applyFont="1" applyFill="1" applyAlignment="1"/>
    <xf numFmtId="177" fontId="78" fillId="0" borderId="33" xfId="173" applyNumberFormat="1" applyFont="1" applyFill="1" applyBorder="1" applyAlignment="1" applyProtection="1">
      <alignment vertical="center"/>
    </xf>
    <xf numFmtId="0" fontId="49" fillId="0" borderId="1" xfId="173" applyFont="1" applyBorder="1" applyAlignment="1">
      <alignment horizontal="right" vertical="center"/>
    </xf>
    <xf numFmtId="0" fontId="49" fillId="0" borderId="1" xfId="173" applyFont="1" applyBorder="1"/>
    <xf numFmtId="3" fontId="61" fillId="0" borderId="0" xfId="173" applyNumberFormat="1" applyFont="1" applyFill="1" applyAlignment="1">
      <alignment vertical="center"/>
    </xf>
    <xf numFmtId="0" fontId="49" fillId="0" borderId="0" xfId="173" applyFont="1" applyFill="1"/>
    <xf numFmtId="0" fontId="49" fillId="0" borderId="0" xfId="173" applyFont="1"/>
    <xf numFmtId="3" fontId="59" fillId="0" borderId="0" xfId="173" applyNumberFormat="1" applyFont="1" applyFill="1" applyAlignment="1">
      <alignment vertical="center" wrapText="1"/>
    </xf>
    <xf numFmtId="0" fontId="49" fillId="0" borderId="0" xfId="173" applyFont="1" applyAlignment="1">
      <alignment horizontal="right"/>
    </xf>
    <xf numFmtId="0" fontId="49" fillId="0" borderId="0" xfId="173" applyFont="1" applyFill="1" applyAlignment="1">
      <alignment horizontal="right"/>
    </xf>
    <xf numFmtId="3" fontId="49" fillId="0" borderId="0" xfId="173" applyNumberFormat="1" applyFont="1" applyFill="1" applyAlignment="1">
      <alignment horizontal="right"/>
    </xf>
    <xf numFmtId="0" fontId="59" fillId="0" borderId="0" xfId="173" applyFont="1" applyFill="1" applyAlignment="1">
      <alignment vertical="center"/>
    </xf>
    <xf numFmtId="0" fontId="49" fillId="0" borderId="0" xfId="173" applyFont="1" applyAlignment="1">
      <alignment horizontal="left"/>
    </xf>
    <xf numFmtId="3" fontId="61" fillId="0" borderId="0" xfId="173" applyNumberFormat="1" applyFont="1" applyFill="1" applyAlignment="1">
      <alignment vertical="center" wrapText="1"/>
    </xf>
    <xf numFmtId="166" fontId="173" fillId="0" borderId="58" xfId="174" applyNumberFormat="1" applyFont="1" applyFill="1" applyBorder="1" applyAlignment="1" applyProtection="1">
      <alignment vertical="center"/>
    </xf>
    <xf numFmtId="166" fontId="173" fillId="0" borderId="30" xfId="174" applyNumberFormat="1" applyFont="1" applyFill="1" applyBorder="1" applyAlignment="1" applyProtection="1">
      <alignment vertical="center"/>
    </xf>
    <xf numFmtId="166" fontId="173" fillId="0" borderId="33" xfId="174" applyNumberFormat="1" applyFont="1" applyFill="1" applyBorder="1" applyAlignment="1" applyProtection="1">
      <alignment vertical="center"/>
    </xf>
    <xf numFmtId="3" fontId="59" fillId="0" borderId="0" xfId="173" applyNumberFormat="1" applyFont="1" applyFill="1" applyAlignment="1">
      <alignment vertical="center"/>
    </xf>
    <xf numFmtId="1" fontId="77" fillId="0" borderId="29" xfId="173" applyNumberFormat="1" applyFont="1" applyFill="1" applyBorder="1" applyAlignment="1" applyProtection="1">
      <alignment vertical="center"/>
    </xf>
    <xf numFmtId="1" fontId="77" fillId="0" borderId="49" xfId="173" applyNumberFormat="1" applyFont="1" applyFill="1" applyBorder="1" applyAlignment="1" applyProtection="1">
      <alignment vertical="center"/>
    </xf>
    <xf numFmtId="3" fontId="78" fillId="0" borderId="79" xfId="9" applyNumberFormat="1" applyFont="1" applyFill="1" applyBorder="1" applyAlignment="1" applyProtection="1">
      <alignment vertical="center"/>
    </xf>
    <xf numFmtId="1" fontId="78" fillId="0" borderId="75" xfId="9" applyNumberFormat="1" applyFont="1" applyFill="1" applyBorder="1" applyAlignment="1" applyProtection="1">
      <alignment vertical="center"/>
    </xf>
    <xf numFmtId="1" fontId="78" fillId="0" borderId="78" xfId="9" applyNumberFormat="1" applyFont="1" applyFill="1" applyBorder="1" applyAlignment="1" applyProtection="1">
      <alignment vertical="center"/>
    </xf>
    <xf numFmtId="3" fontId="46" fillId="0" borderId="0" xfId="173" applyNumberFormat="1" applyFont="1" applyAlignment="1">
      <alignment horizontal="right"/>
    </xf>
    <xf numFmtId="3" fontId="46" fillId="0" borderId="0" xfId="173" applyNumberFormat="1" applyFont="1" applyAlignment="1">
      <alignment horizontal="right" vertical="center" wrapText="1"/>
    </xf>
    <xf numFmtId="9" fontId="80" fillId="5" borderId="0" xfId="173" applyNumberFormat="1" applyFont="1" applyFill="1" applyBorder="1" applyAlignment="1" applyProtection="1">
      <alignment horizontal="right" vertical="center"/>
    </xf>
    <xf numFmtId="0" fontId="73" fillId="5" borderId="0" xfId="173" applyFont="1" applyFill="1" applyBorder="1" applyAlignment="1" applyProtection="1">
      <alignment horizontal="right" vertical="center"/>
    </xf>
    <xf numFmtId="0" fontId="80" fillId="0" borderId="0" xfId="173" applyFont="1" applyBorder="1" applyAlignment="1" applyProtection="1">
      <alignment horizontal="center" vertical="top"/>
    </xf>
    <xf numFmtId="0" fontId="79" fillId="5" borderId="0" xfId="173" applyFont="1" applyFill="1" applyBorder="1" applyAlignment="1" applyProtection="1">
      <alignment horizontal="right" vertical="center"/>
    </xf>
    <xf numFmtId="0" fontId="46" fillId="2" borderId="0" xfId="173" applyFont="1" applyFill="1" applyBorder="1" applyAlignment="1"/>
    <xf numFmtId="0" fontId="79" fillId="2" borderId="0" xfId="173" applyFont="1" applyFill="1" applyBorder="1" applyAlignment="1">
      <alignment horizontal="right"/>
    </xf>
    <xf numFmtId="0" fontId="78" fillId="2" borderId="0" xfId="173" applyFont="1" applyFill="1" applyBorder="1" applyAlignment="1" applyProtection="1">
      <alignment horizontal="center" vertical="top"/>
    </xf>
    <xf numFmtId="0" fontId="78" fillId="2" borderId="0" xfId="173" applyFont="1" applyFill="1" applyBorder="1" applyAlignment="1" applyProtection="1">
      <alignment horizontal="left" vertical="top"/>
    </xf>
    <xf numFmtId="0" fontId="57" fillId="0" borderId="0" xfId="173" applyFont="1" applyAlignment="1">
      <alignment vertical="center"/>
    </xf>
    <xf numFmtId="0" fontId="78" fillId="5" borderId="0" xfId="173" applyFont="1" applyFill="1" applyBorder="1" applyAlignment="1" applyProtection="1">
      <alignment horizontal="center" vertical="center"/>
    </xf>
    <xf numFmtId="0" fontId="176" fillId="0" borderId="59" xfId="173" applyFont="1" applyFill="1" applyBorder="1" applyAlignment="1" applyProtection="1">
      <alignment horizontal="right" vertical="center" wrapText="1"/>
    </xf>
    <xf numFmtId="0" fontId="78" fillId="0" borderId="51" xfId="173" applyFont="1" applyFill="1" applyBorder="1" applyAlignment="1" applyProtection="1">
      <alignment horizontal="right" vertical="center" wrapText="1"/>
    </xf>
    <xf numFmtId="0" fontId="78" fillId="0" borderId="50" xfId="173" applyFont="1" applyFill="1" applyBorder="1" applyAlignment="1" applyProtection="1">
      <alignment horizontal="right" vertical="center" wrapText="1"/>
    </xf>
    <xf numFmtId="0" fontId="176" fillId="0" borderId="50" xfId="173" applyFont="1" applyFill="1" applyBorder="1" applyAlignment="1" applyProtection="1">
      <alignment horizontal="right" vertical="center" wrapText="1"/>
    </xf>
    <xf numFmtId="0" fontId="46" fillId="0" borderId="0" xfId="173" applyFont="1" applyAlignment="1">
      <alignment vertical="center"/>
    </xf>
    <xf numFmtId="0" fontId="173" fillId="0" borderId="30" xfId="173" applyFont="1" applyFill="1" applyBorder="1" applyAlignment="1" applyProtection="1">
      <alignment horizontal="center" vertical="top" wrapText="1"/>
    </xf>
    <xf numFmtId="0" fontId="78" fillId="0" borderId="0" xfId="173" applyFont="1" applyFill="1" applyBorder="1" applyAlignment="1" applyProtection="1">
      <alignment horizontal="right" vertical="center" wrapText="1"/>
    </xf>
    <xf numFmtId="0" fontId="78" fillId="0" borderId="33" xfId="173" applyFont="1" applyFill="1" applyBorder="1" applyAlignment="1" applyProtection="1">
      <alignment horizontal="right" vertical="center" wrapText="1"/>
    </xf>
    <xf numFmtId="0" fontId="173" fillId="0" borderId="0" xfId="173" applyFont="1" applyFill="1" applyBorder="1" applyAlignment="1" applyProtection="1">
      <alignment horizontal="center" vertical="top" wrapText="1"/>
    </xf>
    <xf numFmtId="0" fontId="61" fillId="0" borderId="1" xfId="173" applyFont="1" applyFill="1" applyBorder="1" applyAlignment="1">
      <alignment horizontal="right" vertical="center"/>
    </xf>
    <xf numFmtId="0" fontId="49" fillId="0" borderId="1" xfId="173" applyFont="1" applyFill="1" applyBorder="1" applyAlignment="1">
      <alignment horizontal="left" vertical="center" indent="1"/>
    </xf>
    <xf numFmtId="0" fontId="49" fillId="0" borderId="1" xfId="173" applyFont="1" applyBorder="1" applyAlignment="1">
      <alignment horizontal="left" indent="1"/>
    </xf>
    <xf numFmtId="0" fontId="49" fillId="0" borderId="1" xfId="173" applyFont="1" applyBorder="1" applyAlignment="1">
      <alignment horizontal="left" vertical="center" indent="1"/>
    </xf>
    <xf numFmtId="0" fontId="61" fillId="0" borderId="0" xfId="173" applyFont="1" applyFill="1" applyAlignment="1">
      <alignment horizontal="right"/>
    </xf>
    <xf numFmtId="0" fontId="61" fillId="0" borderId="0" xfId="173" applyFont="1" applyFill="1"/>
    <xf numFmtId="0" fontId="75" fillId="0" borderId="0" xfId="173" applyFont="1" applyFill="1"/>
    <xf numFmtId="0" fontId="74" fillId="0" borderId="0" xfId="173" applyFont="1" applyFill="1"/>
    <xf numFmtId="0" fontId="75" fillId="0" borderId="0" xfId="173" applyFont="1"/>
    <xf numFmtId="0" fontId="57" fillId="0" borderId="0" xfId="173" applyFont="1" applyAlignment="1">
      <alignment horizontal="left"/>
    </xf>
    <xf numFmtId="0" fontId="57" fillId="0" borderId="0" xfId="173" applyFont="1"/>
    <xf numFmtId="0" fontId="57" fillId="0" borderId="0" xfId="173" applyFont="1" applyFill="1"/>
    <xf numFmtId="0" fontId="166" fillId="0" borderId="0" xfId="173" applyFont="1" applyFill="1" applyAlignment="1" applyProtection="1"/>
    <xf numFmtId="0" fontId="52" fillId="0" borderId="0" xfId="173" applyFont="1" applyFill="1" applyAlignment="1">
      <alignment horizontal="right"/>
    </xf>
    <xf numFmtId="0" fontId="56" fillId="0" borderId="0" xfId="173" applyFont="1" applyFill="1" applyAlignment="1">
      <alignment horizontal="right"/>
    </xf>
    <xf numFmtId="0" fontId="56" fillId="0" borderId="0" xfId="173" applyFont="1" applyFill="1" applyAlignment="1"/>
    <xf numFmtId="0" fontId="111" fillId="0" borderId="0" xfId="173" applyFont="1" applyFill="1" applyAlignment="1"/>
    <xf numFmtId="0" fontId="52" fillId="0" borderId="0" xfId="173" applyFont="1" applyAlignment="1">
      <alignment horizontal="right"/>
    </xf>
    <xf numFmtId="0" fontId="52" fillId="0" borderId="0" xfId="173" applyFont="1" applyFill="1" applyAlignment="1"/>
    <xf numFmtId="0" fontId="111" fillId="2" borderId="0" xfId="173" applyFont="1" applyFill="1" applyAlignment="1"/>
    <xf numFmtId="0" fontId="68" fillId="0" borderId="0" xfId="173" applyFont="1" applyFill="1"/>
    <xf numFmtId="0" fontId="111" fillId="0" borderId="0" xfId="173" applyFont="1" applyFill="1"/>
    <xf numFmtId="0" fontId="72" fillId="0" borderId="0" xfId="175" applyFont="1"/>
    <xf numFmtId="0" fontId="72" fillId="0" borderId="0" xfId="175" applyFont="1" applyAlignment="1">
      <alignment horizontal="right"/>
    </xf>
    <xf numFmtId="0" fontId="72" fillId="0" borderId="0" xfId="175" applyFont="1" applyFill="1"/>
    <xf numFmtId="0" fontId="72" fillId="0" borderId="0" xfId="175" applyFont="1" applyBorder="1"/>
    <xf numFmtId="0" fontId="72" fillId="0" borderId="0" xfId="175" applyFont="1" applyBorder="1" applyAlignment="1">
      <alignment horizontal="right"/>
    </xf>
    <xf numFmtId="0" fontId="72" fillId="0" borderId="0" xfId="175" applyFont="1" applyFill="1" applyBorder="1"/>
    <xf numFmtId="0" fontId="72" fillId="0" borderId="0" xfId="175" applyFont="1" applyFill="1" applyBorder="1" applyAlignment="1">
      <alignment horizontal="right"/>
    </xf>
    <xf numFmtId="3" fontId="107" fillId="0" borderId="0" xfId="175" applyNumberFormat="1" applyFont="1" applyBorder="1"/>
    <xf numFmtId="0" fontId="107" fillId="0" borderId="0" xfId="175" applyFont="1" applyBorder="1"/>
    <xf numFmtId="3" fontId="108" fillId="0" borderId="0" xfId="175" applyNumberFormat="1" applyFont="1" applyBorder="1"/>
    <xf numFmtId="0" fontId="108" fillId="0" borderId="0" xfId="175" applyFont="1" applyBorder="1"/>
    <xf numFmtId="0" fontId="108" fillId="0" borderId="0" xfId="175" applyFont="1" applyBorder="1" applyAlignment="1">
      <alignment horizontal="center"/>
    </xf>
    <xf numFmtId="3" fontId="46" fillId="0" borderId="0" xfId="175" applyNumberFormat="1" applyFont="1" applyAlignment="1">
      <alignment horizontal="right" vertical="center" indent="1"/>
    </xf>
    <xf numFmtId="0" fontId="46" fillId="0" borderId="0" xfId="175" applyFont="1" applyFill="1" applyBorder="1" applyAlignment="1">
      <alignment horizontal="left" vertical="center" indent="1"/>
    </xf>
    <xf numFmtId="0" fontId="46" fillId="0" borderId="0" xfId="175" applyFont="1" applyFill="1" applyBorder="1"/>
    <xf numFmtId="0" fontId="46" fillId="0" borderId="0" xfId="175" applyFont="1"/>
    <xf numFmtId="0" fontId="61" fillId="0" borderId="0" xfId="175" applyFont="1" applyFill="1" applyBorder="1" applyAlignment="1">
      <alignment horizontal="right" vertical="center"/>
    </xf>
    <xf numFmtId="0" fontId="59" fillId="0" borderId="0" xfId="175" applyFont="1" applyFill="1" applyBorder="1" applyAlignment="1">
      <alignment horizontal="right" vertical="center"/>
    </xf>
    <xf numFmtId="0" fontId="72" fillId="0" borderId="0" xfId="175" applyFont="1" applyFill="1" applyBorder="1" applyAlignment="1">
      <alignment vertical="center"/>
    </xf>
    <xf numFmtId="0" fontId="49" fillId="3" borderId="0" xfId="175" applyFont="1" applyFill="1" applyAlignment="1">
      <alignment horizontal="right" vertical="center" indent="1"/>
    </xf>
    <xf numFmtId="0" fontId="61" fillId="3" borderId="0" xfId="175" applyFont="1" applyFill="1" applyBorder="1" applyAlignment="1">
      <alignment horizontal="right" vertical="center" wrapText="1" indent="1" readingOrder="1"/>
    </xf>
    <xf numFmtId="0" fontId="61" fillId="3" borderId="0" xfId="175" applyFont="1" applyFill="1" applyBorder="1" applyAlignment="1">
      <alignment horizontal="right" vertical="center" wrapText="1"/>
    </xf>
    <xf numFmtId="0" fontId="61" fillId="3" borderId="0" xfId="175" applyFont="1" applyFill="1" applyBorder="1" applyAlignment="1">
      <alignment horizontal="left" vertical="center" wrapText="1" indent="1" readingOrder="1"/>
    </xf>
    <xf numFmtId="0" fontId="46" fillId="0" borderId="0" xfId="175" applyFont="1" applyAlignment="1">
      <alignment horizontal="right" vertical="center" indent="1"/>
    </xf>
    <xf numFmtId="0" fontId="59" fillId="0" borderId="0" xfId="175" applyFont="1" applyFill="1" applyBorder="1" applyAlignment="1">
      <alignment horizontal="right" vertical="center" wrapText="1" indent="1" readingOrder="1"/>
    </xf>
    <xf numFmtId="0" fontId="59" fillId="0" borderId="0" xfId="175" applyFont="1" applyFill="1" applyBorder="1" applyAlignment="1">
      <alignment horizontal="right" vertical="center" wrapText="1"/>
    </xf>
    <xf numFmtId="0" fontId="59" fillId="0" borderId="0" xfId="175" applyFont="1" applyFill="1" applyBorder="1" applyAlignment="1">
      <alignment horizontal="left" vertical="center" wrapText="1" indent="1" readingOrder="1"/>
    </xf>
    <xf numFmtId="3" fontId="61" fillId="3" borderId="0" xfId="175" applyNumberFormat="1" applyFont="1" applyFill="1" applyBorder="1" applyAlignment="1">
      <alignment horizontal="right" vertical="center" wrapText="1" indent="1" readingOrder="1"/>
    </xf>
    <xf numFmtId="3" fontId="61" fillId="3" borderId="0" xfId="175" applyNumberFormat="1" applyFont="1" applyFill="1" applyBorder="1" applyAlignment="1">
      <alignment horizontal="right" vertical="center" wrapText="1"/>
    </xf>
    <xf numFmtId="3" fontId="59" fillId="0" borderId="0" xfId="175" applyNumberFormat="1" applyFont="1" applyFill="1" applyBorder="1" applyAlignment="1">
      <alignment horizontal="right" vertical="center" wrapText="1" indent="1" readingOrder="1"/>
    </xf>
    <xf numFmtId="3" fontId="59" fillId="0" borderId="0" xfId="175" applyNumberFormat="1" applyFont="1" applyFill="1" applyBorder="1" applyAlignment="1">
      <alignment horizontal="right" vertical="center" wrapText="1"/>
    </xf>
    <xf numFmtId="0" fontId="57" fillId="0" borderId="12" xfId="175" applyFont="1" applyFill="1" applyBorder="1" applyAlignment="1">
      <alignment horizontal="right" vertical="center" wrapText="1"/>
    </xf>
    <xf numFmtId="0" fontId="57" fillId="0" borderId="24" xfId="175" applyFont="1" applyFill="1" applyBorder="1" applyAlignment="1">
      <alignment horizontal="right" vertical="center" wrapText="1"/>
    </xf>
    <xf numFmtId="0" fontId="57" fillId="0" borderId="23" xfId="175" applyFont="1" applyFill="1" applyBorder="1" applyAlignment="1">
      <alignment horizontal="right" vertical="center" wrapText="1"/>
    </xf>
    <xf numFmtId="0" fontId="57" fillId="0" borderId="12" xfId="175" applyFont="1" applyFill="1" applyBorder="1" applyAlignment="1">
      <alignment horizontal="left" vertical="center" wrapText="1" indent="1" readingOrder="1"/>
    </xf>
    <xf numFmtId="0" fontId="61" fillId="0" borderId="0" xfId="175" applyFont="1" applyAlignment="1">
      <alignment vertical="center"/>
    </xf>
    <xf numFmtId="0" fontId="111" fillId="0" borderId="0" xfId="175" applyFont="1" applyAlignment="1">
      <alignment vertical="center"/>
    </xf>
    <xf numFmtId="9" fontId="49" fillId="3" borderId="22" xfId="175" applyNumberFormat="1" applyFont="1" applyFill="1" applyBorder="1" applyAlignment="1">
      <alignment horizontal="right" vertical="center"/>
    </xf>
    <xf numFmtId="9" fontId="49" fillId="3" borderId="21" xfId="175" applyNumberFormat="1" applyFont="1" applyFill="1" applyBorder="1" applyAlignment="1">
      <alignment horizontal="right" vertical="center"/>
    </xf>
    <xf numFmtId="9" fontId="49" fillId="3" borderId="5" xfId="175" applyNumberFormat="1" applyFont="1" applyFill="1" applyBorder="1" applyAlignment="1">
      <alignment horizontal="right" vertical="center"/>
    </xf>
    <xf numFmtId="9" fontId="49" fillId="3" borderId="20" xfId="175" applyNumberFormat="1" applyFont="1" applyFill="1" applyBorder="1" applyAlignment="1">
      <alignment horizontal="right" vertical="center"/>
    </xf>
    <xf numFmtId="9" fontId="46" fillId="0" borderId="17" xfId="175" applyNumberFormat="1" applyFont="1" applyBorder="1" applyAlignment="1">
      <alignment horizontal="right" vertical="center"/>
    </xf>
    <xf numFmtId="9" fontId="46" fillId="0" borderId="19" xfId="175" applyNumberFormat="1" applyFont="1" applyBorder="1" applyAlignment="1">
      <alignment horizontal="right" vertical="center"/>
    </xf>
    <xf numFmtId="9" fontId="46" fillId="0" borderId="2" xfId="175" applyNumberFormat="1" applyFont="1" applyBorder="1" applyAlignment="1">
      <alignment horizontal="right" vertical="center"/>
    </xf>
    <xf numFmtId="0" fontId="59" fillId="0" borderId="1" xfId="175" applyFont="1" applyFill="1" applyBorder="1" applyAlignment="1">
      <alignment horizontal="left" vertical="center" wrapText="1" indent="1" readingOrder="1"/>
    </xf>
    <xf numFmtId="9" fontId="46" fillId="0" borderId="11" xfId="175" applyNumberFormat="1" applyFont="1" applyBorder="1" applyAlignment="1">
      <alignment horizontal="right" vertical="center"/>
    </xf>
    <xf numFmtId="9" fontId="46" fillId="0" borderId="10" xfId="175" applyNumberFormat="1" applyFont="1" applyBorder="1" applyAlignment="1">
      <alignment horizontal="right" vertical="center"/>
    </xf>
    <xf numFmtId="9" fontId="46" fillId="0" borderId="0" xfId="175" applyNumberFormat="1" applyFont="1" applyBorder="1" applyAlignment="1">
      <alignment horizontal="right" vertical="center"/>
    </xf>
    <xf numFmtId="9" fontId="49" fillId="0" borderId="11" xfId="175" applyNumberFormat="1" applyFont="1" applyFill="1" applyBorder="1" applyAlignment="1">
      <alignment horizontal="right" vertical="center"/>
    </xf>
    <xf numFmtId="9" fontId="49" fillId="0" borderId="10" xfId="175" applyNumberFormat="1" applyFont="1" applyFill="1" applyBorder="1" applyAlignment="1">
      <alignment horizontal="right" vertical="center"/>
    </xf>
    <xf numFmtId="9" fontId="49" fillId="0" borderId="0" xfId="175" applyNumberFormat="1" applyFont="1" applyFill="1" applyBorder="1" applyAlignment="1">
      <alignment horizontal="right" vertical="center"/>
    </xf>
    <xf numFmtId="0" fontId="46" fillId="0" borderId="0" xfId="175" applyFont="1" applyBorder="1" applyAlignment="1">
      <alignment horizontal="right" vertical="center"/>
    </xf>
    <xf numFmtId="0" fontId="61" fillId="0" borderId="0" xfId="175" applyFont="1" applyFill="1" applyBorder="1" applyAlignment="1">
      <alignment horizontal="left" vertical="center" wrapText="1" indent="1" readingOrder="1"/>
    </xf>
    <xf numFmtId="9" fontId="49" fillId="3" borderId="11" xfId="175" applyNumberFormat="1" applyFont="1" applyFill="1" applyBorder="1" applyAlignment="1">
      <alignment horizontal="right" vertical="center"/>
    </xf>
    <xf numFmtId="9" fontId="49" fillId="3" borderId="10" xfId="175" applyNumberFormat="1" applyFont="1" applyFill="1" applyBorder="1" applyAlignment="1">
      <alignment horizontal="right" vertical="center"/>
    </xf>
    <xf numFmtId="9" fontId="49" fillId="3" borderId="0" xfId="175" applyNumberFormat="1" applyFont="1" applyFill="1" applyBorder="1" applyAlignment="1">
      <alignment horizontal="right" vertical="center"/>
    </xf>
    <xf numFmtId="2" fontId="59" fillId="0" borderId="1" xfId="175" applyNumberFormat="1" applyFont="1" applyFill="1" applyBorder="1" applyAlignment="1">
      <alignment horizontal="left" vertical="center" wrapText="1" indent="1" readingOrder="1"/>
    </xf>
    <xf numFmtId="2" fontId="59" fillId="0" borderId="0" xfId="175" applyNumberFormat="1" applyFont="1" applyFill="1" applyBorder="1" applyAlignment="1">
      <alignment horizontal="left" vertical="center" wrapText="1" indent="1" readingOrder="1"/>
    </xf>
    <xf numFmtId="0" fontId="49" fillId="0" borderId="1" xfId="175" applyFont="1" applyBorder="1" applyAlignment="1">
      <alignment horizontal="right"/>
    </xf>
    <xf numFmtId="0" fontId="49" fillId="0" borderId="13" xfId="175" applyFont="1" applyBorder="1" applyAlignment="1">
      <alignment horizontal="right"/>
    </xf>
    <xf numFmtId="0" fontId="57" fillId="0" borderId="18" xfId="175" applyFont="1" applyFill="1" applyBorder="1" applyAlignment="1">
      <alignment horizontal="left" vertical="center" wrapText="1" indent="1" readingOrder="1"/>
    </xf>
    <xf numFmtId="0" fontId="46" fillId="0" borderId="11" xfId="175" applyFont="1" applyBorder="1"/>
    <xf numFmtId="0" fontId="46" fillId="0" borderId="10" xfId="175" applyFont="1" applyBorder="1"/>
    <xf numFmtId="0" fontId="46" fillId="0" borderId="0" xfId="175" applyFont="1" applyBorder="1"/>
    <xf numFmtId="0" fontId="52" fillId="0" borderId="9" xfId="175" applyFont="1" applyBorder="1"/>
    <xf numFmtId="0" fontId="111" fillId="0" borderId="8" xfId="175" applyFont="1" applyBorder="1"/>
    <xf numFmtId="0" fontId="52" fillId="0" borderId="3" xfId="175" applyFont="1" applyBorder="1"/>
    <xf numFmtId="0" fontId="106" fillId="0" borderId="0" xfId="175" applyFont="1" applyAlignment="1">
      <alignment horizontal="right" vertical="center"/>
    </xf>
    <xf numFmtId="0" fontId="46" fillId="0" borderId="0" xfId="175" applyFont="1" applyFill="1" applyBorder="1" applyAlignment="1">
      <alignment horizontal="left" indent="1"/>
    </xf>
    <xf numFmtId="9" fontId="59" fillId="0" borderId="17" xfId="175" applyNumberFormat="1" applyFont="1" applyFill="1" applyBorder="1" applyAlignment="1">
      <alignment horizontal="right" vertical="center"/>
    </xf>
    <xf numFmtId="9" fontId="59" fillId="0" borderId="16" xfId="175" applyNumberFormat="1" applyFont="1" applyFill="1" applyBorder="1" applyAlignment="1">
      <alignment horizontal="right" vertical="center"/>
    </xf>
    <xf numFmtId="9" fontId="46" fillId="0" borderId="15" xfId="175" applyNumberFormat="1" applyFont="1" applyBorder="1" applyAlignment="1">
      <alignment horizontal="right" vertical="center"/>
    </xf>
    <xf numFmtId="0" fontId="46" fillId="0" borderId="11" xfId="175" applyFont="1" applyBorder="1" applyAlignment="1">
      <alignment horizontal="right" vertical="center"/>
    </xf>
    <xf numFmtId="3" fontId="46" fillId="0" borderId="10" xfId="175" applyNumberFormat="1" applyFont="1" applyBorder="1" applyAlignment="1">
      <alignment horizontal="right" vertical="center"/>
    </xf>
    <xf numFmtId="3" fontId="46" fillId="0" borderId="0" xfId="175" applyNumberFormat="1" applyFont="1" applyBorder="1" applyAlignment="1">
      <alignment horizontal="right" vertical="center"/>
    </xf>
    <xf numFmtId="3" fontId="59" fillId="0" borderId="10" xfId="175" applyNumberFormat="1" applyFont="1" applyBorder="1" applyAlignment="1">
      <alignment horizontal="right" vertical="center"/>
    </xf>
    <xf numFmtId="1" fontId="46" fillId="0" borderId="11" xfId="175" applyNumberFormat="1" applyFont="1" applyBorder="1" applyAlignment="1">
      <alignment horizontal="right" vertical="center"/>
    </xf>
    <xf numFmtId="1" fontId="46" fillId="0" borderId="10" xfId="175" applyNumberFormat="1" applyFont="1" applyBorder="1" applyAlignment="1">
      <alignment horizontal="right" vertical="center"/>
    </xf>
    <xf numFmtId="1" fontId="46" fillId="0" borderId="0" xfId="175" applyNumberFormat="1" applyFont="1" applyBorder="1" applyAlignment="1">
      <alignment horizontal="right" vertical="center"/>
    </xf>
    <xf numFmtId="0" fontId="96" fillId="0" borderId="11" xfId="175" applyFont="1" applyBorder="1" applyAlignment="1">
      <alignment horizontal="right" vertical="center"/>
    </xf>
    <xf numFmtId="0" fontId="46" fillId="0" borderId="10" xfId="175" applyFont="1" applyBorder="1" applyAlignment="1">
      <alignment horizontal="right" vertical="center"/>
    </xf>
    <xf numFmtId="0" fontId="98" fillId="0" borderId="0" xfId="175" applyFont="1" applyFill="1" applyBorder="1" applyAlignment="1">
      <alignment horizontal="right" vertical="center"/>
    </xf>
    <xf numFmtId="0" fontId="59" fillId="0" borderId="0" xfId="175" applyFont="1" applyFill="1" applyBorder="1" applyAlignment="1">
      <alignment horizontal="left" vertical="center" wrapText="1" indent="1"/>
    </xf>
    <xf numFmtId="0" fontId="105" fillId="0" borderId="0" xfId="175" applyFont="1" applyAlignment="1">
      <alignment horizontal="right" vertical="center"/>
    </xf>
    <xf numFmtId="0" fontId="98" fillId="0" borderId="0" xfId="175" applyFont="1" applyFill="1" applyBorder="1" applyAlignment="1">
      <alignment vertical="center"/>
    </xf>
    <xf numFmtId="9" fontId="59" fillId="0" borderId="0" xfId="175" applyNumberFormat="1" applyFont="1" applyFill="1" applyBorder="1" applyAlignment="1">
      <alignment horizontal="right" vertical="center"/>
    </xf>
    <xf numFmtId="0" fontId="3" fillId="0" borderId="11" xfId="175" applyBorder="1"/>
    <xf numFmtId="0" fontId="52" fillId="0" borderId="26" xfId="175" applyFont="1" applyBorder="1"/>
    <xf numFmtId="166" fontId="61" fillId="3" borderId="0" xfId="175" applyNumberFormat="1" applyFont="1" applyFill="1" applyBorder="1" applyAlignment="1">
      <alignment horizontal="right" vertical="center" indent="1" readingOrder="1"/>
    </xf>
    <xf numFmtId="166" fontId="59" fillId="0" borderId="1" xfId="175" applyNumberFormat="1" applyFont="1" applyFill="1" applyBorder="1" applyAlignment="1">
      <alignment horizontal="right" vertical="center" indent="1" readingOrder="1"/>
    </xf>
    <xf numFmtId="166" fontId="59" fillId="0" borderId="0" xfId="175" applyNumberFormat="1" applyFont="1" applyFill="1" applyBorder="1" applyAlignment="1">
      <alignment horizontal="right" vertical="center" indent="1" readingOrder="1"/>
    </xf>
    <xf numFmtId="166" fontId="61" fillId="0" borderId="11" xfId="175" applyNumberFormat="1" applyFont="1" applyFill="1" applyBorder="1" applyAlignment="1">
      <alignment horizontal="right" vertical="center" indent="1"/>
    </xf>
    <xf numFmtId="166" fontId="61" fillId="0" borderId="15" xfId="175" applyNumberFormat="1" applyFont="1" applyFill="1" applyBorder="1" applyAlignment="1">
      <alignment horizontal="right" vertical="center" indent="1"/>
    </xf>
    <xf numFmtId="166" fontId="61" fillId="0" borderId="0" xfId="175" applyNumberFormat="1" applyFont="1" applyFill="1" applyBorder="1" applyAlignment="1">
      <alignment horizontal="right" vertical="center" indent="1" readingOrder="1"/>
    </xf>
    <xf numFmtId="166" fontId="59" fillId="0" borderId="1" xfId="175" applyNumberFormat="1" applyFont="1" applyFill="1" applyBorder="1" applyAlignment="1">
      <alignment horizontal="right" vertical="center" wrapText="1" indent="1" readingOrder="1"/>
    </xf>
    <xf numFmtId="166" fontId="59" fillId="0" borderId="0" xfId="175" applyNumberFormat="1" applyFont="1" applyFill="1" applyBorder="1" applyAlignment="1">
      <alignment horizontal="right" vertical="center" wrapText="1" indent="1" readingOrder="1"/>
    </xf>
    <xf numFmtId="0" fontId="49" fillId="0" borderId="14" xfId="175" applyFont="1" applyBorder="1" applyAlignment="1">
      <alignment horizontal="right"/>
    </xf>
    <xf numFmtId="0" fontId="57" fillId="0" borderId="18" xfId="175" applyFont="1" applyFill="1" applyBorder="1" applyAlignment="1">
      <alignment horizontal="right" vertical="center" wrapText="1"/>
    </xf>
    <xf numFmtId="0" fontId="57" fillId="0" borderId="27" xfId="175" applyFont="1" applyFill="1" applyBorder="1" applyAlignment="1">
      <alignment horizontal="left" vertical="center" wrapText="1" indent="1" readingOrder="1"/>
    </xf>
    <xf numFmtId="0" fontId="72" fillId="0" borderId="11" xfId="175" applyFont="1" applyBorder="1"/>
    <xf numFmtId="0" fontId="72" fillId="0" borderId="15" xfId="175" applyFont="1" applyBorder="1"/>
    <xf numFmtId="0" fontId="52" fillId="0" borderId="26" xfId="175" applyFont="1" applyBorder="1" applyAlignment="1">
      <alignment vertical="center"/>
    </xf>
    <xf numFmtId="0" fontId="111" fillId="0" borderId="25" xfId="175" applyFont="1" applyBorder="1" applyAlignment="1">
      <alignment vertical="center"/>
    </xf>
    <xf numFmtId="0" fontId="52" fillId="0" borderId="0" xfId="175" applyFont="1" applyAlignment="1">
      <alignment horizontal="right" vertical="center"/>
    </xf>
    <xf numFmtId="0" fontId="164" fillId="0" borderId="0" xfId="175" applyFont="1" applyAlignment="1">
      <alignment vertical="center"/>
    </xf>
    <xf numFmtId="0" fontId="59" fillId="0" borderId="0" xfId="175" applyFont="1" applyFill="1" applyBorder="1" applyAlignment="1">
      <alignment horizontal="left" vertical="center" indent="1" readingOrder="1"/>
    </xf>
    <xf numFmtId="0" fontId="59" fillId="0" borderId="11" xfId="175" applyFont="1" applyFill="1" applyBorder="1" applyAlignment="1">
      <alignment horizontal="right" vertical="center" wrapText="1"/>
    </xf>
    <xf numFmtId="0" fontId="59" fillId="0" borderId="15" xfId="175" applyFont="1" applyFill="1" applyBorder="1" applyAlignment="1">
      <alignment horizontal="right" vertical="center" wrapText="1"/>
    </xf>
    <xf numFmtId="0" fontId="59" fillId="0" borderId="0" xfId="175" applyFont="1" applyFill="1" applyBorder="1" applyAlignment="1">
      <alignment horizontal="left" vertical="center" indent="1"/>
    </xf>
    <xf numFmtId="9" fontId="61" fillId="3" borderId="11" xfId="175" applyNumberFormat="1" applyFont="1" applyFill="1" applyBorder="1" applyAlignment="1">
      <alignment horizontal="right" vertical="center" wrapText="1"/>
    </xf>
    <xf numFmtId="9" fontId="61" fillId="3" borderId="15" xfId="175" applyNumberFormat="1" applyFont="1" applyFill="1" applyBorder="1" applyAlignment="1">
      <alignment horizontal="right" vertical="center" wrapText="1"/>
    </xf>
    <xf numFmtId="0" fontId="61" fillId="3" borderId="0" xfId="175" applyFont="1" applyFill="1" applyBorder="1" applyAlignment="1">
      <alignment horizontal="left" vertical="center" indent="1" readingOrder="1"/>
    </xf>
    <xf numFmtId="9" fontId="59" fillId="0" borderId="11" xfId="175" applyNumberFormat="1" applyFont="1" applyFill="1" applyBorder="1" applyAlignment="1">
      <alignment horizontal="right" vertical="center" wrapText="1"/>
    </xf>
    <xf numFmtId="9" fontId="59" fillId="0" borderId="15" xfId="175" applyNumberFormat="1" applyFont="1" applyFill="1" applyBorder="1" applyAlignment="1">
      <alignment horizontal="right" vertical="center" wrapText="1"/>
    </xf>
    <xf numFmtId="0" fontId="72" fillId="0" borderId="11" xfId="175" applyFont="1" applyFill="1" applyBorder="1"/>
    <xf numFmtId="0" fontId="106" fillId="0" borderId="0" xfId="175" applyFont="1" applyAlignment="1">
      <alignment vertical="center"/>
    </xf>
    <xf numFmtId="0" fontId="46" fillId="0" borderId="0" xfId="175" applyFont="1" applyAlignment="1">
      <alignment horizontal="left" vertical="center" indent="1"/>
    </xf>
    <xf numFmtId="0" fontId="64" fillId="0" borderId="0" xfId="175" applyFont="1" applyAlignment="1">
      <alignment horizontal="right" vertical="center"/>
    </xf>
    <xf numFmtId="0" fontId="3" fillId="0" borderId="0" xfId="175"/>
    <xf numFmtId="0" fontId="3" fillId="0" borderId="0" xfId="175" applyFill="1" applyBorder="1"/>
    <xf numFmtId="0" fontId="46" fillId="0" borderId="11" xfId="175" applyFont="1" applyFill="1" applyBorder="1" applyAlignment="1">
      <alignment horizontal="right" vertical="center" indent="1"/>
    </xf>
    <xf numFmtId="0" fontId="46" fillId="0" borderId="15" xfId="175" applyFont="1" applyFill="1" applyBorder="1" applyAlignment="1">
      <alignment horizontal="right" vertical="center" indent="1"/>
    </xf>
    <xf numFmtId="166" fontId="61" fillId="0" borderId="0" xfId="175" applyNumberFormat="1" applyFont="1" applyFill="1" applyBorder="1" applyAlignment="1">
      <alignment horizontal="right" vertical="center" indent="1"/>
    </xf>
    <xf numFmtId="0" fontId="57" fillId="0" borderId="18" xfId="175" applyFont="1" applyFill="1" applyBorder="1" applyAlignment="1">
      <alignment horizontal="center" vertical="center" wrapText="1" readingOrder="1"/>
    </xf>
    <xf numFmtId="0" fontId="3" fillId="0" borderId="11" xfId="175" applyFill="1" applyBorder="1"/>
    <xf numFmtId="0" fontId="3" fillId="0" borderId="15" xfId="175" applyFill="1" applyBorder="1"/>
    <xf numFmtId="0" fontId="72" fillId="0" borderId="15" xfId="175" applyFont="1" applyFill="1" applyBorder="1"/>
    <xf numFmtId="0" fontId="52" fillId="0" borderId="26" xfId="175" applyFont="1" applyFill="1" applyBorder="1"/>
    <xf numFmtId="0" fontId="111" fillId="0" borderId="25" xfId="175" applyFont="1" applyFill="1" applyBorder="1"/>
    <xf numFmtId="0" fontId="52" fillId="0" borderId="3" xfId="175" applyFont="1" applyFill="1" applyBorder="1"/>
    <xf numFmtId="0" fontId="111" fillId="0" borderId="31" xfId="175" applyFont="1" applyFill="1" applyBorder="1"/>
    <xf numFmtId="0" fontId="52" fillId="0" borderId="0" xfId="175" applyFont="1" applyAlignment="1">
      <alignment vertical="center"/>
    </xf>
    <xf numFmtId="0" fontId="46" fillId="0" borderId="11" xfId="175" applyFont="1" applyFill="1" applyBorder="1" applyAlignment="1">
      <alignment horizontal="right" vertical="center"/>
    </xf>
    <xf numFmtId="0" fontId="46" fillId="0" borderId="0" xfId="175" applyFont="1" applyFill="1" applyAlignment="1">
      <alignment horizontal="right" vertical="center"/>
    </xf>
    <xf numFmtId="0" fontId="59" fillId="0" borderId="0" xfId="175" applyFont="1" applyFill="1" applyBorder="1" applyAlignment="1">
      <alignment horizontal="right" vertical="center" wrapText="1" indent="1"/>
    </xf>
    <xf numFmtId="0" fontId="3" fillId="0" borderId="0" xfId="175" applyBorder="1"/>
    <xf numFmtId="0" fontId="111" fillId="0" borderId="25" xfId="175" applyFont="1" applyBorder="1"/>
    <xf numFmtId="0" fontId="111" fillId="0" borderId="31" xfId="175" applyFont="1" applyBorder="1"/>
    <xf numFmtId="0" fontId="3" fillId="0" borderId="11" xfId="175" applyFill="1" applyBorder="1" applyAlignment="1">
      <alignment horizontal="right"/>
    </xf>
    <xf numFmtId="0" fontId="3" fillId="0" borderId="15" xfId="175" applyFill="1" applyBorder="1" applyAlignment="1">
      <alignment horizontal="right"/>
    </xf>
    <xf numFmtId="166" fontId="61" fillId="0" borderId="0" xfId="175" applyNumberFormat="1" applyFont="1" applyFill="1" applyBorder="1" applyAlignment="1">
      <alignment horizontal="right" vertical="center"/>
    </xf>
    <xf numFmtId="166" fontId="61" fillId="0" borderId="15" xfId="175" applyNumberFormat="1" applyFont="1" applyFill="1" applyBorder="1" applyAlignment="1">
      <alignment horizontal="right" vertical="center"/>
    </xf>
    <xf numFmtId="9" fontId="61" fillId="3" borderId="0" xfId="175" applyNumberFormat="1" applyFont="1" applyFill="1" applyBorder="1" applyAlignment="1">
      <alignment horizontal="right" vertical="center"/>
    </xf>
    <xf numFmtId="9" fontId="61" fillId="3" borderId="15" xfId="175" applyNumberFormat="1" applyFont="1" applyFill="1" applyBorder="1" applyAlignment="1">
      <alignment horizontal="right" vertical="center"/>
    </xf>
    <xf numFmtId="9" fontId="59" fillId="0" borderId="1" xfId="175" applyNumberFormat="1" applyFont="1" applyFill="1" applyBorder="1" applyAlignment="1">
      <alignment horizontal="right" vertical="center" wrapText="1"/>
    </xf>
    <xf numFmtId="9" fontId="59" fillId="0" borderId="28" xfId="175" applyNumberFormat="1" applyFont="1" applyFill="1" applyBorder="1" applyAlignment="1">
      <alignment horizontal="right" vertical="center" wrapText="1"/>
    </xf>
    <xf numFmtId="9" fontId="59" fillId="0" borderId="0" xfId="175" applyNumberFormat="1" applyFont="1" applyFill="1" applyBorder="1" applyAlignment="1">
      <alignment horizontal="right" vertical="center" wrapText="1"/>
    </xf>
    <xf numFmtId="0" fontId="72" fillId="0" borderId="11" xfId="175" applyFont="1" applyFill="1" applyBorder="1" applyAlignment="1">
      <alignment horizontal="right"/>
    </xf>
    <xf numFmtId="0" fontId="72" fillId="0" borderId="15" xfId="175" applyFont="1" applyFill="1" applyBorder="1" applyAlignment="1">
      <alignment horizontal="right"/>
    </xf>
    <xf numFmtId="0" fontId="3" fillId="0" borderId="15" xfId="175" applyBorder="1"/>
    <xf numFmtId="0" fontId="64" fillId="0" borderId="0" xfId="175" applyFont="1" applyAlignment="1">
      <alignment vertical="center"/>
    </xf>
    <xf numFmtId="0" fontId="98" fillId="0" borderId="2" xfId="175" applyFont="1" applyFill="1" applyBorder="1" applyAlignment="1">
      <alignment vertical="center"/>
    </xf>
    <xf numFmtId="3" fontId="46" fillId="0" borderId="0" xfId="175" applyNumberFormat="1" applyFont="1" applyAlignment="1">
      <alignment horizontal="right" indent="1"/>
    </xf>
    <xf numFmtId="0" fontId="46" fillId="0" borderId="11" xfId="175" applyFont="1" applyBorder="1" applyAlignment="1">
      <alignment horizontal="right" vertical="center" indent="1"/>
    </xf>
    <xf numFmtId="1" fontId="46" fillId="0" borderId="0" xfId="175" applyNumberFormat="1" applyFont="1" applyAlignment="1">
      <alignment horizontal="right" vertical="center" indent="1"/>
    </xf>
    <xf numFmtId="0" fontId="46" fillId="0" borderId="11" xfId="175" applyFont="1" applyFill="1" applyBorder="1" applyAlignment="1">
      <alignment horizontal="right" vertical="center" indent="1" readingOrder="1"/>
    </xf>
    <xf numFmtId="0" fontId="46" fillId="0" borderId="15" xfId="175" applyFont="1" applyFill="1" applyBorder="1" applyAlignment="1">
      <alignment horizontal="right" vertical="center" indent="1" readingOrder="1"/>
    </xf>
    <xf numFmtId="0" fontId="49" fillId="3" borderId="11" xfId="175" applyFont="1" applyFill="1" applyBorder="1" applyAlignment="1">
      <alignment horizontal="right" vertical="center" indent="1"/>
    </xf>
    <xf numFmtId="0" fontId="49" fillId="3" borderId="0" xfId="175" applyFont="1" applyFill="1" applyAlignment="1">
      <alignment horizontal="left" vertical="center" indent="1"/>
    </xf>
    <xf numFmtId="0" fontId="46" fillId="0" borderId="37" xfId="175" applyFont="1" applyBorder="1" applyAlignment="1">
      <alignment horizontal="right" vertical="center" indent="1"/>
    </xf>
    <xf numFmtId="0" fontId="57" fillId="0" borderId="35" xfId="175" applyFont="1" applyFill="1" applyBorder="1" applyAlignment="1">
      <alignment horizontal="center" vertical="center" wrapText="1" readingOrder="1"/>
    </xf>
    <xf numFmtId="0" fontId="49" fillId="0" borderId="36" xfId="175" applyFont="1" applyBorder="1" applyAlignment="1">
      <alignment horizontal="left" indent="1"/>
    </xf>
    <xf numFmtId="0" fontId="52" fillId="0" borderId="26" xfId="175" applyFont="1" applyFill="1" applyBorder="1" applyAlignment="1">
      <alignment vertical="center"/>
    </xf>
    <xf numFmtId="0" fontId="111" fillId="0" borderId="25" xfId="175" applyFont="1" applyFill="1" applyBorder="1" applyAlignment="1">
      <alignment vertical="center"/>
    </xf>
    <xf numFmtId="0" fontId="110" fillId="0" borderId="0" xfId="175" applyFont="1"/>
    <xf numFmtId="0" fontId="64" fillId="0" borderId="0" xfId="175" applyFont="1"/>
    <xf numFmtId="0" fontId="164" fillId="0" borderId="0" xfId="175" applyFont="1"/>
    <xf numFmtId="166" fontId="61" fillId="3" borderId="11" xfId="175" applyNumberFormat="1" applyFont="1" applyFill="1" applyBorder="1" applyAlignment="1">
      <alignment horizontal="right" vertical="center" indent="1" readingOrder="1"/>
    </xf>
    <xf numFmtId="166" fontId="59" fillId="0" borderId="14" xfId="175" applyNumberFormat="1" applyFont="1" applyFill="1" applyBorder="1" applyAlignment="1">
      <alignment horizontal="right" vertical="center" indent="1" readingOrder="1"/>
    </xf>
    <xf numFmtId="166" fontId="59" fillId="0" borderId="11" xfId="175" applyNumberFormat="1" applyFont="1" applyFill="1" applyBorder="1" applyAlignment="1">
      <alignment horizontal="right" vertical="center" indent="1" readingOrder="1"/>
    </xf>
    <xf numFmtId="166" fontId="61" fillId="0" borderId="11" xfId="175" applyNumberFormat="1" applyFont="1" applyFill="1" applyBorder="1" applyAlignment="1">
      <alignment horizontal="right" vertical="center" indent="1" readingOrder="1"/>
    </xf>
    <xf numFmtId="166" fontId="59" fillId="0" borderId="14" xfId="175" applyNumberFormat="1" applyFont="1" applyFill="1" applyBorder="1" applyAlignment="1">
      <alignment horizontal="right" vertical="center" wrapText="1" indent="1" readingOrder="1"/>
    </xf>
    <xf numFmtId="166" fontId="59" fillId="0" borderId="11" xfId="175" applyNumberFormat="1" applyFont="1" applyFill="1" applyBorder="1" applyAlignment="1">
      <alignment horizontal="right" vertical="center" wrapText="1" indent="1" readingOrder="1"/>
    </xf>
    <xf numFmtId="0" fontId="72" fillId="0" borderId="5" xfId="175" applyFont="1" applyFill="1" applyBorder="1"/>
    <xf numFmtId="0" fontId="59" fillId="0" borderId="11" xfId="175" applyFont="1" applyFill="1" applyBorder="1" applyAlignment="1">
      <alignment horizontal="right" vertical="center" wrapText="1" indent="1"/>
    </xf>
    <xf numFmtId="0" fontId="59" fillId="0" borderId="15" xfId="175" applyFont="1" applyFill="1" applyBorder="1" applyAlignment="1">
      <alignment horizontal="right" vertical="center" wrapText="1" indent="1"/>
    </xf>
    <xf numFmtId="9" fontId="61" fillId="3" borderId="11" xfId="176" applyFont="1" applyFill="1" applyBorder="1" applyAlignment="1" applyProtection="1">
      <alignment horizontal="right" vertical="center" indent="1"/>
      <protection hidden="1"/>
    </xf>
    <xf numFmtId="9" fontId="61" fillId="3" borderId="15" xfId="176" applyFont="1" applyFill="1" applyBorder="1" applyAlignment="1" applyProtection="1">
      <alignment horizontal="right" vertical="center" indent="1"/>
      <protection hidden="1"/>
    </xf>
    <xf numFmtId="0" fontId="61" fillId="3" borderId="11" xfId="175" applyFont="1" applyFill="1" applyBorder="1" applyAlignment="1">
      <alignment horizontal="right" vertical="center" wrapText="1" indent="1" readingOrder="1"/>
    </xf>
    <xf numFmtId="9" fontId="59" fillId="0" borderId="11" xfId="176" applyFont="1" applyFill="1" applyBorder="1" applyAlignment="1" applyProtection="1">
      <alignment horizontal="right" vertical="center" indent="1"/>
      <protection hidden="1"/>
    </xf>
    <xf numFmtId="9" fontId="59" fillId="0" borderId="15" xfId="176" applyFont="1" applyFill="1" applyBorder="1" applyAlignment="1" applyProtection="1">
      <alignment horizontal="right" vertical="center" indent="1"/>
      <protection hidden="1"/>
    </xf>
    <xf numFmtId="0" fontId="59" fillId="0" borderId="11" xfId="175" applyFont="1" applyFill="1" applyBorder="1" applyAlignment="1">
      <alignment horizontal="right" vertical="center" wrapText="1" indent="1" readingOrder="1"/>
    </xf>
    <xf numFmtId="3" fontId="61" fillId="3" borderId="11" xfId="175" applyNumberFormat="1" applyFont="1" applyFill="1" applyBorder="1" applyAlignment="1">
      <alignment horizontal="right" vertical="center" wrapText="1" indent="1" readingOrder="1"/>
    </xf>
    <xf numFmtId="9" fontId="59" fillId="0" borderId="25" xfId="176" applyFont="1" applyFill="1" applyBorder="1" applyAlignment="1" applyProtection="1">
      <alignment horizontal="right" vertical="center" indent="1"/>
      <protection hidden="1"/>
    </xf>
    <xf numFmtId="3" fontId="59" fillId="0" borderId="9" xfId="175" applyNumberFormat="1" applyFont="1" applyFill="1" applyBorder="1" applyAlignment="1">
      <alignment horizontal="right" vertical="center" wrapText="1" indent="1" readingOrder="1"/>
    </xf>
    <xf numFmtId="0" fontId="106" fillId="0" borderId="0" xfId="175" applyFont="1" applyFill="1" applyAlignment="1">
      <alignment vertical="center"/>
    </xf>
    <xf numFmtId="0" fontId="49" fillId="0" borderId="80" xfId="175" applyFont="1" applyBorder="1" applyAlignment="1">
      <alignment horizontal="right"/>
    </xf>
    <xf numFmtId="166" fontId="46" fillId="0" borderId="0" xfId="163" applyNumberFormat="1" applyFont="1" applyFill="1" applyBorder="1" applyAlignment="1">
      <alignment horizontal="right" vertical="center"/>
    </xf>
    <xf numFmtId="166" fontId="46" fillId="0" borderId="0" xfId="149" applyNumberFormat="1" applyFont="1" applyAlignment="1">
      <alignment horizontal="right" vertical="center" indent="1"/>
    </xf>
    <xf numFmtId="0" fontId="0" fillId="0" borderId="0" xfId="18" applyFont="1"/>
    <xf numFmtId="49" fontId="0" fillId="0" borderId="0" xfId="18" applyNumberFormat="1" applyFont="1" applyAlignment="1">
      <alignment vertical="center"/>
    </xf>
    <xf numFmtId="0" fontId="71" fillId="2" borderId="79" xfId="10" applyFont="1" applyFill="1" applyBorder="1" applyAlignment="1" applyProtection="1">
      <alignment horizontal="right" wrapText="1"/>
      <protection hidden="1"/>
    </xf>
    <xf numFmtId="0" fontId="66" fillId="2" borderId="18" xfId="170" applyFont="1" applyFill="1" applyBorder="1" applyAlignment="1">
      <alignment horizontal="left" vertical="center" wrapText="1" indent="1" readingOrder="1"/>
    </xf>
    <xf numFmtId="0" fontId="66" fillId="2" borderId="18" xfId="170" applyFont="1" applyFill="1" applyBorder="1" applyAlignment="1" applyProtection="1">
      <alignment horizontal="right" vertical="center" wrapText="1"/>
      <protection locked="0"/>
    </xf>
    <xf numFmtId="0" fontId="66" fillId="2" borderId="18" xfId="170" applyFont="1" applyFill="1" applyBorder="1" applyAlignment="1">
      <alignment horizontal="right" vertical="center" wrapText="1"/>
    </xf>
    <xf numFmtId="0" fontId="66" fillId="2" borderId="18" xfId="170" applyFont="1" applyFill="1" applyBorder="1" applyAlignment="1">
      <alignment horizontal="right" vertical="center" wrapText="1" readingOrder="1"/>
    </xf>
    <xf numFmtId="0" fontId="65" fillId="0" borderId="0" xfId="170" applyFont="1"/>
    <xf numFmtId="0" fontId="71" fillId="2" borderId="0" xfId="170" applyFont="1" applyFill="1" applyBorder="1" applyAlignment="1">
      <alignment horizontal="left" vertical="center" wrapText="1" indent="1" readingOrder="1"/>
    </xf>
    <xf numFmtId="3" fontId="71" fillId="2" borderId="0" xfId="170" applyNumberFormat="1" applyFont="1" applyFill="1" applyBorder="1" applyAlignment="1" applyProtection="1">
      <alignment horizontal="right" wrapText="1"/>
      <protection locked="0"/>
    </xf>
    <xf numFmtId="3" fontId="71" fillId="2" borderId="0" xfId="170" applyNumberFormat="1" applyFont="1" applyFill="1" applyBorder="1" applyAlignment="1">
      <alignment horizontal="right" wrapText="1"/>
    </xf>
    <xf numFmtId="3" fontId="71" fillId="2" borderId="0" xfId="170" applyNumberFormat="1" applyFont="1" applyFill="1" applyBorder="1" applyAlignment="1">
      <alignment horizontal="right" vertical="center" wrapText="1" readingOrder="1"/>
    </xf>
    <xf numFmtId="0" fontId="65" fillId="0" borderId="0" xfId="170" applyFont="1" applyAlignment="1">
      <alignment vertical="center"/>
    </xf>
    <xf numFmtId="3" fontId="71" fillId="2" borderId="0" xfId="170" applyNumberFormat="1" applyFont="1" applyFill="1" applyBorder="1" applyAlignment="1" applyProtection="1">
      <alignment horizontal="right" vertical="center" wrapText="1" readingOrder="1"/>
      <protection locked="0"/>
    </xf>
    <xf numFmtId="3" fontId="65" fillId="2" borderId="0" xfId="170" applyNumberFormat="1" applyFont="1" applyFill="1" applyAlignment="1" applyProtection="1">
      <alignment horizontal="right" vertical="center" readingOrder="1"/>
      <protection locked="0"/>
    </xf>
    <xf numFmtId="3" fontId="65" fillId="2" borderId="0" xfId="170" applyNumberFormat="1" applyFont="1" applyFill="1" applyAlignment="1">
      <alignment horizontal="right" vertical="center" readingOrder="1"/>
    </xf>
    <xf numFmtId="3" fontId="65" fillId="2" borderId="0" xfId="171" applyNumberFormat="1" applyFont="1" applyFill="1" applyAlignment="1" applyProtection="1">
      <alignment horizontal="right" vertical="center" readingOrder="1"/>
      <protection locked="0"/>
    </xf>
    <xf numFmtId="3" fontId="65" fillId="2" borderId="0" xfId="171" applyNumberFormat="1" applyFont="1" applyFill="1" applyAlignment="1">
      <alignment horizontal="right" vertical="center" readingOrder="1"/>
    </xf>
    <xf numFmtId="0" fontId="60" fillId="7" borderId="0" xfId="170" applyFont="1" applyFill="1" applyBorder="1" applyAlignment="1">
      <alignment horizontal="left" vertical="center" wrapText="1" indent="1" readingOrder="1"/>
    </xf>
    <xf numFmtId="3" fontId="60" fillId="7" borderId="0" xfId="170" applyNumberFormat="1" applyFont="1" applyFill="1" applyBorder="1" applyAlignment="1" applyProtection="1">
      <alignment horizontal="right" vertical="center" wrapText="1" readingOrder="1"/>
      <protection locked="0"/>
    </xf>
    <xf numFmtId="3" fontId="60" fillId="7" borderId="0" xfId="170" applyNumberFormat="1" applyFont="1" applyFill="1" applyBorder="1" applyAlignment="1">
      <alignment horizontal="right" vertical="center" wrapText="1" readingOrder="1"/>
    </xf>
    <xf numFmtId="165" fontId="71" fillId="2" borderId="0" xfId="171" applyNumberFormat="1" applyFont="1" applyFill="1" applyBorder="1" applyAlignment="1" applyProtection="1">
      <alignment horizontal="right" vertical="center" wrapText="1" readingOrder="1"/>
      <protection locked="0"/>
    </xf>
    <xf numFmtId="165" fontId="71" fillId="2" borderId="0" xfId="171" applyNumberFormat="1" applyFont="1" applyFill="1" applyBorder="1" applyAlignment="1">
      <alignment horizontal="right" vertical="center" wrapText="1" readingOrder="1"/>
    </xf>
    <xf numFmtId="1" fontId="65" fillId="2" borderId="0" xfId="171" applyNumberFormat="1" applyFont="1" applyFill="1" applyAlignment="1" applyProtection="1">
      <alignment horizontal="right" vertical="center" readingOrder="1"/>
      <protection locked="0"/>
    </xf>
    <xf numFmtId="1" fontId="65" fillId="2" borderId="0" xfId="171" applyNumberFormat="1" applyFont="1" applyFill="1" applyAlignment="1">
      <alignment horizontal="right" vertical="center" readingOrder="1"/>
    </xf>
    <xf numFmtId="0" fontId="71" fillId="2" borderId="0" xfId="170" applyFont="1" applyFill="1" applyBorder="1" applyAlignment="1">
      <alignment horizontal="left" vertical="center" wrapText="1" indent="1"/>
    </xf>
    <xf numFmtId="3" fontId="65" fillId="2" borderId="0" xfId="170" applyNumberFormat="1" applyFont="1" applyFill="1" applyBorder="1" applyAlignment="1" applyProtection="1">
      <alignment horizontal="right" vertical="center" wrapText="1" readingOrder="1"/>
      <protection locked="0"/>
    </xf>
    <xf numFmtId="1" fontId="71" fillId="2" borderId="0" xfId="170" applyNumberFormat="1" applyFont="1" applyFill="1" applyBorder="1" applyAlignment="1" applyProtection="1">
      <alignment horizontal="right" vertical="center" wrapText="1" readingOrder="1"/>
      <protection locked="0"/>
    </xf>
    <xf numFmtId="1" fontId="71" fillId="2" borderId="0" xfId="170" applyNumberFormat="1" applyFont="1" applyFill="1" applyBorder="1" applyAlignment="1">
      <alignment horizontal="right" vertical="center" wrapText="1" readingOrder="1"/>
    </xf>
    <xf numFmtId="0" fontId="179" fillId="2" borderId="0" xfId="170" applyFont="1" applyFill="1" applyBorder="1" applyAlignment="1">
      <alignment horizontal="left" vertical="center" wrapText="1" indent="1" readingOrder="1"/>
    </xf>
    <xf numFmtId="165" fontId="65" fillId="2" borderId="0" xfId="171" applyNumberFormat="1" applyFont="1" applyFill="1" applyAlignment="1" applyProtection="1">
      <alignment horizontal="right" vertical="center" readingOrder="1"/>
      <protection locked="0"/>
    </xf>
    <xf numFmtId="165" fontId="65" fillId="2" borderId="0" xfId="171" applyNumberFormat="1" applyFont="1" applyFill="1" applyAlignment="1">
      <alignment horizontal="right" vertical="center" readingOrder="1"/>
    </xf>
    <xf numFmtId="1" fontId="65" fillId="2" borderId="0" xfId="170" applyNumberFormat="1" applyFont="1" applyFill="1" applyAlignment="1" applyProtection="1">
      <alignment horizontal="right" vertical="center" readingOrder="1"/>
      <protection locked="0"/>
    </xf>
    <xf numFmtId="1" fontId="65" fillId="2" borderId="0" xfId="170" applyNumberFormat="1" applyFont="1" applyFill="1" applyAlignment="1">
      <alignment horizontal="right" vertical="center" readingOrder="1"/>
    </xf>
    <xf numFmtId="0" fontId="71" fillId="2" borderId="6" xfId="170" applyFont="1" applyFill="1" applyBorder="1" applyAlignment="1">
      <alignment horizontal="left" vertical="center" wrapText="1" indent="1" readingOrder="1"/>
    </xf>
    <xf numFmtId="3" fontId="71" fillId="2" borderId="6" xfId="170" applyNumberFormat="1" applyFont="1" applyFill="1" applyBorder="1" applyAlignment="1" applyProtection="1">
      <alignment horizontal="right" vertical="center" wrapText="1" readingOrder="1"/>
      <protection locked="0"/>
    </xf>
    <xf numFmtId="0" fontId="65" fillId="2" borderId="0" xfId="170" applyFont="1" applyFill="1"/>
    <xf numFmtId="4" fontId="67" fillId="2" borderId="0" xfId="171" applyNumberFormat="1" applyFont="1" applyFill="1" applyAlignment="1" applyProtection="1">
      <alignment horizontal="right"/>
      <protection locked="0"/>
    </xf>
    <xf numFmtId="0" fontId="65" fillId="2" borderId="0" xfId="170" applyFont="1" applyFill="1" applyAlignment="1">
      <alignment horizontal="right"/>
    </xf>
    <xf numFmtId="165" fontId="65" fillId="2" borderId="0" xfId="171" applyNumberFormat="1" applyFont="1" applyFill="1" applyAlignment="1">
      <alignment horizontal="right"/>
    </xf>
    <xf numFmtId="0" fontId="65" fillId="2" borderId="0" xfId="170" applyFont="1" applyFill="1" applyAlignment="1">
      <alignment vertical="center"/>
    </xf>
    <xf numFmtId="0" fontId="65" fillId="2" borderId="0" xfId="170" applyFont="1" applyFill="1" applyProtection="1">
      <protection locked="0"/>
    </xf>
    <xf numFmtId="0" fontId="64" fillId="2" borderId="0" xfId="12" applyFont="1" applyFill="1" applyBorder="1" applyAlignment="1">
      <alignment horizontal="left" vertical="center"/>
    </xf>
    <xf numFmtId="0" fontId="60" fillId="2" borderId="0" xfId="12" applyFont="1" applyFill="1" applyBorder="1" applyProtection="1">
      <alignment vertical="top"/>
      <protection locked="0"/>
    </xf>
    <xf numFmtId="9" fontId="133" fillId="2" borderId="0" xfId="170" applyNumberFormat="1" applyFont="1" applyFill="1" applyBorder="1" applyAlignment="1">
      <alignment horizontal="right" vertical="center" wrapText="1" indent="1" readingOrder="1"/>
    </xf>
    <xf numFmtId="0" fontId="71" fillId="2" borderId="0" xfId="12" applyFont="1" applyFill="1" applyBorder="1" applyAlignment="1">
      <alignment horizontal="left" vertical="top" indent="1"/>
    </xf>
    <xf numFmtId="0" fontId="60" fillId="2" borderId="2" xfId="12" applyFont="1" applyFill="1" applyBorder="1" applyAlignment="1">
      <alignment horizontal="left" vertical="top" indent="1"/>
    </xf>
    <xf numFmtId="0" fontId="66" fillId="2" borderId="18" xfId="170" applyFont="1" applyFill="1" applyBorder="1" applyAlignment="1" applyProtection="1">
      <alignment horizontal="right" vertical="center" wrapText="1" readingOrder="1"/>
      <protection locked="0"/>
    </xf>
    <xf numFmtId="0" fontId="60" fillId="2" borderId="18" xfId="170" applyFont="1" applyFill="1" applyBorder="1" applyAlignment="1">
      <alignment horizontal="right" vertical="center" wrapText="1" readingOrder="1"/>
    </xf>
    <xf numFmtId="0" fontId="71" fillId="2" borderId="0" xfId="12" applyFont="1" applyFill="1" applyBorder="1" applyAlignment="1">
      <alignment horizontal="left" vertical="center" indent="1"/>
    </xf>
    <xf numFmtId="166" fontId="71" fillId="2" borderId="0" xfId="12" applyNumberFormat="1" applyFont="1" applyFill="1" applyBorder="1" applyAlignment="1" applyProtection="1">
      <alignment horizontal="right" vertical="center"/>
      <protection locked="0"/>
    </xf>
    <xf numFmtId="166" fontId="71" fillId="2" borderId="0" xfId="12" applyNumberFormat="1" applyFont="1" applyFill="1" applyBorder="1" applyAlignment="1">
      <alignment horizontal="right" vertical="center"/>
    </xf>
    <xf numFmtId="166" fontId="71" fillId="2" borderId="0" xfId="170" applyNumberFormat="1" applyFont="1" applyFill="1" applyAlignment="1">
      <alignment horizontal="right"/>
    </xf>
    <xf numFmtId="0" fontId="71" fillId="2" borderId="0" xfId="12" applyFont="1" applyFill="1" applyBorder="1" applyAlignment="1">
      <alignment horizontal="left" indent="1"/>
    </xf>
    <xf numFmtId="0" fontId="71" fillId="2" borderId="0" xfId="12" applyFont="1" applyFill="1" applyBorder="1" applyAlignment="1" applyProtection="1">
      <protection locked="0"/>
    </xf>
    <xf numFmtId="9" fontId="71" fillId="2" borderId="0" xfId="170" applyNumberFormat="1" applyFont="1" applyFill="1" applyBorder="1" applyAlignment="1">
      <alignment horizontal="right" vertical="center" wrapText="1" indent="1" readingOrder="1"/>
    </xf>
    <xf numFmtId="0" fontId="60" fillId="2" borderId="0" xfId="19" applyFont="1" applyFill="1" applyBorder="1" applyAlignment="1">
      <alignment vertical="top"/>
    </xf>
    <xf numFmtId="0" fontId="71" fillId="2" borderId="0" xfId="19" applyFont="1" applyFill="1" applyBorder="1" applyAlignment="1"/>
    <xf numFmtId="166" fontId="71" fillId="2" borderId="0" xfId="12" applyNumberFormat="1" applyFont="1" applyFill="1" applyBorder="1" applyAlignment="1">
      <alignment vertical="center"/>
    </xf>
    <xf numFmtId="0" fontId="71" fillId="2" borderId="0" xfId="170" applyFont="1" applyFill="1" applyAlignment="1"/>
    <xf numFmtId="0" fontId="71" fillId="2" borderId="0" xfId="20" applyFont="1" applyFill="1" applyBorder="1" applyAlignment="1"/>
    <xf numFmtId="0" fontId="71" fillId="2" borderId="0" xfId="12" applyFont="1" applyFill="1" applyBorder="1">
      <alignment vertical="top"/>
    </xf>
    <xf numFmtId="0" fontId="60" fillId="2" borderId="2" xfId="12" applyFont="1" applyFill="1" applyBorder="1" applyAlignment="1">
      <alignment horizontal="left" indent="1"/>
    </xf>
    <xf numFmtId="3" fontId="71" fillId="2" borderId="0" xfId="12" applyNumberFormat="1" applyFont="1" applyFill="1" applyBorder="1" applyAlignment="1" applyProtection="1">
      <alignment horizontal="right" vertical="center"/>
      <protection locked="0"/>
    </xf>
    <xf numFmtId="3" fontId="71" fillId="2" borderId="0" xfId="12" applyNumberFormat="1" applyFont="1" applyFill="1" applyBorder="1" applyAlignment="1">
      <alignment horizontal="right"/>
    </xf>
    <xf numFmtId="3" fontId="71" fillId="2" borderId="0" xfId="170" applyNumberFormat="1" applyFont="1" applyFill="1" applyAlignment="1">
      <alignment horizontal="right"/>
    </xf>
    <xf numFmtId="0" fontId="71" fillId="2" borderId="6" xfId="12" applyFont="1" applyFill="1" applyBorder="1" applyAlignment="1">
      <alignment horizontal="left" vertical="center" indent="1"/>
    </xf>
    <xf numFmtId="164" fontId="71" fillId="2" borderId="6" xfId="12" applyNumberFormat="1" applyFont="1" applyFill="1" applyBorder="1" applyAlignment="1" applyProtection="1">
      <alignment horizontal="right" vertical="center"/>
      <protection locked="0"/>
    </xf>
    <xf numFmtId="164" fontId="71" fillId="2" borderId="6" xfId="12" applyNumberFormat="1" applyFont="1" applyFill="1" applyBorder="1" applyAlignment="1">
      <alignment horizontal="right"/>
    </xf>
    <xf numFmtId="0" fontId="71" fillId="2" borderId="6" xfId="170" applyFont="1" applyFill="1" applyBorder="1" applyAlignment="1">
      <alignment horizontal="right"/>
    </xf>
    <xf numFmtId="0" fontId="66" fillId="2" borderId="43" xfId="170" applyFont="1" applyFill="1" applyBorder="1" applyAlignment="1">
      <alignment horizontal="left" vertical="center" wrapText="1" indent="1" readingOrder="1"/>
    </xf>
    <xf numFmtId="3" fontId="67" fillId="7" borderId="0" xfId="170" applyNumberFormat="1" applyFont="1" applyFill="1" applyBorder="1" applyAlignment="1"/>
    <xf numFmtId="3" fontId="65" fillId="2" borderId="0" xfId="170" applyNumberFormat="1" applyFont="1" applyFill="1" applyBorder="1" applyAlignment="1"/>
    <xf numFmtId="3" fontId="65" fillId="2" borderId="0" xfId="170" applyNumberFormat="1" applyFont="1" applyFill="1" applyBorder="1" applyAlignment="1">
      <alignment vertical="center"/>
    </xf>
    <xf numFmtId="3" fontId="65" fillId="2" borderId="0" xfId="170" applyNumberFormat="1" applyFont="1" applyFill="1" applyAlignment="1">
      <alignment vertical="center"/>
    </xf>
    <xf numFmtId="3" fontId="67" fillId="7" borderId="0" xfId="170" applyNumberFormat="1" applyFont="1" applyFill="1" applyBorder="1" applyAlignment="1">
      <alignment vertical="center"/>
    </xf>
    <xf numFmtId="0" fontId="60" fillId="7" borderId="2" xfId="170" applyFont="1" applyFill="1" applyBorder="1" applyAlignment="1">
      <alignment horizontal="left" vertical="center" wrapText="1" indent="1" readingOrder="1"/>
    </xf>
    <xf numFmtId="3" fontId="67" fillId="7" borderId="2" xfId="170" applyNumberFormat="1" applyFont="1" applyFill="1" applyBorder="1" applyAlignment="1">
      <alignment vertical="center"/>
    </xf>
    <xf numFmtId="9" fontId="65" fillId="2" borderId="0" xfId="171" applyNumberFormat="1" applyFont="1" applyFill="1" applyAlignment="1"/>
    <xf numFmtId="3" fontId="65" fillId="2" borderId="2" xfId="170" applyNumberFormat="1" applyFont="1" applyFill="1" applyBorder="1" applyAlignment="1">
      <alignment vertical="center"/>
    </xf>
    <xf numFmtId="0" fontId="60" fillId="7" borderId="57" xfId="170" applyFont="1" applyFill="1" applyBorder="1" applyAlignment="1">
      <alignment horizontal="left" vertical="center" wrapText="1" indent="1" readingOrder="1"/>
    </xf>
    <xf numFmtId="3" fontId="67" fillId="7" borderId="57" xfId="170" applyNumberFormat="1" applyFont="1" applyFill="1" applyBorder="1" applyAlignment="1">
      <alignment vertical="center"/>
    </xf>
    <xf numFmtId="0" fontId="60" fillId="2" borderId="0" xfId="170" applyFont="1" applyFill="1" applyBorder="1" applyAlignment="1">
      <alignment horizontal="left" vertical="center" wrapText="1" indent="1" readingOrder="1"/>
    </xf>
    <xf numFmtId="9" fontId="60" fillId="2" borderId="0" xfId="170" applyNumberFormat="1" applyFont="1" applyFill="1" applyBorder="1" applyAlignment="1">
      <alignment vertical="center" wrapText="1" readingOrder="1"/>
    </xf>
    <xf numFmtId="9" fontId="71" fillId="2" borderId="0" xfId="170" applyNumberFormat="1" applyFont="1" applyFill="1" applyBorder="1" applyAlignment="1">
      <alignment vertical="center" wrapText="1" readingOrder="1"/>
    </xf>
    <xf numFmtId="0" fontId="71" fillId="0" borderId="0" xfId="170" applyFont="1" applyFill="1" applyBorder="1" applyAlignment="1">
      <alignment horizontal="left" vertical="center" wrapText="1" indent="1" readingOrder="1"/>
    </xf>
    <xf numFmtId="0" fontId="71" fillId="0" borderId="0" xfId="170" applyFont="1" applyFill="1" applyBorder="1" applyAlignment="1">
      <alignment vertical="center" wrapText="1" readingOrder="1"/>
    </xf>
    <xf numFmtId="0" fontId="60" fillId="2" borderId="0" xfId="172" applyFont="1" applyFill="1" applyBorder="1" applyAlignment="1">
      <alignment horizontal="left" vertical="center" wrapText="1" indent="1" readingOrder="1"/>
    </xf>
    <xf numFmtId="9" fontId="60" fillId="2" borderId="0" xfId="172" applyNumberFormat="1" applyFont="1" applyFill="1" applyBorder="1" applyAlignment="1">
      <alignment vertical="center" wrapText="1" readingOrder="1"/>
    </xf>
    <xf numFmtId="0" fontId="71" fillId="2" borderId="0" xfId="170" applyFont="1" applyFill="1" applyBorder="1" applyAlignment="1">
      <alignment vertical="center" wrapText="1" readingOrder="1"/>
    </xf>
    <xf numFmtId="0" fontId="60" fillId="2" borderId="0" xfId="170" applyFont="1" applyFill="1" applyBorder="1" applyAlignment="1">
      <alignment vertical="center" wrapText="1" readingOrder="1"/>
    </xf>
    <xf numFmtId="0" fontId="60" fillId="0" borderId="0" xfId="170" applyFont="1" applyFill="1" applyBorder="1" applyAlignment="1">
      <alignment horizontal="left" vertical="center" wrapText="1" indent="1" readingOrder="1"/>
    </xf>
    <xf numFmtId="9" fontId="71" fillId="2" borderId="6" xfId="170" applyNumberFormat="1" applyFont="1" applyFill="1" applyBorder="1" applyAlignment="1">
      <alignment vertical="center" wrapText="1" readingOrder="1"/>
    </xf>
    <xf numFmtId="0" fontId="60" fillId="2" borderId="0" xfId="12" applyFont="1" applyFill="1">
      <alignment vertical="top"/>
    </xf>
    <xf numFmtId="0" fontId="65" fillId="2" borderId="0" xfId="172" applyFont="1" applyFill="1" applyAlignment="1">
      <alignment vertical="center"/>
    </xf>
    <xf numFmtId="0" fontId="60" fillId="2" borderId="0" xfId="12" applyFont="1" applyFill="1" applyBorder="1" applyAlignment="1">
      <alignment horizontal="left" vertical="center" indent="1"/>
    </xf>
    <xf numFmtId="3" fontId="60" fillId="2" borderId="0" xfId="12" applyNumberFormat="1" applyFont="1" applyFill="1" applyBorder="1" applyAlignment="1" applyProtection="1">
      <alignment horizontal="right"/>
      <protection locked="0"/>
    </xf>
    <xf numFmtId="3" fontId="71" fillId="2" borderId="0" xfId="12" applyNumberFormat="1" applyFont="1" applyFill="1" applyBorder="1" applyAlignment="1" applyProtection="1">
      <alignment horizontal="right"/>
      <protection locked="0"/>
    </xf>
    <xf numFmtId="0" fontId="179" fillId="0" borderId="0" xfId="12" applyFont="1" applyFill="1" applyBorder="1" applyAlignment="1" applyProtection="1">
      <alignment horizontal="left" vertical="top" indent="1"/>
      <protection locked="0"/>
    </xf>
    <xf numFmtId="0" fontId="71" fillId="2" borderId="0" xfId="12" applyFont="1" applyFill="1" applyBorder="1" applyAlignment="1">
      <alignment horizontal="left" vertical="center" wrapText="1" indent="1"/>
    </xf>
    <xf numFmtId="3" fontId="60" fillId="2" borderId="0" xfId="12" applyNumberFormat="1" applyFont="1" applyFill="1" applyBorder="1" applyAlignment="1" applyProtection="1">
      <alignment horizontal="right" vertical="center"/>
      <protection locked="0"/>
    </xf>
    <xf numFmtId="0" fontId="60" fillId="2" borderId="0" xfId="12" applyFont="1" applyFill="1" applyBorder="1" applyAlignment="1">
      <alignment horizontal="left" vertical="top" indent="1"/>
    </xf>
    <xf numFmtId="0" fontId="65" fillId="2" borderId="0" xfId="172" applyFont="1" applyFill="1"/>
    <xf numFmtId="0" fontId="60" fillId="2" borderId="75" xfId="12" applyFont="1" applyFill="1" applyBorder="1" applyAlignment="1">
      <alignment horizontal="left" indent="1"/>
    </xf>
    <xf numFmtId="3" fontId="60" fillId="2" borderId="75" xfId="12" applyNumberFormat="1" applyFont="1" applyFill="1" applyBorder="1" applyAlignment="1" applyProtection="1">
      <alignment horizontal="right"/>
      <protection locked="0"/>
    </xf>
    <xf numFmtId="0" fontId="60" fillId="2" borderId="0" xfId="172" applyFont="1" applyFill="1" applyBorder="1" applyAlignment="1">
      <alignment horizontal="left" vertical="center" wrapText="1"/>
    </xf>
    <xf numFmtId="0" fontId="71" fillId="2" borderId="47" xfId="172" applyFont="1" applyFill="1" applyBorder="1" applyAlignment="1">
      <alignment horizontal="left" vertical="center" wrapText="1"/>
    </xf>
    <xf numFmtId="0" fontId="71" fillId="2" borderId="0" xfId="172" applyFont="1" applyFill="1" applyAlignment="1">
      <alignment vertical="center" wrapText="1"/>
    </xf>
    <xf numFmtId="3" fontId="71" fillId="2" borderId="0" xfId="172" applyNumberFormat="1" applyFont="1" applyFill="1" applyAlignment="1">
      <alignment vertical="center" wrapText="1"/>
    </xf>
    <xf numFmtId="0" fontId="71" fillId="2" borderId="6" xfId="172" applyFont="1" applyFill="1" applyBorder="1" applyAlignment="1">
      <alignment vertical="center" wrapText="1"/>
    </xf>
    <xf numFmtId="0" fontId="60" fillId="2" borderId="75" xfId="172" applyFont="1" applyFill="1" applyBorder="1" applyAlignment="1">
      <alignment horizontal="justify" vertical="center"/>
    </xf>
    <xf numFmtId="3" fontId="60" fillId="2" borderId="75" xfId="172" applyNumberFormat="1" applyFont="1" applyFill="1" applyBorder="1" applyAlignment="1">
      <alignment vertical="center"/>
    </xf>
    <xf numFmtId="0" fontId="66" fillId="2" borderId="18" xfId="172" applyFont="1" applyFill="1" applyBorder="1" applyAlignment="1" applyProtection="1">
      <alignment horizontal="right" wrapText="1"/>
      <protection locked="0"/>
    </xf>
    <xf numFmtId="0" fontId="66" fillId="2" borderId="18" xfId="172" applyFont="1" applyFill="1" applyBorder="1" applyAlignment="1">
      <alignment horizontal="right" wrapText="1"/>
    </xf>
    <xf numFmtId="0" fontId="182" fillId="0" borderId="0" xfId="172" applyFont="1"/>
    <xf numFmtId="0" fontId="60" fillId="2" borderId="0" xfId="12" applyFont="1" applyFill="1" applyAlignment="1">
      <alignment horizontal="left" vertical="center"/>
    </xf>
    <xf numFmtId="169" fontId="71" fillId="2" borderId="0" xfId="22" applyNumberFormat="1" applyFont="1" applyFill="1" applyAlignment="1" applyProtection="1">
      <alignment horizontal="right"/>
      <protection locked="0"/>
    </xf>
    <xf numFmtId="169" fontId="71" fillId="2" borderId="0" xfId="22" applyNumberFormat="1" applyFont="1" applyFill="1" applyAlignment="1">
      <alignment horizontal="right"/>
    </xf>
    <xf numFmtId="169" fontId="71" fillId="2" borderId="0" xfId="22" applyNumberFormat="1" applyFont="1" applyFill="1" applyAlignment="1">
      <alignment horizontal="right" vertical="center"/>
    </xf>
    <xf numFmtId="0" fontId="71" fillId="2" borderId="0" xfId="12" applyFont="1" applyFill="1" applyAlignment="1">
      <alignment horizontal="left" vertical="center"/>
    </xf>
    <xf numFmtId="171" fontId="71" fillId="2" borderId="0" xfId="22" applyNumberFormat="1" applyFont="1" applyFill="1" applyAlignment="1" applyProtection="1">
      <alignment horizontal="right"/>
      <protection locked="0"/>
    </xf>
    <xf numFmtId="171" fontId="71" fillId="2" borderId="0" xfId="22" applyNumberFormat="1" applyFont="1" applyFill="1" applyAlignment="1">
      <alignment horizontal="right"/>
    </xf>
    <xf numFmtId="171" fontId="71" fillId="2" borderId="0" xfId="22" applyNumberFormat="1" applyFont="1" applyFill="1" applyAlignment="1">
      <alignment vertical="center"/>
    </xf>
    <xf numFmtId="0" fontId="71" fillId="2" borderId="6" xfId="12" applyFont="1" applyFill="1" applyBorder="1" applyAlignment="1">
      <alignment horizontal="left" vertical="center"/>
    </xf>
    <xf numFmtId="171" fontId="71" fillId="2" borderId="6" xfId="22" applyNumberFormat="1" applyFont="1" applyFill="1" applyBorder="1" applyAlignment="1" applyProtection="1">
      <alignment horizontal="right"/>
      <protection locked="0"/>
    </xf>
    <xf numFmtId="171" fontId="71" fillId="2" borderId="6" xfId="22" applyNumberFormat="1" applyFont="1" applyFill="1" applyBorder="1" applyAlignment="1">
      <alignment horizontal="right"/>
    </xf>
    <xf numFmtId="171" fontId="71" fillId="2" borderId="6" xfId="22" applyNumberFormat="1" applyFont="1" applyFill="1" applyBorder="1" applyAlignment="1">
      <alignment vertical="center"/>
    </xf>
    <xf numFmtId="0" fontId="71" fillId="2" borderId="0" xfId="12" applyFont="1" applyFill="1" applyBorder="1" applyAlignment="1">
      <alignment horizontal="left" vertical="center"/>
    </xf>
    <xf numFmtId="171" fontId="71" fillId="2" borderId="0" xfId="22" applyNumberFormat="1" applyFont="1" applyFill="1" applyAlignment="1" applyProtection="1">
      <alignment vertical="center"/>
      <protection locked="0"/>
    </xf>
    <xf numFmtId="171" fontId="71" fillId="2" borderId="6" xfId="22" applyNumberFormat="1" applyFont="1" applyFill="1" applyBorder="1" applyAlignment="1" applyProtection="1">
      <alignment vertical="center"/>
      <protection locked="0"/>
    </xf>
    <xf numFmtId="0" fontId="60" fillId="2" borderId="75" xfId="12" applyFont="1" applyFill="1" applyBorder="1" applyAlignment="1">
      <alignment horizontal="left" vertical="center"/>
    </xf>
    <xf numFmtId="171" fontId="60" fillId="2" borderId="75" xfId="22" applyNumberFormat="1" applyFont="1" applyFill="1" applyBorder="1" applyAlignment="1" applyProtection="1">
      <alignment vertical="center"/>
      <protection locked="0"/>
    </xf>
    <xf numFmtId="171" fontId="60" fillId="2" borderId="75" xfId="22" applyNumberFormat="1" applyFont="1" applyFill="1" applyBorder="1" applyAlignment="1">
      <alignment vertical="center"/>
    </xf>
    <xf numFmtId="0" fontId="71" fillId="2" borderId="75" xfId="12" applyFont="1" applyFill="1" applyBorder="1" applyAlignment="1">
      <alignment horizontal="left" vertical="center"/>
    </xf>
    <xf numFmtId="171" fontId="71" fillId="2" borderId="75" xfId="22" applyNumberFormat="1" applyFont="1" applyFill="1" applyBorder="1" applyAlignment="1" applyProtection="1">
      <alignment vertical="center"/>
      <protection locked="0"/>
    </xf>
    <xf numFmtId="171" fontId="71" fillId="2" borderId="75" xfId="22" applyNumberFormat="1" applyFont="1" applyFill="1" applyBorder="1" applyAlignment="1">
      <alignment vertical="center"/>
    </xf>
    <xf numFmtId="0" fontId="71" fillId="2" borderId="0" xfId="12" quotePrefix="1" applyFont="1" applyFill="1" applyBorder="1" applyAlignment="1">
      <alignment horizontal="left" vertical="center"/>
    </xf>
    <xf numFmtId="0" fontId="71" fillId="2" borderId="6" xfId="12" quotePrefix="1" applyFont="1" applyFill="1" applyBorder="1" applyAlignment="1">
      <alignment horizontal="left" vertical="center"/>
    </xf>
    <xf numFmtId="0" fontId="60" fillId="2" borderId="75" xfId="12" quotePrefix="1" applyFont="1" applyFill="1" applyBorder="1" applyAlignment="1">
      <alignment horizontal="left" vertical="center"/>
    </xf>
    <xf numFmtId="171" fontId="65" fillId="2" borderId="0" xfId="172" applyNumberFormat="1" applyFont="1" applyFill="1"/>
    <xf numFmtId="0" fontId="65" fillId="2" borderId="0" xfId="172" applyFont="1" applyFill="1" applyProtection="1">
      <protection locked="0"/>
    </xf>
    <xf numFmtId="171" fontId="71" fillId="2" borderId="0" xfId="172" applyNumberFormat="1" applyFont="1" applyFill="1"/>
    <xf numFmtId="0" fontId="65" fillId="2" borderId="0" xfId="172" applyFont="1" applyFill="1" applyBorder="1"/>
    <xf numFmtId="0" fontId="182" fillId="2" borderId="0" xfId="172" applyFont="1" applyFill="1"/>
    <xf numFmtId="0" fontId="182" fillId="2" borderId="0" xfId="172" applyFont="1" applyFill="1" applyProtection="1">
      <protection locked="0"/>
    </xf>
    <xf numFmtId="0" fontId="164" fillId="2" borderId="0" xfId="12" applyFont="1" applyFill="1" applyBorder="1">
      <alignment vertical="top"/>
    </xf>
    <xf numFmtId="0" fontId="65" fillId="2" borderId="0" xfId="172" applyFont="1" applyFill="1" applyAlignment="1" applyProtection="1">
      <protection locked="0"/>
    </xf>
    <xf numFmtId="0" fontId="65" fillId="2" borderId="0" xfId="172" applyFont="1" applyFill="1" applyAlignment="1"/>
    <xf numFmtId="16" fontId="60" fillId="2" borderId="0" xfId="12" quotePrefix="1" applyNumberFormat="1" applyFont="1" applyFill="1" applyBorder="1" applyAlignment="1">
      <alignment horizontal="right"/>
    </xf>
    <xf numFmtId="0" fontId="60" fillId="2" borderId="0" xfId="12" applyNumberFormat="1" applyFont="1" applyFill="1" applyBorder="1" applyAlignment="1">
      <alignment horizontal="right"/>
    </xf>
    <xf numFmtId="0" fontId="60" fillId="2" borderId="2" xfId="12" applyFont="1" applyFill="1" applyBorder="1" applyAlignment="1">
      <alignment horizontal="left" vertical="top"/>
    </xf>
    <xf numFmtId="0" fontId="66" fillId="2" borderId="18" xfId="172" applyFont="1" applyFill="1" applyBorder="1" applyAlignment="1" applyProtection="1">
      <alignment horizontal="right" vertical="center" wrapText="1" readingOrder="1"/>
      <protection locked="0"/>
    </xf>
    <xf numFmtId="0" fontId="66" fillId="2" borderId="18" xfId="172" applyFont="1" applyFill="1" applyBorder="1" applyAlignment="1">
      <alignment horizontal="right" vertical="center" wrapText="1" readingOrder="1"/>
    </xf>
    <xf numFmtId="171" fontId="71" fillId="2" borderId="0" xfId="172" applyNumberFormat="1" applyFont="1" applyFill="1" applyBorder="1" applyAlignment="1" applyProtection="1">
      <alignment vertical="center"/>
      <protection locked="0"/>
    </xf>
    <xf numFmtId="171" fontId="71" fillId="2" borderId="0" xfId="172" applyNumberFormat="1" applyFont="1" applyFill="1" applyBorder="1" applyAlignment="1">
      <alignment vertical="center"/>
    </xf>
    <xf numFmtId="3" fontId="65" fillId="2" borderId="0" xfId="172" applyNumberFormat="1" applyFont="1" applyFill="1" applyAlignment="1">
      <alignment vertical="center"/>
    </xf>
    <xf numFmtId="171" fontId="71" fillId="2" borderId="6" xfId="172" applyNumberFormat="1" applyFont="1" applyFill="1" applyBorder="1" applyAlignment="1" applyProtection="1">
      <alignment vertical="center"/>
      <protection locked="0"/>
    </xf>
    <xf numFmtId="171" fontId="71" fillId="2" borderId="6" xfId="172" applyNumberFormat="1" applyFont="1" applyFill="1" applyBorder="1" applyAlignment="1">
      <alignment vertical="center"/>
    </xf>
    <xf numFmtId="3" fontId="65" fillId="2" borderId="6" xfId="172" applyNumberFormat="1" applyFont="1" applyFill="1" applyBorder="1" applyAlignment="1">
      <alignment vertical="center"/>
    </xf>
    <xf numFmtId="171" fontId="71" fillId="2" borderId="0" xfId="22" applyNumberFormat="1" applyFont="1" applyFill="1" applyBorder="1" applyAlignment="1">
      <alignment horizontal="right" vertical="center"/>
    </xf>
    <xf numFmtId="171" fontId="65" fillId="2" borderId="0" xfId="172" applyNumberFormat="1" applyFont="1" applyFill="1" applyBorder="1" applyAlignment="1">
      <alignment vertical="center"/>
    </xf>
    <xf numFmtId="164" fontId="71" fillId="2" borderId="0" xfId="12" applyNumberFormat="1" applyFont="1" applyFill="1" applyBorder="1" applyAlignment="1" applyProtection="1">
      <alignment horizontal="center"/>
      <protection locked="0"/>
    </xf>
    <xf numFmtId="0" fontId="60" fillId="2" borderId="75" xfId="12" applyFont="1" applyFill="1" applyBorder="1" applyAlignment="1" applyProtection="1">
      <alignment horizontal="left"/>
      <protection locked="0"/>
    </xf>
    <xf numFmtId="3" fontId="71" fillId="2" borderId="0" xfId="12" applyNumberFormat="1" applyFont="1" applyFill="1" applyBorder="1" applyAlignment="1" applyProtection="1">
      <alignment horizontal="center" vertical="center"/>
      <protection locked="0"/>
    </xf>
    <xf numFmtId="3" fontId="71" fillId="2" borderId="6" xfId="12" applyNumberFormat="1" applyFont="1" applyFill="1" applyBorder="1" applyAlignment="1" applyProtection="1">
      <alignment horizontal="center" vertical="center"/>
      <protection locked="0"/>
    </xf>
    <xf numFmtId="171" fontId="71" fillId="2" borderId="0" xfId="22" applyNumberFormat="1" applyFont="1" applyFill="1" applyBorder="1" applyAlignment="1" applyProtection="1">
      <alignment vertical="center"/>
      <protection locked="0"/>
    </xf>
    <xf numFmtId="171" fontId="71" fillId="2" borderId="0" xfId="22" applyNumberFormat="1" applyFont="1" applyFill="1" applyBorder="1" applyAlignment="1">
      <alignment vertical="center"/>
    </xf>
    <xf numFmtId="0" fontId="65" fillId="2" borderId="0" xfId="172" applyFont="1" applyFill="1" applyBorder="1" applyAlignment="1">
      <alignment vertical="center"/>
    </xf>
    <xf numFmtId="0" fontId="60" fillId="2" borderId="18" xfId="172" applyFont="1" applyFill="1" applyBorder="1" applyAlignment="1">
      <alignment horizontal="right" vertical="center" wrapText="1" readingOrder="1"/>
    </xf>
    <xf numFmtId="164" fontId="71" fillId="2" borderId="6" xfId="12" applyNumberFormat="1" applyFont="1" applyFill="1" applyBorder="1" applyAlignment="1">
      <alignment horizontal="right" vertical="center"/>
    </xf>
    <xf numFmtId="0" fontId="60" fillId="2" borderId="2" xfId="12" applyFont="1" applyFill="1" applyBorder="1" applyAlignment="1">
      <alignment horizontal="right" wrapText="1"/>
    </xf>
    <xf numFmtId="0" fontId="60" fillId="2" borderId="2" xfId="12" quotePrefix="1" applyFont="1" applyFill="1" applyBorder="1" applyAlignment="1">
      <alignment horizontal="right" wrapText="1"/>
    </xf>
    <xf numFmtId="164" fontId="60" fillId="2" borderId="2" xfId="12" applyNumberFormat="1" applyFont="1" applyFill="1" applyBorder="1" applyAlignment="1">
      <alignment horizontal="right" wrapText="1"/>
    </xf>
    <xf numFmtId="164" fontId="71" fillId="2" borderId="0" xfId="12" applyNumberFormat="1" applyFont="1" applyFill="1" applyBorder="1" applyAlignment="1" applyProtection="1">
      <alignment horizontal="right"/>
      <protection locked="0"/>
    </xf>
    <xf numFmtId="0" fontId="182" fillId="0" borderId="0" xfId="172" applyFont="1" applyAlignment="1"/>
    <xf numFmtId="0" fontId="179" fillId="2" borderId="0" xfId="12" applyFont="1" applyFill="1" applyBorder="1" applyAlignment="1"/>
    <xf numFmtId="0" fontId="71" fillId="2" borderId="0" xfId="12" quotePrefix="1" applyFont="1" applyFill="1" applyBorder="1" applyAlignment="1">
      <alignment horizontal="left" indent="1"/>
    </xf>
    <xf numFmtId="0" fontId="182" fillId="0" borderId="0" xfId="172" applyFont="1" applyAlignment="1">
      <alignment horizontal="right"/>
    </xf>
    <xf numFmtId="164" fontId="182" fillId="0" borderId="0" xfId="172" applyNumberFormat="1" applyFont="1"/>
    <xf numFmtId="3" fontId="182" fillId="0" borderId="0" xfId="172" applyNumberFormat="1" applyFont="1"/>
    <xf numFmtId="0" fontId="71" fillId="2" borderId="6" xfId="12" applyFont="1" applyFill="1" applyBorder="1" applyAlignment="1"/>
    <xf numFmtId="0" fontId="66" fillId="2" borderId="43" xfId="172" applyFont="1" applyFill="1" applyBorder="1" applyAlignment="1">
      <alignment horizontal="left" vertical="center" readingOrder="1"/>
    </xf>
    <xf numFmtId="0" fontId="66" fillId="2" borderId="18" xfId="172" applyFont="1" applyFill="1" applyBorder="1" applyAlignment="1">
      <alignment horizontal="right" vertical="center" wrapText="1"/>
    </xf>
    <xf numFmtId="0" fontId="60" fillId="7" borderId="0" xfId="172" applyFont="1" applyFill="1" applyBorder="1" applyAlignment="1">
      <alignment horizontal="left" vertical="center" readingOrder="1"/>
    </xf>
    <xf numFmtId="3" fontId="67" fillId="7" borderId="0" xfId="172" applyNumberFormat="1" applyFont="1" applyFill="1" applyBorder="1" applyAlignment="1">
      <alignment horizontal="right"/>
    </xf>
    <xf numFmtId="3" fontId="67" fillId="7" borderId="0" xfId="172" applyNumberFormat="1" applyFont="1" applyFill="1" applyBorder="1" applyAlignment="1">
      <alignment horizontal="right" vertical="center"/>
    </xf>
    <xf numFmtId="0" fontId="60" fillId="2" borderId="0" xfId="172" applyFont="1" applyFill="1" applyBorder="1" applyAlignment="1" applyProtection="1">
      <alignment horizontal="left" vertical="center" readingOrder="1"/>
      <protection locked="0"/>
    </xf>
    <xf numFmtId="3" fontId="65" fillId="2" borderId="0" xfId="172" applyNumberFormat="1" applyFont="1" applyFill="1" applyBorder="1" applyAlignment="1">
      <alignment horizontal="right"/>
    </xf>
    <xf numFmtId="3" fontId="65" fillId="2" borderId="0" xfId="172" applyNumberFormat="1" applyFont="1" applyFill="1" applyBorder="1" applyAlignment="1">
      <alignment horizontal="right" vertical="center"/>
    </xf>
    <xf numFmtId="0" fontId="71" fillId="2" borderId="0" xfId="172" applyFont="1" applyFill="1" applyBorder="1" applyAlignment="1" applyProtection="1">
      <alignment horizontal="left" vertical="center" indent="1" readingOrder="1"/>
      <protection locked="0"/>
    </xf>
    <xf numFmtId="0" fontId="71" fillId="2" borderId="0" xfId="172" applyFont="1" applyFill="1" applyBorder="1" applyAlignment="1">
      <alignment horizontal="left" vertical="center" readingOrder="1"/>
    </xf>
    <xf numFmtId="3" fontId="65" fillId="0" borderId="0" xfId="172" applyNumberFormat="1" applyFont="1" applyFill="1" applyBorder="1" applyAlignment="1">
      <alignment horizontal="right" vertical="center"/>
    </xf>
    <xf numFmtId="0" fontId="65" fillId="2" borderId="0" xfId="172" applyFont="1" applyFill="1" applyAlignment="1">
      <alignment vertical="center" readingOrder="1"/>
    </xf>
    <xf numFmtId="3" fontId="65" fillId="2" borderId="0" xfId="172" applyNumberFormat="1" applyFont="1" applyFill="1" applyAlignment="1">
      <alignment horizontal="right" vertical="center"/>
    </xf>
    <xf numFmtId="0" fontId="65" fillId="2" borderId="0" xfId="172" applyFont="1" applyFill="1" applyAlignment="1">
      <alignment readingOrder="1"/>
    </xf>
    <xf numFmtId="0" fontId="65" fillId="2" borderId="0" xfId="172" applyFont="1" applyFill="1" applyAlignment="1">
      <alignment horizontal="right"/>
    </xf>
    <xf numFmtId="0" fontId="60" fillId="2" borderId="0" xfId="172" applyFont="1" applyFill="1" applyBorder="1" applyAlignment="1">
      <alignment horizontal="left" vertical="center" readingOrder="1"/>
    </xf>
    <xf numFmtId="3" fontId="67" fillId="2" borderId="0" xfId="172" applyNumberFormat="1" applyFont="1" applyFill="1" applyBorder="1" applyAlignment="1">
      <alignment horizontal="right" vertical="center"/>
    </xf>
    <xf numFmtId="0" fontId="60" fillId="2" borderId="2" xfId="172" applyFont="1" applyFill="1" applyBorder="1" applyAlignment="1">
      <alignment horizontal="left" vertical="center" readingOrder="1"/>
    </xf>
    <xf numFmtId="3" fontId="67" fillId="2" borderId="2" xfId="172" applyNumberFormat="1" applyFont="1" applyFill="1" applyBorder="1" applyAlignment="1">
      <alignment horizontal="right" vertical="center"/>
    </xf>
    <xf numFmtId="0" fontId="60" fillId="7" borderId="76" xfId="172" applyFont="1" applyFill="1" applyBorder="1" applyAlignment="1">
      <alignment horizontal="left" vertical="center" readingOrder="1"/>
    </xf>
    <xf numFmtId="3" fontId="67" fillId="7" borderId="76" xfId="172" applyNumberFormat="1" applyFont="1" applyFill="1" applyBorder="1" applyAlignment="1">
      <alignment horizontal="right" vertical="center"/>
    </xf>
    <xf numFmtId="0" fontId="65" fillId="2" borderId="0" xfId="172" applyFont="1" applyFill="1" applyAlignment="1">
      <alignment horizontal="center"/>
    </xf>
    <xf numFmtId="0" fontId="60" fillId="2" borderId="2" xfId="12" applyFont="1" applyFill="1" applyBorder="1" applyAlignment="1">
      <alignment horizontal="left" vertical="center" indent="1"/>
    </xf>
    <xf numFmtId="0" fontId="66" fillId="2" borderId="2" xfId="12" applyFont="1" applyFill="1" applyBorder="1" applyAlignment="1">
      <alignment horizontal="center"/>
    </xf>
    <xf numFmtId="3" fontId="66" fillId="2" borderId="2" xfId="12" applyNumberFormat="1" applyFont="1" applyFill="1" applyBorder="1" applyAlignment="1">
      <alignment horizontal="center"/>
    </xf>
    <xf numFmtId="0" fontId="182" fillId="2" borderId="0" xfId="172" applyFont="1" applyFill="1" applyAlignment="1"/>
    <xf numFmtId="166" fontId="71" fillId="2" borderId="0" xfId="12" applyNumberFormat="1" applyFont="1" applyFill="1" applyBorder="1" applyAlignment="1" applyProtection="1">
      <alignment horizontal="center" vertical="center"/>
      <protection locked="0"/>
    </xf>
    <xf numFmtId="0" fontId="182" fillId="2" borderId="0" xfId="172" applyFont="1" applyFill="1" applyAlignment="1">
      <alignment horizontal="right"/>
    </xf>
    <xf numFmtId="166" fontId="71" fillId="2" borderId="75" xfId="12" applyNumberFormat="1" applyFont="1" applyFill="1" applyBorder="1" applyAlignment="1" applyProtection="1">
      <alignment horizontal="right" vertical="top" indent="1"/>
      <protection locked="0"/>
    </xf>
    <xf numFmtId="0" fontId="71" fillId="2" borderId="6" xfId="12" applyFont="1" applyFill="1" applyBorder="1" applyAlignment="1">
      <alignment horizontal="left" indent="1"/>
    </xf>
    <xf numFmtId="0" fontId="66" fillId="2" borderId="27" xfId="172" applyFont="1" applyFill="1" applyBorder="1" applyAlignment="1">
      <alignment horizontal="right" vertical="center" wrapText="1" readingOrder="1"/>
    </xf>
    <xf numFmtId="166" fontId="71" fillId="2" borderId="6" xfId="12" applyNumberFormat="1" applyFont="1" applyFill="1" applyBorder="1" applyAlignment="1" applyProtection="1">
      <alignment horizontal="right"/>
      <protection locked="0"/>
    </xf>
    <xf numFmtId="166" fontId="71" fillId="2" borderId="6" xfId="12" applyNumberFormat="1" applyFont="1" applyFill="1" applyBorder="1" applyAlignment="1">
      <alignment horizontal="right"/>
    </xf>
    <xf numFmtId="0" fontId="60" fillId="2" borderId="0" xfId="12" applyFont="1" applyFill="1" applyBorder="1" applyAlignment="1">
      <alignment horizontal="left" vertical="center"/>
    </xf>
    <xf numFmtId="3" fontId="184" fillId="2" borderId="0" xfId="12" applyNumberFormat="1" applyFont="1" applyFill="1" applyBorder="1" applyAlignment="1" applyProtection="1">
      <alignment horizontal="right" vertical="center"/>
      <protection locked="0"/>
    </xf>
    <xf numFmtId="0" fontId="179" fillId="0" borderId="0" xfId="12" applyFont="1" applyFill="1" applyBorder="1" applyAlignment="1" applyProtection="1">
      <alignment horizontal="left" vertical="center"/>
      <protection locked="0"/>
    </xf>
    <xf numFmtId="0" fontId="71" fillId="2" borderId="0" xfId="12" applyFont="1" applyFill="1" applyBorder="1" applyAlignment="1">
      <alignment horizontal="left" vertical="center" wrapText="1"/>
    </xf>
    <xf numFmtId="0" fontId="60" fillId="2" borderId="75" xfId="12" applyFont="1" applyFill="1" applyBorder="1" applyAlignment="1">
      <alignment horizontal="left" vertical="center" indent="1"/>
    </xf>
    <xf numFmtId="3" fontId="60" fillId="2" borderId="75" xfId="12" applyNumberFormat="1" applyFont="1" applyFill="1" applyBorder="1" applyAlignment="1" applyProtection="1">
      <alignment horizontal="right" vertical="center"/>
      <protection locked="0"/>
    </xf>
    <xf numFmtId="164" fontId="182" fillId="0" borderId="0" xfId="172" applyNumberFormat="1" applyFont="1" applyAlignment="1"/>
    <xf numFmtId="164" fontId="71" fillId="2" borderId="0" xfId="12" applyNumberFormat="1" applyFont="1" applyFill="1" applyBorder="1" applyAlignment="1" applyProtection="1">
      <alignment horizontal="right" vertical="center"/>
      <protection locked="0"/>
    </xf>
    <xf numFmtId="0" fontId="60" fillId="2" borderId="2" xfId="12" applyFont="1" applyFill="1" applyBorder="1" applyAlignment="1">
      <alignment horizontal="left" vertical="center" wrapText="1"/>
    </xf>
    <xf numFmtId="0" fontId="179" fillId="2" borderId="0" xfId="12" applyFont="1" applyFill="1" applyBorder="1" applyAlignment="1">
      <alignment horizontal="left" vertical="center"/>
    </xf>
    <xf numFmtId="0" fontId="60" fillId="2" borderId="0" xfId="12" applyFont="1" applyFill="1" applyAlignment="1"/>
    <xf numFmtId="3" fontId="71" fillId="2" borderId="0" xfId="172" applyNumberFormat="1" applyFont="1" applyFill="1" applyAlignment="1" applyProtection="1">
      <alignment horizontal="right" wrapText="1"/>
      <protection locked="0"/>
    </xf>
    <xf numFmtId="3" fontId="60" fillId="2" borderId="75" xfId="172" applyNumberFormat="1" applyFont="1" applyFill="1" applyBorder="1" applyAlignment="1" applyProtection="1">
      <alignment horizontal="right" vertical="center"/>
      <protection locked="0"/>
    </xf>
    <xf numFmtId="0" fontId="2" fillId="0" borderId="0" xfId="177"/>
    <xf numFmtId="0" fontId="46" fillId="0" borderId="0" xfId="178" applyFont="1"/>
    <xf numFmtId="179" fontId="2" fillId="0" borderId="0" xfId="177" applyNumberFormat="1"/>
    <xf numFmtId="0" fontId="46" fillId="0" borderId="0" xfId="178" applyFont="1" applyAlignment="1">
      <alignment horizontal="right"/>
    </xf>
    <xf numFmtId="168" fontId="46" fillId="0" borderId="0" xfId="178" applyNumberFormat="1" applyFont="1" applyAlignment="1">
      <alignment horizontal="right"/>
    </xf>
    <xf numFmtId="0" fontId="87" fillId="0" borderId="0" xfId="177" applyFont="1"/>
    <xf numFmtId="3" fontId="60" fillId="3" borderId="0" xfId="178" applyNumberFormat="1" applyFont="1" applyFill="1" applyAlignment="1">
      <alignment horizontal="center" vertical="center"/>
    </xf>
    <xf numFmtId="0" fontId="60" fillId="3" borderId="0" xfId="178" applyFont="1" applyFill="1" applyAlignment="1">
      <alignment horizontal="center" vertical="center"/>
    </xf>
    <xf numFmtId="0" fontId="2" fillId="0" borderId="0" xfId="177" quotePrefix="1"/>
    <xf numFmtId="3" fontId="65" fillId="0" borderId="0" xfId="178" applyNumberFormat="1" applyFont="1" applyFill="1" applyAlignment="1">
      <alignment horizontal="center" vertical="center"/>
    </xf>
    <xf numFmtId="3" fontId="65" fillId="0" borderId="0" xfId="178" applyNumberFormat="1" applyFont="1" applyFill="1" applyAlignment="1">
      <alignment horizontal="center"/>
    </xf>
    <xf numFmtId="0" fontId="67" fillId="0" borderId="0" xfId="178" applyFont="1" applyFill="1" applyAlignment="1">
      <alignment horizontal="center" vertical="center"/>
    </xf>
    <xf numFmtId="0" fontId="169" fillId="0" borderId="0" xfId="177" applyFont="1"/>
    <xf numFmtId="0" fontId="65" fillId="0" borderId="0" xfId="177" applyFont="1"/>
    <xf numFmtId="3" fontId="65" fillId="0" borderId="0" xfId="178" applyNumberFormat="1" applyFont="1" applyAlignment="1">
      <alignment horizontal="center" vertical="center"/>
    </xf>
    <xf numFmtId="3" fontId="65" fillId="0" borderId="0" xfId="178" applyNumberFormat="1" applyFont="1" applyFill="1" applyBorder="1" applyAlignment="1">
      <alignment horizontal="center" vertical="center"/>
    </xf>
    <xf numFmtId="0" fontId="67" fillId="0" borderId="0" xfId="178" applyFont="1" applyFill="1" applyBorder="1" applyAlignment="1">
      <alignment horizontal="center" vertical="center"/>
    </xf>
    <xf numFmtId="0" fontId="67" fillId="0" borderId="0" xfId="178" applyFont="1" applyAlignment="1">
      <alignment horizontal="center" vertical="center"/>
    </xf>
    <xf numFmtId="0" fontId="2" fillId="0" borderId="0" xfId="177" applyAlignment="1"/>
    <xf numFmtId="0" fontId="67" fillId="0" borderId="1" xfId="178" applyFont="1" applyBorder="1" applyAlignment="1">
      <alignment horizontal="center" vertical="center"/>
    </xf>
    <xf numFmtId="0" fontId="59" fillId="0" borderId="0" xfId="178" applyFont="1"/>
    <xf numFmtId="0" fontId="61" fillId="0" borderId="0" xfId="178" applyFont="1"/>
    <xf numFmtId="0" fontId="111" fillId="0" borderId="0" xfId="178" applyFont="1"/>
    <xf numFmtId="0" fontId="2" fillId="0" borderId="0" xfId="425" applyAlignment="1"/>
    <xf numFmtId="0" fontId="46" fillId="0" borderId="0" xfId="178" applyFont="1" applyAlignment="1"/>
    <xf numFmtId="3" fontId="46" fillId="0" borderId="0" xfId="178" applyNumberFormat="1" applyFont="1" applyAlignment="1"/>
    <xf numFmtId="3" fontId="78" fillId="3" borderId="0" xfId="178" applyNumberFormat="1" applyFont="1" applyFill="1" applyAlignment="1">
      <alignment horizontal="right"/>
    </xf>
    <xf numFmtId="9" fontId="78" fillId="3" borderId="0" xfId="178" applyNumberFormat="1" applyFont="1" applyFill="1" applyAlignment="1">
      <alignment horizontal="right"/>
    </xf>
    <xf numFmtId="3" fontId="79" fillId="3" borderId="0" xfId="178" applyNumberFormat="1" applyFont="1" applyFill="1" applyAlignment="1">
      <alignment horizontal="right"/>
    </xf>
    <xf numFmtId="0" fontId="49" fillId="3" borderId="0" xfId="178" applyFont="1" applyFill="1" applyAlignment="1">
      <alignment horizontal="left"/>
    </xf>
    <xf numFmtId="3" fontId="59" fillId="0" borderId="2" xfId="178" applyNumberFormat="1" applyFont="1" applyBorder="1" applyAlignment="1">
      <alignment horizontal="right"/>
    </xf>
    <xf numFmtId="9" fontId="59" fillId="0" borderId="2" xfId="178" applyNumberFormat="1" applyFont="1" applyBorder="1" applyAlignment="1">
      <alignment horizontal="right"/>
    </xf>
    <xf numFmtId="3" fontId="46" fillId="0" borderId="2" xfId="178" applyNumberFormat="1" applyFont="1" applyBorder="1" applyAlignment="1">
      <alignment horizontal="right"/>
    </xf>
    <xf numFmtId="0" fontId="46" fillId="0" borderId="2" xfId="178" applyFont="1" applyBorder="1" applyAlignment="1">
      <alignment horizontal="left"/>
    </xf>
    <xf numFmtId="3" fontId="61" fillId="0" borderId="0" xfId="178" applyNumberFormat="1" applyFont="1" applyBorder="1" applyAlignment="1">
      <alignment horizontal="right"/>
    </xf>
    <xf numFmtId="9" fontId="61" fillId="0" borderId="0" xfId="178" applyNumberFormat="1" applyFont="1" applyBorder="1" applyAlignment="1">
      <alignment horizontal="right"/>
    </xf>
    <xf numFmtId="3" fontId="49" fillId="0" borderId="0" xfId="178" applyNumberFormat="1" applyFont="1" applyBorder="1" applyAlignment="1">
      <alignment horizontal="right"/>
    </xf>
    <xf numFmtId="0" fontId="49" fillId="0" borderId="0" xfId="178" applyFont="1" applyBorder="1" applyAlignment="1">
      <alignment horizontal="left"/>
    </xf>
    <xf numFmtId="3" fontId="46" fillId="0" borderId="2" xfId="178" applyNumberFormat="1" applyFont="1" applyBorder="1" applyAlignment="1">
      <alignment horizontal="left"/>
    </xf>
    <xf numFmtId="3" fontId="59" fillId="0" borderId="0" xfId="178" applyNumberFormat="1" applyFont="1" applyAlignment="1">
      <alignment horizontal="right"/>
    </xf>
    <xf numFmtId="9" fontId="59" fillId="0" borderId="0" xfId="178" applyNumberFormat="1" applyFont="1" applyAlignment="1">
      <alignment horizontal="right"/>
    </xf>
    <xf numFmtId="3" fontId="46" fillId="0" borderId="0" xfId="178" applyNumberFormat="1" applyFont="1" applyAlignment="1">
      <alignment horizontal="right"/>
    </xf>
    <xf numFmtId="3" fontId="46" fillId="0" borderId="0" xfId="178" applyNumberFormat="1" applyFont="1" applyAlignment="1">
      <alignment horizontal="left"/>
    </xf>
    <xf numFmtId="0" fontId="61" fillId="0" borderId="1" xfId="178" applyFont="1" applyBorder="1" applyAlignment="1">
      <alignment horizontal="right" wrapText="1"/>
    </xf>
    <xf numFmtId="0" fontId="61" fillId="0" borderId="1" xfId="178" applyFont="1" applyBorder="1" applyAlignment="1">
      <alignment horizontal="right"/>
    </xf>
    <xf numFmtId="0" fontId="49" fillId="0" borderId="1" xfId="178" applyFont="1" applyBorder="1" applyAlignment="1">
      <alignment horizontal="right"/>
    </xf>
    <xf numFmtId="0" fontId="49" fillId="0" borderId="1" xfId="178" applyFont="1" applyBorder="1" applyAlignment="1">
      <alignment horizontal="left"/>
    </xf>
    <xf numFmtId="0" fontId="61" fillId="0" borderId="0" xfId="178" applyFont="1" applyBorder="1" applyAlignment="1">
      <alignment horizontal="center"/>
    </xf>
    <xf numFmtId="0" fontId="49" fillId="0" borderId="0" xfId="178" applyFont="1" applyAlignment="1"/>
    <xf numFmtId="3" fontId="49" fillId="0" borderId="0" xfId="178" applyNumberFormat="1" applyFont="1" applyAlignment="1"/>
    <xf numFmtId="0" fontId="61" fillId="0" borderId="0" xfId="178" applyFont="1" applyAlignment="1"/>
    <xf numFmtId="0" fontId="111" fillId="0" borderId="0" xfId="178" applyFont="1" applyAlignment="1"/>
    <xf numFmtId="0" fontId="59" fillId="0" borderId="0" xfId="178" applyFont="1" applyAlignment="1"/>
    <xf numFmtId="3" fontId="2" fillId="0" borderId="0" xfId="425" applyNumberFormat="1" applyAlignment="1"/>
    <xf numFmtId="0" fontId="170" fillId="0" borderId="0" xfId="425" applyFont="1" applyAlignment="1"/>
    <xf numFmtId="0" fontId="125" fillId="0" borderId="0" xfId="425" applyFont="1" applyAlignment="1"/>
    <xf numFmtId="0" fontId="2" fillId="0" borderId="0" xfId="425" applyAlignment="1">
      <alignment horizontal="right"/>
    </xf>
    <xf numFmtId="0" fontId="61" fillId="0" borderId="1" xfId="178" applyFont="1" applyBorder="1" applyAlignment="1">
      <alignment horizontal="center" wrapText="1"/>
    </xf>
    <xf numFmtId="0" fontId="61" fillId="0" borderId="1" xfId="178" applyFont="1" applyBorder="1" applyAlignment="1">
      <alignment horizontal="center"/>
    </xf>
    <xf numFmtId="0" fontId="49" fillId="0" borderId="1" xfId="178" applyFont="1" applyBorder="1" applyAlignment="1">
      <alignment horizontal="center"/>
    </xf>
    <xf numFmtId="0" fontId="87" fillId="0" borderId="0" xfId="425" applyFont="1"/>
    <xf numFmtId="3" fontId="46" fillId="0" borderId="0" xfId="178" applyNumberFormat="1" applyFont="1"/>
    <xf numFmtId="0" fontId="79" fillId="0" borderId="0" xfId="178" applyFont="1"/>
    <xf numFmtId="3" fontId="61" fillId="3" borderId="2" xfId="178" applyNumberFormat="1" applyFont="1" applyFill="1" applyBorder="1"/>
    <xf numFmtId="0" fontId="69" fillId="3" borderId="2" xfId="178" applyFont="1" applyFill="1" applyBorder="1"/>
    <xf numFmtId="0" fontId="49" fillId="3" borderId="2" xfId="178" applyFont="1" applyFill="1" applyBorder="1"/>
    <xf numFmtId="0" fontId="61" fillId="3" borderId="2" xfId="178" applyFont="1" applyFill="1" applyBorder="1"/>
    <xf numFmtId="1" fontId="61" fillId="3" borderId="2" xfId="178" applyNumberFormat="1" applyFont="1" applyFill="1" applyBorder="1"/>
    <xf numFmtId="4" fontId="46" fillId="3" borderId="2" xfId="178" applyNumberFormat="1" applyFont="1" applyFill="1" applyBorder="1"/>
    <xf numFmtId="3" fontId="46" fillId="3" borderId="2" xfId="178" applyNumberFormat="1" applyFont="1" applyFill="1" applyBorder="1"/>
    <xf numFmtId="3" fontId="69" fillId="3" borderId="0" xfId="178" applyNumberFormat="1" applyFont="1" applyFill="1" applyBorder="1"/>
    <xf numFmtId="3" fontId="61" fillId="3" borderId="0" xfId="178" applyNumberFormat="1" applyFont="1" applyFill="1" applyBorder="1"/>
    <xf numFmtId="3" fontId="49" fillId="3" borderId="0" xfId="178" applyNumberFormat="1" applyFont="1" applyFill="1" applyBorder="1"/>
    <xf numFmtId="4" fontId="46" fillId="3" borderId="0" xfId="178" applyNumberFormat="1" applyFont="1" applyFill="1" applyBorder="1"/>
    <xf numFmtId="3" fontId="46" fillId="3" borderId="0" xfId="178" applyNumberFormat="1" applyFont="1" applyFill="1" applyBorder="1"/>
    <xf numFmtId="0" fontId="49" fillId="3" borderId="0" xfId="178" applyFont="1" applyFill="1" applyBorder="1"/>
    <xf numFmtId="3" fontId="49" fillId="3" borderId="5" xfId="178" applyNumberFormat="1" applyFont="1" applyFill="1" applyBorder="1"/>
    <xf numFmtId="0" fontId="49" fillId="3" borderId="5" xfId="178" applyFont="1" applyFill="1" applyBorder="1" applyAlignment="1">
      <alignment horizontal="left"/>
    </xf>
    <xf numFmtId="3" fontId="46" fillId="0" borderId="2" xfId="178" applyNumberFormat="1" applyFont="1" applyBorder="1"/>
    <xf numFmtId="3" fontId="49" fillId="3" borderId="5" xfId="178" applyNumberFormat="1" applyFont="1" applyFill="1" applyBorder="1" applyAlignment="1">
      <alignment horizontal="left"/>
    </xf>
    <xf numFmtId="3" fontId="46" fillId="0" borderId="0" xfId="178" applyNumberFormat="1" applyFont="1" applyBorder="1"/>
    <xf numFmtId="3" fontId="46" fillId="0" borderId="0" xfId="178" applyNumberFormat="1" applyFont="1" applyBorder="1" applyAlignment="1">
      <alignment horizontal="left"/>
    </xf>
    <xf numFmtId="0" fontId="79" fillId="0" borderId="47" xfId="178" applyFont="1" applyBorder="1" applyAlignment="1">
      <alignment horizontal="right"/>
    </xf>
    <xf numFmtId="3" fontId="79" fillId="0" borderId="47" xfId="178" applyNumberFormat="1" applyFont="1" applyBorder="1" applyAlignment="1">
      <alignment horizontal="right"/>
    </xf>
    <xf numFmtId="0" fontId="79" fillId="0" borderId="47" xfId="178" applyFont="1" applyBorder="1"/>
    <xf numFmtId="0" fontId="79" fillId="0" borderId="0" xfId="178" applyFont="1" applyAlignment="1">
      <alignment horizontal="right"/>
    </xf>
    <xf numFmtId="3" fontId="79" fillId="0" borderId="0" xfId="178" applyNumberFormat="1" applyFont="1" applyAlignment="1">
      <alignment horizontal="right"/>
    </xf>
    <xf numFmtId="3" fontId="49" fillId="0" borderId="0" xfId="178" applyNumberFormat="1" applyFont="1"/>
    <xf numFmtId="3" fontId="111" fillId="0" borderId="0" xfId="178" applyNumberFormat="1" applyFont="1"/>
    <xf numFmtId="0" fontId="171" fillId="0" borderId="0" xfId="425" applyFont="1"/>
    <xf numFmtId="1" fontId="69" fillId="3" borderId="2" xfId="178" applyNumberFormat="1" applyFont="1" applyFill="1" applyBorder="1"/>
    <xf numFmtId="4" fontId="48" fillId="3" borderId="2" xfId="178" applyNumberFormat="1" applyFont="1" applyFill="1" applyBorder="1"/>
    <xf numFmtId="3" fontId="48" fillId="3" borderId="2" xfId="178" applyNumberFormat="1" applyFont="1" applyFill="1" applyBorder="1"/>
    <xf numFmtId="4" fontId="48" fillId="3" borderId="0" xfId="178" applyNumberFormat="1" applyFont="1" applyFill="1" applyBorder="1"/>
    <xf numFmtId="3" fontId="48" fillId="3" borderId="0" xfId="178" applyNumberFormat="1" applyFont="1" applyFill="1" applyBorder="1"/>
    <xf numFmtId="0" fontId="61" fillId="3" borderId="0" xfId="178" applyFont="1" applyFill="1" applyBorder="1"/>
    <xf numFmtId="3" fontId="87" fillId="0" borderId="0" xfId="425" applyNumberFormat="1" applyFont="1"/>
    <xf numFmtId="1" fontId="49" fillId="0" borderId="5" xfId="178" applyNumberFormat="1" applyFont="1" applyFill="1" applyBorder="1"/>
    <xf numFmtId="1" fontId="49" fillId="3" borderId="5" xfId="178" applyNumberFormat="1" applyFont="1" applyFill="1" applyBorder="1"/>
    <xf numFmtId="1" fontId="46" fillId="0" borderId="2" xfId="178" applyNumberFormat="1" applyFont="1" applyBorder="1"/>
    <xf numFmtId="1" fontId="46" fillId="0" borderId="0" xfId="178" applyNumberFormat="1" applyFont="1"/>
    <xf numFmtId="3" fontId="48" fillId="0" borderId="0" xfId="178" applyNumberFormat="1" applyFont="1"/>
    <xf numFmtId="0" fontId="79" fillId="0" borderId="47" xfId="178" applyFont="1" applyBorder="1" applyAlignment="1">
      <alignment horizontal="right" wrapText="1"/>
    </xf>
    <xf numFmtId="0" fontId="2" fillId="0" borderId="0" xfId="425"/>
    <xf numFmtId="0" fontId="46" fillId="0" borderId="0" xfId="178" applyFont="1" applyBorder="1"/>
    <xf numFmtId="0" fontId="48" fillId="0" borderId="0" xfId="178" applyFont="1"/>
    <xf numFmtId="3" fontId="59" fillId="0" borderId="0" xfId="178" applyNumberFormat="1" applyFont="1"/>
    <xf numFmtId="3" fontId="59" fillId="0" borderId="0" xfId="178" applyNumberFormat="1" applyFont="1" applyBorder="1"/>
    <xf numFmtId="0" fontId="48" fillId="0" borderId="0" xfId="178" applyFont="1" applyBorder="1"/>
    <xf numFmtId="178" fontId="48" fillId="0" borderId="0" xfId="178" applyNumberFormat="1" applyFont="1" applyBorder="1"/>
    <xf numFmtId="4" fontId="46" fillId="0" borderId="0" xfId="178" applyNumberFormat="1" applyFont="1"/>
    <xf numFmtId="0" fontId="49" fillId="0" borderId="0" xfId="178" applyFont="1" applyFill="1" applyBorder="1"/>
    <xf numFmtId="3" fontId="61" fillId="0" borderId="47" xfId="178" applyNumberFormat="1" applyFont="1" applyFill="1" applyBorder="1"/>
    <xf numFmtId="0" fontId="49" fillId="0" borderId="47" xfId="178" applyFont="1" applyFill="1" applyBorder="1"/>
    <xf numFmtId="1" fontId="49" fillId="0" borderId="47" xfId="178" applyNumberFormat="1" applyFont="1" applyFill="1" applyBorder="1"/>
    <xf numFmtId="4" fontId="46" fillId="0" borderId="47" xfId="178" applyNumberFormat="1" applyFont="1" applyFill="1" applyBorder="1"/>
    <xf numFmtId="4" fontId="48" fillId="0" borderId="47" xfId="178" applyNumberFormat="1" applyFont="1" applyFill="1" applyBorder="1"/>
    <xf numFmtId="3" fontId="59" fillId="0" borderId="47" xfId="178" applyNumberFormat="1" applyFont="1" applyFill="1" applyBorder="1"/>
    <xf numFmtId="0" fontId="61" fillId="0" borderId="47" xfId="178" applyFont="1" applyFill="1" applyBorder="1"/>
    <xf numFmtId="3" fontId="49" fillId="0" borderId="0" xfId="178" applyNumberFormat="1" applyFont="1" applyFill="1" applyBorder="1"/>
    <xf numFmtId="3" fontId="61" fillId="0" borderId="0" xfId="178" applyNumberFormat="1" applyFont="1" applyFill="1" applyBorder="1"/>
    <xf numFmtId="4" fontId="46" fillId="0" borderId="0" xfId="178" applyNumberFormat="1" applyFont="1" applyFill="1" applyBorder="1"/>
    <xf numFmtId="4" fontId="48" fillId="0" borderId="0" xfId="178" applyNumberFormat="1" applyFont="1" applyFill="1" applyBorder="1"/>
    <xf numFmtId="3" fontId="59" fillId="0" borderId="0" xfId="178" applyNumberFormat="1" applyFont="1" applyFill="1" applyBorder="1"/>
    <xf numFmtId="0" fontId="61" fillId="0" borderId="0" xfId="178" applyFont="1" applyFill="1" applyBorder="1"/>
    <xf numFmtId="3" fontId="59" fillId="0" borderId="47" xfId="178" applyNumberFormat="1" applyFont="1" applyBorder="1"/>
    <xf numFmtId="3" fontId="46" fillId="0" borderId="47" xfId="178" applyNumberFormat="1" applyFont="1" applyBorder="1"/>
    <xf numFmtId="0" fontId="46" fillId="0" borderId="47" xfId="178" applyFont="1" applyBorder="1"/>
    <xf numFmtId="4" fontId="48" fillId="0" borderId="47" xfId="178" applyNumberFormat="1" applyFont="1" applyBorder="1"/>
    <xf numFmtId="3" fontId="59" fillId="0" borderId="109" xfId="12" applyNumberFormat="1" applyFont="1" applyFill="1" applyBorder="1" applyAlignment="1" applyProtection="1">
      <alignment horizontal="right"/>
      <protection locked="0"/>
    </xf>
    <xf numFmtId="3" fontId="59" fillId="0" borderId="110" xfId="12" applyNumberFormat="1" applyFont="1" applyFill="1" applyBorder="1" applyAlignment="1" applyProtection="1">
      <alignment horizontal="right"/>
      <protection locked="0"/>
    </xf>
    <xf numFmtId="3" fontId="61" fillId="0" borderId="111" xfId="12" applyNumberFormat="1" applyFont="1" applyFill="1" applyBorder="1" applyAlignment="1" applyProtection="1">
      <alignment horizontal="right"/>
      <protection locked="0"/>
    </xf>
    <xf numFmtId="3" fontId="61" fillId="0" borderId="112" xfId="12" applyNumberFormat="1" applyFont="1" applyFill="1" applyBorder="1" applyAlignment="1" applyProtection="1">
      <alignment horizontal="right"/>
      <protection locked="0"/>
    </xf>
    <xf numFmtId="3" fontId="61" fillId="0" borderId="112" xfId="53" applyNumberFormat="1" applyFont="1" applyFill="1" applyBorder="1" applyAlignment="1" applyProtection="1">
      <alignment horizontal="left"/>
      <protection locked="0"/>
    </xf>
    <xf numFmtId="3" fontId="61" fillId="0" borderId="113" xfId="53" applyNumberFormat="1" applyFont="1" applyFill="1" applyBorder="1" applyAlignment="1" applyProtection="1">
      <alignment horizontal="left"/>
      <protection locked="0"/>
    </xf>
    <xf numFmtId="3" fontId="61" fillId="0" borderId="110" xfId="12" applyNumberFormat="1" applyFont="1" applyFill="1" applyBorder="1" applyAlignment="1" applyProtection="1">
      <alignment horizontal="right"/>
      <protection locked="0"/>
    </xf>
    <xf numFmtId="3" fontId="61" fillId="0" borderId="110" xfId="53" applyNumberFormat="1" applyFont="1" applyFill="1" applyBorder="1" applyAlignment="1" applyProtection="1">
      <alignment horizontal="left" wrapText="1"/>
      <protection locked="0"/>
    </xf>
    <xf numFmtId="3" fontId="61" fillId="0" borderId="110" xfId="53" applyNumberFormat="1" applyFont="1" applyFill="1" applyBorder="1" applyAlignment="1" applyProtection="1">
      <alignment horizontal="left"/>
      <protection locked="0"/>
    </xf>
    <xf numFmtId="3" fontId="49" fillId="0" borderId="47" xfId="178" applyNumberFormat="1" applyFont="1" applyFill="1" applyBorder="1"/>
    <xf numFmtId="3" fontId="46" fillId="0" borderId="47" xfId="178" applyNumberFormat="1" applyFont="1" applyFill="1" applyBorder="1"/>
    <xf numFmtId="3" fontId="46" fillId="0" borderId="0" xfId="178" applyNumberFormat="1" applyFont="1" applyFill="1" applyBorder="1"/>
    <xf numFmtId="0" fontId="46" fillId="0" borderId="0" xfId="714" applyFont="1" applyFill="1" applyBorder="1"/>
    <xf numFmtId="165" fontId="46" fillId="0" borderId="0" xfId="714" applyNumberFormat="1" applyFont="1" applyFill="1"/>
    <xf numFmtId="3" fontId="46" fillId="0" borderId="0" xfId="714" applyNumberFormat="1" applyFont="1" applyFill="1"/>
    <xf numFmtId="0" fontId="49" fillId="0" borderId="0" xfId="714" applyFont="1" applyFill="1" applyBorder="1"/>
    <xf numFmtId="3" fontId="49" fillId="0" borderId="5" xfId="714" applyNumberFormat="1" applyFont="1" applyFill="1" applyBorder="1"/>
    <xf numFmtId="3" fontId="46" fillId="0" borderId="2" xfId="714" applyNumberFormat="1" applyFont="1" applyFill="1" applyBorder="1"/>
    <xf numFmtId="3" fontId="46" fillId="0" borderId="0" xfId="714" applyNumberFormat="1" applyFont="1" applyFill="1" applyAlignment="1">
      <alignment horizontal="left"/>
    </xf>
    <xf numFmtId="165" fontId="59" fillId="0" borderId="0" xfId="714" applyNumberFormat="1" applyFont="1" applyFill="1"/>
    <xf numFmtId="165" fontId="59" fillId="0" borderId="0" xfId="715" applyNumberFormat="1" applyFont="1" applyFill="1"/>
    <xf numFmtId="3" fontId="59" fillId="0" borderId="0" xfId="714" applyNumberFormat="1" applyFont="1" applyFill="1"/>
    <xf numFmtId="3" fontId="61" fillId="0" borderId="5" xfId="714" applyNumberFormat="1" applyFont="1" applyFill="1" applyBorder="1"/>
    <xf numFmtId="3" fontId="59" fillId="0" borderId="2" xfId="714" applyNumberFormat="1" applyFont="1" applyFill="1" applyBorder="1"/>
    <xf numFmtId="0" fontId="46" fillId="0" borderId="0" xfId="714" applyFont="1" applyFill="1"/>
    <xf numFmtId="0" fontId="59" fillId="0" borderId="0" xfId="714" applyFont="1" applyFill="1"/>
    <xf numFmtId="3" fontId="49" fillId="3" borderId="0" xfId="178" applyNumberFormat="1" applyFont="1" applyFill="1" applyAlignment="1"/>
    <xf numFmtId="0" fontId="49" fillId="3" borderId="0" xfId="178" applyFont="1" applyFill="1" applyAlignment="1">
      <alignment horizontal="left" vertical="center" indent="1"/>
    </xf>
    <xf numFmtId="3" fontId="59" fillId="0" borderId="2" xfId="178" applyNumberFormat="1" applyFont="1" applyBorder="1" applyAlignment="1"/>
    <xf numFmtId="3" fontId="46" fillId="0" borderId="2" xfId="178" applyNumberFormat="1" applyFont="1" applyBorder="1" applyAlignment="1"/>
    <xf numFmtId="0" fontId="46" fillId="0" borderId="2" xfId="178" applyFont="1" applyBorder="1" applyAlignment="1">
      <alignment horizontal="left" vertical="center" indent="1"/>
    </xf>
    <xf numFmtId="0" fontId="46" fillId="0" borderId="0" xfId="178" applyFont="1" applyAlignment="1">
      <alignment horizontal="left" vertical="center" indent="1"/>
    </xf>
    <xf numFmtId="3" fontId="59" fillId="0" borderId="0" xfId="178" applyNumberFormat="1" applyFont="1" applyAlignment="1"/>
    <xf numFmtId="4" fontId="46" fillId="0" borderId="0" xfId="178" applyNumberFormat="1" applyFont="1" applyAlignment="1"/>
    <xf numFmtId="1" fontId="49" fillId="3" borderId="0" xfId="178" applyNumberFormat="1" applyFont="1" applyFill="1" applyAlignment="1"/>
    <xf numFmtId="1" fontId="46" fillId="0" borderId="0" xfId="178" applyNumberFormat="1" applyFont="1" applyAlignment="1"/>
    <xf numFmtId="1" fontId="46" fillId="0" borderId="0" xfId="178" applyNumberFormat="1" applyFont="1" applyFill="1" applyAlignment="1"/>
    <xf numFmtId="0" fontId="49" fillId="0" borderId="1" xfId="178" applyFont="1" applyBorder="1" applyAlignment="1">
      <alignment horizontal="left" indent="1"/>
    </xf>
    <xf numFmtId="0" fontId="46" fillId="0" borderId="0" xfId="178" applyFont="1" applyAlignment="1">
      <alignment horizontal="left" indent="1"/>
    </xf>
    <xf numFmtId="3" fontId="46" fillId="0" borderId="0" xfId="178" applyNumberFormat="1" applyFont="1" applyFill="1" applyBorder="1" applyAlignment="1">
      <alignment horizontal="right"/>
    </xf>
    <xf numFmtId="0" fontId="46" fillId="0" borderId="0" xfId="178" applyFont="1" applyBorder="1" applyAlignment="1">
      <alignment horizontal="center" vertical="center"/>
    </xf>
    <xf numFmtId="0" fontId="46" fillId="0" borderId="0" xfId="178" applyFont="1" applyAlignment="1">
      <alignment horizontal="right" indent="1"/>
    </xf>
    <xf numFmtId="1" fontId="46" fillId="0" borderId="0" xfId="178" applyNumberFormat="1" applyFont="1" applyAlignment="1">
      <alignment horizontal="right" indent="1"/>
    </xf>
    <xf numFmtId="1" fontId="46" fillId="0" borderId="0" xfId="178" applyNumberFormat="1" applyFont="1" applyAlignment="1">
      <alignment horizontal="right" vertical="center" indent="1"/>
    </xf>
    <xf numFmtId="0" fontId="49" fillId="0" borderId="1" xfId="178" applyFont="1" applyBorder="1" applyAlignment="1">
      <alignment horizontal="center" vertical="center"/>
    </xf>
    <xf numFmtId="0" fontId="49" fillId="0" borderId="0" xfId="178" applyFont="1"/>
    <xf numFmtId="0" fontId="46" fillId="0" borderId="0" xfId="178" applyFont="1" applyFill="1"/>
    <xf numFmtId="3" fontId="46" fillId="0" borderId="0" xfId="178" applyNumberFormat="1" applyFont="1" applyFill="1"/>
    <xf numFmtId="3" fontId="49" fillId="3" borderId="0" xfId="178" applyNumberFormat="1" applyFont="1" applyFill="1" applyAlignment="1">
      <alignment horizontal="right" indent="1"/>
    </xf>
    <xf numFmtId="0" fontId="49" fillId="3" borderId="0" xfId="178" applyFont="1" applyFill="1" applyAlignment="1">
      <alignment horizontal="left" indent="1"/>
    </xf>
    <xf numFmtId="3" fontId="46" fillId="0" borderId="2" xfId="178" applyNumberFormat="1" applyFont="1" applyBorder="1" applyAlignment="1">
      <alignment horizontal="right" indent="1"/>
    </xf>
    <xf numFmtId="0" fontId="46" fillId="0" borderId="2" xfId="178" applyFont="1" applyBorder="1" applyAlignment="1">
      <alignment horizontal="left" indent="1"/>
    </xf>
    <xf numFmtId="3" fontId="46" fillId="0" borderId="0" xfId="178" applyNumberFormat="1" applyFont="1" applyBorder="1" applyAlignment="1">
      <alignment horizontal="right" indent="1"/>
    </xf>
    <xf numFmtId="0" fontId="46" fillId="0" borderId="0" xfId="178" applyFont="1" applyBorder="1" applyAlignment="1">
      <alignment horizontal="left" indent="1"/>
    </xf>
    <xf numFmtId="3" fontId="46" fillId="0" borderId="0" xfId="178" applyNumberFormat="1" applyFont="1" applyAlignment="1">
      <alignment horizontal="right" indent="1"/>
    </xf>
    <xf numFmtId="0" fontId="49" fillId="0" borderId="1" xfId="178" applyFont="1" applyBorder="1" applyAlignment="1">
      <alignment horizontal="center" wrapText="1"/>
    </xf>
    <xf numFmtId="1" fontId="2" fillId="0" borderId="0" xfId="425" applyNumberFormat="1"/>
    <xf numFmtId="3" fontId="49" fillId="3" borderId="0" xfId="178" applyNumberFormat="1" applyFont="1" applyFill="1" applyAlignment="1">
      <alignment horizontal="left" indent="1"/>
    </xf>
    <xf numFmtId="3" fontId="46" fillId="0" borderId="6" xfId="178" applyNumberFormat="1" applyFont="1" applyBorder="1" applyAlignment="1">
      <alignment horizontal="right" indent="1"/>
    </xf>
    <xf numFmtId="3" fontId="46" fillId="0" borderId="6" xfId="178" applyNumberFormat="1" applyFont="1" applyBorder="1" applyAlignment="1">
      <alignment horizontal="left" indent="1"/>
    </xf>
    <xf numFmtId="3" fontId="46" fillId="0" borderId="0" xfId="178" applyNumberFormat="1" applyFont="1" applyAlignment="1">
      <alignment horizontal="left" indent="1"/>
    </xf>
    <xf numFmtId="166" fontId="46" fillId="0" borderId="0" xfId="178" applyNumberFormat="1" applyFont="1"/>
    <xf numFmtId="3" fontId="78" fillId="0" borderId="0" xfId="178" applyNumberFormat="1" applyFont="1" applyFill="1" applyAlignment="1">
      <alignment horizontal="right" indent="1"/>
    </xf>
    <xf numFmtId="3" fontId="46" fillId="0" borderId="0" xfId="178" applyNumberFormat="1" applyFont="1" applyFill="1" applyAlignment="1">
      <alignment horizontal="right" indent="1"/>
    </xf>
    <xf numFmtId="0" fontId="49" fillId="0" borderId="0" xfId="178" applyFont="1" applyBorder="1" applyAlignment="1">
      <alignment horizontal="center" vertical="center"/>
    </xf>
    <xf numFmtId="0" fontId="49" fillId="0" borderId="0" xfId="178" applyFont="1" applyFill="1" applyAlignment="1">
      <alignment horizontal="center" vertical="center"/>
    </xf>
    <xf numFmtId="0" fontId="59" fillId="0" borderId="0" xfId="178" applyFont="1" applyAlignment="1">
      <alignment horizontal="right"/>
    </xf>
    <xf numFmtId="0" fontId="59" fillId="0" borderId="0" xfId="178" applyFont="1" applyFill="1"/>
    <xf numFmtId="0" fontId="50" fillId="0" borderId="0" xfId="178" applyFont="1"/>
    <xf numFmtId="0" fontId="50" fillId="0" borderId="0" xfId="178" applyFont="1" applyFill="1"/>
    <xf numFmtId="3" fontId="50" fillId="0" borderId="0" xfId="178" applyNumberFormat="1" applyFont="1" applyFill="1" applyAlignment="1">
      <alignment horizontal="right" indent="1"/>
    </xf>
    <xf numFmtId="0" fontId="46" fillId="0" borderId="0" xfId="178" applyFont="1" applyFill="1" applyAlignment="1">
      <alignment horizontal="right"/>
    </xf>
    <xf numFmtId="0" fontId="59" fillId="0" borderId="0" xfId="178" applyFont="1" applyFill="1" applyAlignment="1">
      <alignment horizontal="right"/>
    </xf>
    <xf numFmtId="3" fontId="46" fillId="0" borderId="0" xfId="178" applyNumberFormat="1" applyFont="1" applyFill="1" applyAlignment="1">
      <alignment horizontal="right" vertical="center"/>
    </xf>
    <xf numFmtId="0" fontId="49" fillId="0" borderId="0" xfId="178" applyFont="1" applyFill="1" applyAlignment="1">
      <alignment horizontal="right" vertical="center"/>
    </xf>
    <xf numFmtId="0" fontId="57" fillId="0" borderId="0" xfId="178" applyFont="1" applyFill="1" applyAlignment="1">
      <alignment horizontal="right" vertical="center"/>
    </xf>
    <xf numFmtId="0" fontId="57" fillId="0" borderId="0" xfId="178" applyFont="1" applyFill="1" applyAlignment="1">
      <alignment vertical="center"/>
    </xf>
    <xf numFmtId="166" fontId="46" fillId="0" borderId="110" xfId="178" applyNumberFormat="1" applyFont="1" applyFill="1" applyBorder="1" applyAlignment="1">
      <alignment horizontal="right" vertical="center"/>
    </xf>
    <xf numFmtId="166" fontId="59" fillId="0" borderId="110" xfId="178" applyNumberFormat="1" applyFont="1" applyFill="1" applyBorder="1" applyAlignment="1">
      <alignment horizontal="right" vertical="center"/>
    </xf>
    <xf numFmtId="166" fontId="59" fillId="0" borderId="92" xfId="178" applyNumberFormat="1" applyFont="1" applyFill="1" applyBorder="1" applyAlignment="1">
      <alignment horizontal="right" vertical="center"/>
    </xf>
    <xf numFmtId="0" fontId="61" fillId="0" borderId="110" xfId="178" applyFont="1" applyFill="1" applyBorder="1" applyAlignment="1">
      <alignment vertical="center"/>
    </xf>
    <xf numFmtId="166" fontId="59" fillId="0" borderId="0" xfId="178" applyNumberFormat="1" applyFont="1" applyFill="1" applyAlignment="1">
      <alignment horizontal="right" vertical="center"/>
    </xf>
    <xf numFmtId="166" fontId="59" fillId="0" borderId="58" xfId="178" applyNumberFormat="1" applyFont="1" applyFill="1" applyBorder="1" applyAlignment="1">
      <alignment horizontal="right" vertical="center"/>
    </xf>
    <xf numFmtId="0" fontId="46" fillId="0" borderId="0" xfId="178" applyFont="1" applyFill="1" applyAlignment="1">
      <alignment horizontal="left" vertical="center"/>
    </xf>
    <xf numFmtId="0" fontId="46" fillId="0" borderId="0" xfId="178" applyFont="1" applyFill="1" applyAlignment="1">
      <alignment horizontal="left" vertical="center" wrapText="1"/>
    </xf>
    <xf numFmtId="0" fontId="46" fillId="0" borderId="0" xfId="178" applyFont="1" applyFill="1" applyAlignment="1">
      <alignment vertical="center"/>
    </xf>
    <xf numFmtId="0" fontId="49" fillId="0" borderId="1" xfId="178" applyFont="1" applyFill="1" applyBorder="1" applyAlignment="1">
      <alignment horizontal="right" vertical="center"/>
    </xf>
    <xf numFmtId="0" fontId="49" fillId="0" borderId="114" xfId="178" applyFont="1" applyFill="1" applyBorder="1" applyAlignment="1">
      <alignment horizontal="right" vertical="center"/>
    </xf>
    <xf numFmtId="0" fontId="49" fillId="0" borderId="1" xfId="178" applyFont="1" applyFill="1" applyBorder="1" applyAlignment="1">
      <alignment horizontal="left" vertical="center"/>
    </xf>
    <xf numFmtId="0" fontId="52" fillId="0" borderId="0" xfId="178" applyFont="1" applyFill="1" applyAlignment="1">
      <alignment horizontal="right"/>
    </xf>
    <xf numFmtId="0" fontId="111" fillId="0" borderId="0" xfId="178" applyFont="1" applyFill="1"/>
    <xf numFmtId="164" fontId="260" fillId="0" borderId="0" xfId="53" applyNumberFormat="1" applyFont="1" applyFill="1" applyBorder="1" applyProtection="1">
      <protection locked="0"/>
    </xf>
    <xf numFmtId="3" fontId="261" fillId="0" borderId="0" xfId="178" applyNumberFormat="1" applyFont="1"/>
    <xf numFmtId="3" fontId="261" fillId="0" borderId="0" xfId="714" applyNumberFormat="1" applyFont="1" applyFill="1"/>
    <xf numFmtId="0" fontId="59" fillId="2" borderId="0" xfId="5" applyFont="1" applyFill="1" applyBorder="1" applyAlignment="1">
      <alignment horizontal="center"/>
    </xf>
    <xf numFmtId="0" fontId="4" fillId="0" borderId="0" xfId="172" applyBorder="1"/>
    <xf numFmtId="0" fontId="61" fillId="0" borderId="0" xfId="0" applyFont="1" applyAlignment="1">
      <alignment vertical="center"/>
    </xf>
    <xf numFmtId="0" fontId="59" fillId="0" borderId="0" xfId="1" applyFont="1"/>
    <xf numFmtId="0" fontId="119" fillId="0" borderId="0" xfId="149" applyFont="1" applyBorder="1" applyAlignment="1">
      <alignment horizontal="left" vertical="center" indent="1" readingOrder="1"/>
    </xf>
    <xf numFmtId="1" fontId="262" fillId="0" borderId="0" xfId="149" applyNumberFormat="1" applyFont="1" applyFill="1" applyBorder="1" applyAlignment="1">
      <alignment horizontal="right" vertical="center" wrapText="1" indent="1" readingOrder="1"/>
    </xf>
    <xf numFmtId="0" fontId="262" fillId="0" borderId="0" xfId="149" applyFont="1" applyFill="1" applyBorder="1" applyAlignment="1">
      <alignment horizontal="right" vertical="center" wrapText="1" indent="1" readingOrder="1"/>
    </xf>
    <xf numFmtId="0" fontId="263" fillId="0" borderId="0" xfId="149" applyFont="1" applyFill="1" applyBorder="1"/>
    <xf numFmtId="0" fontId="120" fillId="0" borderId="0" xfId="149" applyFont="1" applyFill="1" applyBorder="1" applyAlignment="1">
      <alignment horizontal="left" vertical="center" wrapText="1" indent="1" readingOrder="1"/>
    </xf>
    <xf numFmtId="0" fontId="119" fillId="0" borderId="0" xfId="149" applyFont="1" applyBorder="1" applyAlignment="1">
      <alignment horizontal="left" vertical="center" wrapText="1" indent="1"/>
    </xf>
    <xf numFmtId="0" fontId="46" fillId="0" borderId="0" xfId="716" applyFont="1"/>
    <xf numFmtId="3" fontId="46" fillId="0" borderId="0" xfId="716" applyNumberFormat="1" applyFont="1"/>
    <xf numFmtId="0" fontId="1" fillId="0" borderId="0" xfId="716"/>
    <xf numFmtId="3" fontId="59" fillId="2" borderId="110" xfId="5" applyNumberFormat="1" applyFont="1" applyFill="1" applyBorder="1" applyAlignment="1">
      <alignment horizontal="right"/>
    </xf>
    <xf numFmtId="0" fontId="61" fillId="2" borderId="110" xfId="5" applyFont="1" applyFill="1" applyBorder="1" applyAlignment="1">
      <alignment horizontal="left"/>
    </xf>
    <xf numFmtId="0" fontId="110" fillId="0" borderId="0" xfId="716" applyFont="1"/>
    <xf numFmtId="3" fontId="110" fillId="0" borderId="0" xfId="716" applyNumberFormat="1" applyFont="1"/>
    <xf numFmtId="0" fontId="46" fillId="2" borderId="0" xfId="716" applyFont="1" applyFill="1"/>
    <xf numFmtId="3" fontId="59" fillId="2" borderId="0" xfId="5" applyNumberFormat="1" applyFont="1" applyFill="1" applyBorder="1" applyAlignment="1">
      <alignment horizontal="right" wrapText="1"/>
    </xf>
    <xf numFmtId="0" fontId="61" fillId="2" borderId="0" xfId="5" applyFont="1" applyFill="1" applyBorder="1" applyAlignment="1">
      <alignment horizontal="left"/>
    </xf>
    <xf numFmtId="0" fontId="61" fillId="2" borderId="110" xfId="5" applyFont="1" applyFill="1" applyBorder="1" applyAlignment="1"/>
    <xf numFmtId="0" fontId="46" fillId="0" borderId="0" xfId="716" applyFont="1" applyBorder="1"/>
    <xf numFmtId="0" fontId="46" fillId="2" borderId="0" xfId="716" applyFont="1" applyFill="1" applyBorder="1"/>
    <xf numFmtId="3" fontId="48" fillId="2" borderId="0" xfId="5" applyNumberFormat="1" applyFont="1" applyFill="1" applyBorder="1" applyAlignment="1">
      <alignment horizontal="right" wrapText="1"/>
    </xf>
    <xf numFmtId="3" fontId="48" fillId="2" borderId="0" xfId="5" applyNumberFormat="1" applyFont="1" applyFill="1" applyBorder="1" applyAlignment="1">
      <alignment wrapText="1"/>
    </xf>
    <xf numFmtId="3" fontId="61" fillId="2" borderId="110" xfId="5" applyNumberFormat="1" applyFont="1" applyFill="1" applyBorder="1" applyAlignment="1">
      <alignment horizontal="right"/>
    </xf>
    <xf numFmtId="3" fontId="46" fillId="0" borderId="0" xfId="716" applyNumberFormat="1" applyFont="1" applyAlignment="1">
      <alignment horizontal="right"/>
    </xf>
    <xf numFmtId="3" fontId="61" fillId="2" borderId="110" xfId="5" applyNumberFormat="1" applyFont="1" applyFill="1" applyBorder="1" applyAlignment="1"/>
    <xf numFmtId="3" fontId="59" fillId="2" borderId="110" xfId="5" applyNumberFormat="1" applyFont="1" applyFill="1" applyBorder="1" applyAlignment="1"/>
    <xf numFmtId="0" fontId="59" fillId="2" borderId="110" xfId="5" applyFont="1" applyFill="1" applyBorder="1" applyAlignment="1"/>
    <xf numFmtId="9" fontId="59" fillId="0" borderId="10" xfId="163" applyNumberFormat="1" applyFont="1" applyBorder="1" applyAlignment="1">
      <alignment horizontal="right" vertical="center" indent="1"/>
    </xf>
    <xf numFmtId="9" fontId="59" fillId="0" borderId="11" xfId="163" applyNumberFormat="1" applyFont="1" applyBorder="1" applyAlignment="1">
      <alignment horizontal="right" vertical="center" indent="1"/>
    </xf>
    <xf numFmtId="9" fontId="59" fillId="0" borderId="40" xfId="163" applyNumberFormat="1" applyFont="1" applyBorder="1" applyAlignment="1">
      <alignment horizontal="right" vertical="center" indent="1"/>
    </xf>
    <xf numFmtId="0" fontId="111" fillId="0" borderId="0" xfId="1" applyFont="1" applyAlignment="1">
      <alignment vertical="center"/>
    </xf>
    <xf numFmtId="0" fontId="46" fillId="0" borderId="0" xfId="1" applyFont="1"/>
    <xf numFmtId="0" fontId="59" fillId="0" borderId="0" xfId="1" applyFont="1" applyAlignment="1">
      <alignment vertical="top" wrapText="1"/>
    </xf>
    <xf numFmtId="0" fontId="59" fillId="0" borderId="0" xfId="1" applyFont="1" applyAlignment="1">
      <alignment vertical="top"/>
    </xf>
    <xf numFmtId="0" fontId="60" fillId="0" borderId="0" xfId="1" applyFont="1" applyAlignment="1">
      <alignment vertical="top" wrapText="1"/>
    </xf>
    <xf numFmtId="0" fontId="63" fillId="0" borderId="0" xfId="1" applyFont="1" applyAlignment="1">
      <alignment horizontal="left" vertical="center" wrapText="1"/>
    </xf>
    <xf numFmtId="0" fontId="48" fillId="0" borderId="0" xfId="1" applyFont="1" applyAlignment="1">
      <alignment vertical="top" wrapText="1"/>
    </xf>
    <xf numFmtId="0" fontId="48" fillId="0" borderId="0" xfId="1" applyFont="1" applyAlignment="1">
      <alignment vertical="top"/>
    </xf>
    <xf numFmtId="0" fontId="79" fillId="0" borderId="49" xfId="173" applyFont="1" applyFill="1" applyBorder="1" applyAlignment="1" applyProtection="1">
      <alignment horizontal="center" vertical="top" wrapText="1"/>
    </xf>
    <xf numFmtId="0" fontId="79" fillId="0" borderId="76" xfId="173" applyFont="1" applyFill="1" applyBorder="1" applyAlignment="1" applyProtection="1">
      <alignment horizontal="center" vertical="top" wrapText="1"/>
    </xf>
    <xf numFmtId="0" fontId="79" fillId="0" borderId="29" xfId="173" applyFont="1" applyFill="1" applyBorder="1" applyAlignment="1" applyProtection="1">
      <alignment horizontal="center" vertical="top" wrapText="1"/>
    </xf>
    <xf numFmtId="0" fontId="111" fillId="0" borderId="0" xfId="173" applyFont="1"/>
    <xf numFmtId="0" fontId="112" fillId="0" borderId="49" xfId="173" applyFont="1" applyFill="1" applyBorder="1" applyAlignment="1" applyProtection="1">
      <alignment horizontal="center" vertical="center"/>
    </xf>
    <xf numFmtId="0" fontId="112" fillId="0" borderId="76" xfId="173" applyFont="1" applyFill="1" applyBorder="1" applyAlignment="1" applyProtection="1">
      <alignment horizontal="center" vertical="center"/>
    </xf>
    <xf numFmtId="0" fontId="112" fillId="0" borderId="29" xfId="173" applyFont="1" applyFill="1" applyBorder="1" applyAlignment="1" applyProtection="1">
      <alignment horizontal="center" vertical="center"/>
    </xf>
    <xf numFmtId="0" fontId="112" fillId="0" borderId="50" xfId="173" applyFont="1" applyFill="1" applyBorder="1" applyAlignment="1" applyProtection="1">
      <alignment horizontal="center" vertical="center"/>
    </xf>
    <xf numFmtId="0" fontId="112" fillId="0" borderId="6" xfId="173" applyFont="1" applyFill="1" applyBorder="1" applyAlignment="1" applyProtection="1">
      <alignment horizontal="center" vertical="center"/>
    </xf>
    <xf numFmtId="0" fontId="112" fillId="0" borderId="51" xfId="173" applyFont="1" applyFill="1" applyBorder="1" applyAlignment="1" applyProtection="1">
      <alignment horizontal="center" vertical="center"/>
    </xf>
    <xf numFmtId="0" fontId="78" fillId="0" borderId="33" xfId="0" applyFont="1" applyFill="1" applyBorder="1" applyAlignment="1" applyProtection="1">
      <alignment horizontal="center" vertical="top" wrapText="1"/>
    </xf>
    <xf numFmtId="0" fontId="78" fillId="0" borderId="0" xfId="0" applyFont="1" applyFill="1" applyBorder="1" applyAlignment="1" applyProtection="1">
      <alignment horizontal="center" vertical="top" wrapText="1"/>
    </xf>
    <xf numFmtId="0" fontId="93" fillId="0" borderId="4" xfId="173" applyFont="1" applyFill="1" applyBorder="1" applyAlignment="1">
      <alignment horizontal="left" vertical="center" wrapText="1"/>
    </xf>
    <xf numFmtId="0" fontId="0" fillId="0" borderId="4" xfId="0" applyBorder="1" applyAlignment="1">
      <alignment horizontal="left" vertical="center" wrapText="1"/>
    </xf>
    <xf numFmtId="0" fontId="0" fillId="0" borderId="0" xfId="0" applyAlignment="1">
      <alignment horizontal="left" vertical="center" wrapText="1"/>
    </xf>
    <xf numFmtId="0" fontId="46" fillId="0" borderId="0" xfId="173" applyFont="1" applyFill="1" applyAlignment="1">
      <alignment horizontal="left" vertical="top" wrapText="1"/>
    </xf>
    <xf numFmtId="0" fontId="49" fillId="0" borderId="0" xfId="173" applyFont="1" applyFill="1" applyAlignment="1">
      <alignment horizontal="left" vertical="top" wrapText="1"/>
    </xf>
    <xf numFmtId="0" fontId="46" fillId="0" borderId="0" xfId="173" applyFont="1" applyFill="1" applyAlignment="1">
      <alignment horizontal="left" vertical="center" wrapText="1"/>
    </xf>
    <xf numFmtId="0" fontId="49" fillId="0" borderId="0" xfId="163" applyFont="1" applyBorder="1" applyAlignment="1">
      <alignment horizontal="center" vertical="center" wrapText="1"/>
    </xf>
    <xf numFmtId="0" fontId="49" fillId="0" borderId="1" xfId="163" applyFont="1" applyBorder="1" applyAlignment="1">
      <alignment horizontal="center" vertical="center" wrapText="1"/>
    </xf>
    <xf numFmtId="0" fontId="49" fillId="0" borderId="0" xfId="163" applyFont="1" applyBorder="1" applyAlignment="1">
      <alignment horizontal="center" vertical="center"/>
    </xf>
    <xf numFmtId="0" fontId="49" fillId="0" borderId="1" xfId="163" applyFont="1" applyBorder="1" applyAlignment="1">
      <alignment horizontal="center" vertical="center"/>
    </xf>
    <xf numFmtId="0" fontId="49" fillId="0" borderId="1" xfId="149" applyFont="1" applyFill="1" applyBorder="1" applyAlignment="1">
      <alignment horizontal="center" vertical="center" wrapText="1" readingOrder="1"/>
    </xf>
    <xf numFmtId="0" fontId="10" fillId="0" borderId="45" xfId="149" applyBorder="1" applyAlignment="1">
      <alignment horizontal="center" vertical="center" wrapText="1" readingOrder="1"/>
    </xf>
    <xf numFmtId="0" fontId="120" fillId="0" borderId="0" xfId="149" applyFont="1" applyFill="1" applyBorder="1" applyAlignment="1">
      <alignment vertical="top" wrapText="1" readingOrder="1"/>
    </xf>
    <xf numFmtId="0" fontId="120" fillId="0" borderId="0" xfId="149" applyFont="1" applyFill="1" applyBorder="1" applyAlignment="1">
      <alignment vertical="center" wrapText="1" readingOrder="1"/>
    </xf>
    <xf numFmtId="0" fontId="119" fillId="0" borderId="0" xfId="149" applyFont="1" applyBorder="1" applyAlignment="1">
      <alignment vertical="top" wrapText="1"/>
    </xf>
    <xf numFmtId="0" fontId="111" fillId="2" borderId="4" xfId="168" applyFont="1" applyFill="1" applyBorder="1" applyAlignment="1">
      <alignment horizontal="center" vertical="center"/>
    </xf>
    <xf numFmtId="0" fontId="111" fillId="2" borderId="26" xfId="168" applyFont="1" applyFill="1" applyBorder="1" applyAlignment="1">
      <alignment horizontal="center" vertical="center"/>
    </xf>
    <xf numFmtId="0" fontId="46" fillId="0" borderId="0" xfId="714" applyFont="1" applyFill="1" applyAlignment="1">
      <alignment wrapText="1"/>
    </xf>
    <xf numFmtId="0" fontId="2" fillId="0" borderId="0" xfId="425" applyAlignment="1">
      <alignment wrapText="1"/>
    </xf>
    <xf numFmtId="0" fontId="46" fillId="0" borderId="0" xfId="178" applyFont="1" applyAlignment="1">
      <alignment horizontal="left" vertical="center" wrapText="1" indent="1"/>
    </xf>
    <xf numFmtId="0" fontId="49" fillId="3" borderId="0" xfId="178" applyFont="1" applyFill="1" applyAlignment="1">
      <alignment horizontal="left" vertical="center" wrapText="1" indent="1"/>
    </xf>
    <xf numFmtId="0" fontId="59" fillId="0" borderId="0" xfId="714" applyFont="1" applyFill="1" applyAlignment="1">
      <alignment wrapText="1"/>
    </xf>
    <xf numFmtId="0" fontId="131" fillId="0" borderId="0" xfId="425" applyFont="1" applyAlignment="1">
      <alignment wrapText="1"/>
    </xf>
    <xf numFmtId="3" fontId="59" fillId="2" borderId="0" xfId="5" applyNumberFormat="1" applyFont="1" applyFill="1" applyBorder="1" applyAlignment="1">
      <alignment horizontal="left"/>
    </xf>
    <xf numFmtId="0" fontId="84" fillId="2" borderId="5" xfId="7" applyFont="1" applyFill="1" applyBorder="1" applyAlignment="1">
      <alignment horizontal="left" wrapText="1"/>
    </xf>
    <xf numFmtId="0" fontId="59" fillId="2" borderId="6" xfId="5" applyFont="1" applyFill="1" applyBorder="1" applyAlignment="1">
      <alignment horizontal="left"/>
    </xf>
    <xf numFmtId="0" fontId="59" fillId="2" borderId="110" xfId="5" applyFont="1" applyFill="1" applyBorder="1" applyAlignment="1">
      <alignment horizontal="left"/>
    </xf>
    <xf numFmtId="0" fontId="59" fillId="2" borderId="0" xfId="5" applyFont="1" applyFill="1" applyBorder="1" applyAlignment="1">
      <alignment horizontal="left"/>
    </xf>
    <xf numFmtId="0" fontId="59" fillId="2" borderId="0" xfId="5" applyFont="1" applyFill="1" applyBorder="1" applyAlignment="1">
      <alignment horizontal="center"/>
    </xf>
    <xf numFmtId="0" fontId="59" fillId="2" borderId="33" xfId="5" applyFont="1" applyFill="1" applyBorder="1" applyAlignment="1">
      <alignment horizontal="center"/>
    </xf>
    <xf numFmtId="0" fontId="71" fillId="2" borderId="0" xfId="12" applyFont="1" applyFill="1" applyBorder="1" applyAlignment="1">
      <alignment horizontal="left" vertical="center" wrapText="1" indent="1"/>
    </xf>
    <xf numFmtId="0" fontId="71" fillId="2" borderId="2" xfId="12" applyFont="1" applyFill="1" applyBorder="1" applyAlignment="1">
      <alignment horizontal="left" vertical="center" wrapText="1" indent="1"/>
    </xf>
    <xf numFmtId="16" fontId="60" fillId="2" borderId="0" xfId="12" applyNumberFormat="1" applyFont="1" applyFill="1" applyBorder="1" applyAlignment="1" applyProtection="1">
      <alignment horizontal="center"/>
      <protection locked="0"/>
    </xf>
    <xf numFmtId="16" fontId="60" fillId="2" borderId="0" xfId="12" applyNumberFormat="1" applyFont="1" applyFill="1" applyBorder="1" applyAlignment="1">
      <alignment horizontal="center"/>
    </xf>
    <xf numFmtId="0" fontId="60" fillId="2" borderId="0" xfId="12" applyFont="1" applyFill="1" applyBorder="1" applyAlignment="1" applyProtection="1">
      <alignment horizontal="right" wrapText="1"/>
      <protection locked="0"/>
    </xf>
    <xf numFmtId="0" fontId="60" fillId="2" borderId="2" xfId="12" applyFont="1" applyFill="1" applyBorder="1" applyAlignment="1" applyProtection="1">
      <alignment horizontal="right" wrapText="1"/>
      <protection locked="0"/>
    </xf>
    <xf numFmtId="0" fontId="60" fillId="2" borderId="0" xfId="12" applyFont="1" applyFill="1" applyBorder="1" applyAlignment="1">
      <alignment horizontal="right" wrapText="1"/>
    </xf>
    <xf numFmtId="0" fontId="60" fillId="2" borderId="2" xfId="12" applyFont="1" applyFill="1" applyBorder="1" applyAlignment="1">
      <alignment horizontal="right" wrapText="1"/>
    </xf>
    <xf numFmtId="0" fontId="71" fillId="2" borderId="76" xfId="172" applyFont="1" applyFill="1" applyBorder="1" applyAlignment="1">
      <alignment horizontal="right" wrapText="1"/>
    </xf>
    <xf numFmtId="0" fontId="182" fillId="2" borderId="47" xfId="172" applyFont="1" applyFill="1" applyBorder="1" applyAlignment="1">
      <alignment horizontal="right" wrapText="1"/>
    </xf>
    <xf numFmtId="0" fontId="60" fillId="2" borderId="0" xfId="172" applyFont="1" applyFill="1" applyBorder="1" applyAlignment="1">
      <alignment horizontal="center" wrapText="1"/>
    </xf>
    <xf numFmtId="0" fontId="182" fillId="2" borderId="0" xfId="172" applyFont="1" applyFill="1" applyAlignment="1">
      <alignment horizontal="center" wrapText="1"/>
    </xf>
    <xf numFmtId="0" fontId="182" fillId="2" borderId="6" xfId="172" applyFont="1" applyFill="1" applyBorder="1" applyAlignment="1">
      <alignment horizontal="center" wrapText="1"/>
    </xf>
    <xf numFmtId="171" fontId="71" fillId="2" borderId="0" xfId="172" applyNumberFormat="1" applyFont="1" applyFill="1" applyAlignment="1">
      <alignment horizontal="left"/>
    </xf>
    <xf numFmtId="171" fontId="85" fillId="2" borderId="0" xfId="172" applyNumberFormat="1" applyFont="1" applyFill="1" applyAlignment="1">
      <alignment horizontal="left"/>
    </xf>
    <xf numFmtId="0" fontId="66" fillId="2" borderId="0" xfId="12" applyFont="1" applyFill="1" applyBorder="1" applyAlignment="1" applyProtection="1">
      <alignment horizontal="center" wrapText="1"/>
      <protection locked="0"/>
    </xf>
    <xf numFmtId="0" fontId="66" fillId="2" borderId="2" xfId="12" applyFont="1" applyFill="1" applyBorder="1" applyAlignment="1" applyProtection="1">
      <alignment horizontal="center" wrapText="1"/>
      <protection locked="0"/>
    </xf>
    <xf numFmtId="0" fontId="66" fillId="2" borderId="48" xfId="12" applyFont="1" applyFill="1" applyBorder="1" applyAlignment="1">
      <alignment horizontal="center"/>
    </xf>
    <xf numFmtId="0" fontId="66" fillId="2" borderId="0" xfId="12" applyFont="1" applyFill="1" applyBorder="1" applyAlignment="1">
      <alignment horizontal="center" wrapText="1"/>
    </xf>
    <xf numFmtId="0" fontId="66" fillId="2" borderId="2" xfId="12" applyFont="1" applyFill="1" applyBorder="1" applyAlignment="1">
      <alignment horizontal="center" wrapText="1"/>
    </xf>
    <xf numFmtId="0" fontId="77" fillId="2" borderId="76" xfId="12" applyFont="1" applyFill="1" applyBorder="1" applyAlignment="1">
      <alignment horizontal="left" vertical="top" wrapText="1"/>
    </xf>
    <xf numFmtId="0" fontId="111" fillId="2" borderId="0" xfId="172" applyFont="1" applyFill="1" applyBorder="1" applyAlignment="1">
      <alignment horizontal="left" vertical="center" wrapText="1"/>
    </xf>
    <xf numFmtId="0" fontId="61" fillId="2" borderId="2" xfId="12" applyFont="1" applyFill="1" applyBorder="1" applyAlignment="1">
      <alignment horizontal="right" wrapText="1"/>
    </xf>
    <xf numFmtId="0" fontId="77" fillId="2" borderId="76" xfId="12" applyFont="1" applyFill="1" applyBorder="1" applyAlignment="1">
      <alignment horizontal="left" vertical="center" wrapText="1"/>
    </xf>
    <xf numFmtId="0" fontId="60" fillId="2" borderId="6" xfId="172" applyFont="1" applyFill="1" applyBorder="1" applyAlignment="1">
      <alignment horizontal="right" vertical="center" wrapText="1"/>
    </xf>
    <xf numFmtId="0" fontId="60" fillId="2" borderId="6" xfId="172" applyFont="1" applyFill="1" applyBorder="1" applyAlignment="1">
      <alignment horizontal="center" vertical="center" wrapText="1"/>
    </xf>
    <xf numFmtId="0" fontId="60" fillId="2" borderId="2" xfId="12" quotePrefix="1" applyFont="1" applyFill="1" applyBorder="1" applyAlignment="1">
      <alignment horizontal="right" wrapText="1"/>
    </xf>
    <xf numFmtId="0" fontId="71" fillId="2" borderId="47" xfId="172" applyFont="1" applyFill="1" applyBorder="1" applyAlignment="1">
      <alignment horizontal="right" wrapText="1"/>
    </xf>
    <xf numFmtId="0" fontId="71" fillId="2" borderId="0" xfId="172" applyFont="1" applyFill="1" applyBorder="1" applyAlignment="1">
      <alignment horizontal="center" vertical="center" wrapText="1"/>
    </xf>
    <xf numFmtId="0" fontId="71" fillId="2" borderId="47" xfId="172" applyFont="1" applyFill="1" applyBorder="1" applyAlignment="1">
      <alignment horizontal="center" vertical="center" wrapText="1"/>
    </xf>
    <xf numFmtId="0" fontId="59" fillId="0" borderId="49" xfId="26" applyFont="1" applyFill="1" applyBorder="1" applyAlignment="1">
      <alignment horizontal="left" vertical="top" wrapText="1"/>
    </xf>
    <xf numFmtId="0" fontId="59" fillId="0" borderId="66" xfId="26" applyFont="1" applyFill="1" applyBorder="1" applyAlignment="1">
      <alignment horizontal="left" vertical="top" wrapText="1"/>
    </xf>
    <xf numFmtId="0" fontId="59" fillId="0" borderId="29" xfId="26" applyFont="1" applyFill="1" applyBorder="1" applyAlignment="1">
      <alignment horizontal="left" vertical="top" wrapText="1"/>
    </xf>
    <xf numFmtId="0" fontId="59" fillId="0" borderId="33" xfId="26" applyFont="1" applyFill="1" applyBorder="1" applyAlignment="1">
      <alignment horizontal="left" vertical="top" wrapText="1"/>
    </xf>
    <xf numFmtId="0" fontId="59" fillId="0" borderId="0" xfId="26" applyFont="1" applyFill="1" applyBorder="1" applyAlignment="1">
      <alignment horizontal="left" vertical="top" wrapText="1"/>
    </xf>
    <xf numFmtId="0" fontId="59" fillId="0" borderId="30" xfId="26" applyFont="1" applyFill="1" applyBorder="1" applyAlignment="1">
      <alignment horizontal="left" vertical="top" wrapText="1"/>
    </xf>
    <xf numFmtId="0" fontId="59" fillId="0" borderId="50" xfId="26" applyFont="1" applyFill="1" applyBorder="1" applyAlignment="1">
      <alignment horizontal="left" vertical="top" wrapText="1"/>
    </xf>
    <xf numFmtId="0" fontId="59" fillId="0" borderId="6" xfId="26" applyFont="1" applyFill="1" applyBorder="1" applyAlignment="1">
      <alignment horizontal="left" vertical="top" wrapText="1"/>
    </xf>
    <xf numFmtId="0" fontId="59" fillId="0" borderId="51" xfId="26" applyFont="1" applyFill="1" applyBorder="1" applyAlignment="1">
      <alignment horizontal="left" vertical="top" wrapText="1"/>
    </xf>
    <xf numFmtId="0" fontId="46" fillId="0" borderId="0" xfId="160" applyFont="1" applyBorder="1" applyAlignment="1">
      <alignment horizontal="left" vertical="center" wrapText="1" indent="1"/>
    </xf>
    <xf numFmtId="0" fontId="46" fillId="0" borderId="0" xfId="29" applyFont="1" applyFill="1" applyBorder="1" applyAlignment="1">
      <alignment horizontal="center" vertical="center" wrapText="1"/>
    </xf>
    <xf numFmtId="0" fontId="49" fillId="0" borderId="66" xfId="25" quotePrefix="1" applyFont="1" applyFill="1" applyBorder="1" applyAlignment="1">
      <alignment horizontal="center" vertical="center"/>
    </xf>
    <xf numFmtId="0" fontId="49" fillId="0" borderId="6" xfId="25" quotePrefix="1" applyFont="1" applyFill="1" applyBorder="1" applyAlignment="1">
      <alignment horizontal="center" vertical="center"/>
    </xf>
    <xf numFmtId="0" fontId="61" fillId="0" borderId="66" xfId="25" applyFont="1" applyFill="1" applyBorder="1" applyAlignment="1">
      <alignment horizontal="left" vertical="center" wrapText="1" indent="1"/>
    </xf>
    <xf numFmtId="0" fontId="61" fillId="0" borderId="6" xfId="25" applyFont="1" applyFill="1" applyBorder="1" applyAlignment="1">
      <alignment horizontal="left" vertical="center" wrapText="1" indent="1"/>
    </xf>
    <xf numFmtId="3" fontId="46" fillId="0" borderId="66" xfId="27" applyNumberFormat="1" applyFont="1" applyFill="1" applyBorder="1" applyAlignment="1">
      <alignment horizontal="center" vertical="center"/>
      <protection locked="0"/>
    </xf>
    <xf numFmtId="3" fontId="46" fillId="0" borderId="6" xfId="27" applyNumberFormat="1" applyFont="1" applyFill="1" applyBorder="1" applyAlignment="1">
      <alignment horizontal="center" vertical="center"/>
      <protection locked="0"/>
    </xf>
    <xf numFmtId="3" fontId="59" fillId="0" borderId="66" xfId="27" applyNumberFormat="1" applyFont="1" applyFill="1" applyBorder="1" applyAlignment="1">
      <alignment horizontal="center" vertical="center"/>
      <protection locked="0"/>
    </xf>
    <xf numFmtId="3" fontId="59" fillId="0" borderId="6" xfId="27" applyNumberFormat="1" applyFont="1" applyFill="1" applyBorder="1" applyAlignment="1">
      <alignment horizontal="center" vertical="center"/>
      <protection locked="0"/>
    </xf>
    <xf numFmtId="0" fontId="46" fillId="0" borderId="0" xfId="160" applyFont="1" applyAlignment="1">
      <alignment horizontal="left" vertical="center" wrapText="1"/>
    </xf>
    <xf numFmtId="0" fontId="61" fillId="0" borderId="66" xfId="25" quotePrefix="1" applyFont="1" applyFill="1" applyBorder="1" applyAlignment="1">
      <alignment horizontal="center" vertical="center"/>
    </xf>
    <xf numFmtId="0" fontId="61" fillId="0" borderId="6" xfId="25" quotePrefix="1" applyFont="1" applyFill="1" applyBorder="1" applyAlignment="1">
      <alignment horizontal="center" vertical="center"/>
    </xf>
    <xf numFmtId="0" fontId="61" fillId="3" borderId="3" xfId="160" applyFont="1" applyFill="1" applyBorder="1" applyAlignment="1">
      <alignment horizontal="left" vertical="center" wrapText="1" indent="1" readingOrder="1"/>
    </xf>
    <xf numFmtId="0" fontId="61" fillId="3" borderId="0" xfId="160" applyFont="1" applyFill="1" applyBorder="1" applyAlignment="1">
      <alignment horizontal="left" vertical="center" wrapText="1" indent="1" readingOrder="1"/>
    </xf>
    <xf numFmtId="3" fontId="49" fillId="3" borderId="3" xfId="160" applyNumberFormat="1" applyFont="1" applyFill="1" applyBorder="1" applyAlignment="1">
      <alignment horizontal="center" vertical="center"/>
    </xf>
    <xf numFmtId="3" fontId="49" fillId="3" borderId="4" xfId="160" applyNumberFormat="1" applyFont="1" applyFill="1" applyBorder="1" applyAlignment="1">
      <alignment horizontal="center" vertical="center"/>
    </xf>
    <xf numFmtId="3" fontId="46" fillId="0" borderId="1" xfId="160" applyNumberFormat="1" applyFont="1" applyBorder="1" applyAlignment="1">
      <alignment horizontal="center" vertical="center"/>
    </xf>
    <xf numFmtId="3" fontId="46" fillId="0" borderId="2" xfId="160" applyNumberFormat="1" applyFont="1" applyBorder="1" applyAlignment="1">
      <alignment horizontal="center" vertical="center"/>
    </xf>
    <xf numFmtId="3" fontId="46" fillId="0" borderId="0" xfId="160" applyNumberFormat="1" applyFont="1" applyAlignment="1">
      <alignment horizontal="center" vertical="center"/>
    </xf>
    <xf numFmtId="0" fontId="59" fillId="0" borderId="0" xfId="25" applyFont="1" applyFill="1" applyBorder="1" applyAlignment="1" applyProtection="1">
      <alignment horizontal="center" vertical="center" wrapText="1"/>
    </xf>
    <xf numFmtId="0" fontId="46" fillId="0" borderId="1" xfId="160" applyFont="1" applyBorder="1" applyAlignment="1">
      <alignment horizontal="center" vertical="center"/>
    </xf>
    <xf numFmtId="3" fontId="46" fillId="0" borderId="4" xfId="160" applyNumberFormat="1" applyFont="1" applyBorder="1" applyAlignment="1">
      <alignment horizontal="center" vertical="center"/>
    </xf>
    <xf numFmtId="0" fontId="57" fillId="0" borderId="55" xfId="160" applyFont="1" applyFill="1" applyBorder="1" applyAlignment="1">
      <alignment horizontal="center" vertical="center" wrapText="1" readingOrder="1"/>
    </xf>
    <xf numFmtId="0" fontId="57" fillId="0" borderId="56" xfId="160" applyFont="1" applyFill="1" applyBorder="1" applyAlignment="1">
      <alignment horizontal="center" vertical="center" wrapText="1" readingOrder="1"/>
    </xf>
    <xf numFmtId="0" fontId="57" fillId="0" borderId="0" xfId="160" applyFont="1" applyFill="1" applyBorder="1" applyAlignment="1">
      <alignment horizontal="center" vertical="center" wrapText="1" readingOrder="1"/>
    </xf>
    <xf numFmtId="0" fontId="111" fillId="0" borderId="0" xfId="159" applyFont="1"/>
    <xf numFmtId="0" fontId="49" fillId="0" borderId="2" xfId="137" applyFont="1" applyFill="1" applyBorder="1"/>
    <xf numFmtId="0" fontId="46" fillId="0" borderId="0" xfId="18" applyFont="1" applyAlignment="1">
      <alignment horizontal="center" vertical="top" wrapText="1"/>
    </xf>
    <xf numFmtId="0" fontId="51" fillId="0" borderId="0" xfId="18" applyAlignment="1">
      <alignment horizontal="center" vertical="top" wrapText="1"/>
    </xf>
  </cellXfs>
  <cellStyles count="32956">
    <cellStyle name="=C:\WINNT\SYSTEM32\COMMAND.COM" xfId="179"/>
    <cellStyle name="=C:\WINNT\SYSTEM32\COMMAND.COM 2" xfId="717"/>
    <cellStyle name="=C:\WINNT\SYSTEM32\COMMAND.COM 3" xfId="718"/>
    <cellStyle name="=C:\WINNT\SYSTEM32\COMMAND.COM 4" xfId="719"/>
    <cellStyle name="=C:\WINNT\SYSTEM32\COMMAND.COM 5" xfId="720"/>
    <cellStyle name="=C:\WINNT\SYSTEM32\COMMAND.COM 5 2" xfId="721"/>
    <cellStyle name="=C:\WINNT\SYSTEM32\COMMAND.COM 5 3" xfId="722"/>
    <cellStyle name="=C:\WINNT\SYSTEM32\COMMAND.COM 6" xfId="723"/>
    <cellStyle name="=C:\WINNT\SYSTEM32\COMMAND.COM 7" xfId="724"/>
    <cellStyle name="=C:\WINNT\SYSTEM32\COMMAND.COM 8" xfId="725"/>
    <cellStyle name="=C:\WINNT\SYSTEM32\COMMAND.COM 9" xfId="726"/>
    <cellStyle name="=C:\WINNT35\SYSTEM32\COMMAND.COM" xfId="180"/>
    <cellStyle name="=C:\WINNT35\SYSTEM32\COMMAND.COM 10" xfId="3"/>
    <cellStyle name="=C:\WINNT35\SYSTEM32\COMMAND.COM 10 2" xfId="727"/>
    <cellStyle name="=C:\WINNT35\SYSTEM32\COMMAND.COM 10 3" xfId="7"/>
    <cellStyle name="=C:\WINNT35\SYSTEM32\COMMAND.COM 11" xfId="728"/>
    <cellStyle name="=C:\WINNT35\SYSTEM32\COMMAND.COM 12" xfId="5"/>
    <cellStyle name="=C:\WINNT35\SYSTEM32\COMMAND.COM 13" xfId="11"/>
    <cellStyle name="=C:\WINNT35\SYSTEM32\COMMAND.COM 14" xfId="729"/>
    <cellStyle name="=C:\WINNT35\SYSTEM32\COMMAND.COM 2" xfId="181"/>
    <cellStyle name="=C:\WINNT35\SYSTEM32\COMMAND.COM 2 2" xfId="12"/>
    <cellStyle name="=C:\WINNT35\SYSTEM32\COMMAND.COM 2 2 10" xfId="730"/>
    <cellStyle name="=C:\WINNT35\SYSTEM32\COMMAND.COM 2 2 11" xfId="731"/>
    <cellStyle name="=C:\WINNT35\SYSTEM32\COMMAND.COM 2 2 2" xfId="732"/>
    <cellStyle name="=C:\WINNT35\SYSTEM32\COMMAND.COM 2 2 3" xfId="733"/>
    <cellStyle name="=C:\WINNT35\SYSTEM32\COMMAND.COM 2 2 3 2" xfId="23"/>
    <cellStyle name="=C:\WINNT35\SYSTEM32\COMMAND.COM 2 2 3 3" xfId="734"/>
    <cellStyle name="=C:\WINNT35\SYSTEM32\COMMAND.COM 2 2 3 4" xfId="735"/>
    <cellStyle name="=C:\WINNT35\SYSTEM32\COMMAND.COM 2 2 3 5" xfId="736"/>
    <cellStyle name="=C:\WINNT35\SYSTEM32\COMMAND.COM 2 2 3 5 2" xfId="737"/>
    <cellStyle name="=C:\WINNT35\SYSTEM32\COMMAND.COM 2 2 3 5 3" xfId="738"/>
    <cellStyle name="=C:\WINNT35\SYSTEM32\COMMAND.COM 2 2 3 6" xfId="739"/>
    <cellStyle name="=C:\WINNT35\SYSTEM32\COMMAND.COM 2 2 3 7" xfId="740"/>
    <cellStyle name="=C:\WINNT35\SYSTEM32\COMMAND.COM 2 2 3 8" xfId="741"/>
    <cellStyle name="=C:\WINNT35\SYSTEM32\COMMAND.COM 2 2 3 9" xfId="742"/>
    <cellStyle name="=C:\WINNT35\SYSTEM32\COMMAND.COM 2 2 4" xfId="20"/>
    <cellStyle name="=C:\WINNT35\SYSTEM32\COMMAND.COM 2 2 5" xfId="743"/>
    <cellStyle name="=C:\WINNT35\SYSTEM32\COMMAND.COM 2 2 6" xfId="744"/>
    <cellStyle name="=C:\WINNT35\SYSTEM32\COMMAND.COM 2 2 7" xfId="745"/>
    <cellStyle name="=C:\WINNT35\SYSTEM32\COMMAND.COM 2 2 7 2" xfId="746"/>
    <cellStyle name="=C:\WINNT35\SYSTEM32\COMMAND.COM 2 2 7 3" xfId="747"/>
    <cellStyle name="=C:\WINNT35\SYSTEM32\COMMAND.COM 2 2 8" xfId="748"/>
    <cellStyle name="=C:\WINNT35\SYSTEM32\COMMAND.COM 2 2 9" xfId="749"/>
    <cellStyle name="=C:\WINNT35\SYSTEM32\COMMAND.COM 3" xfId="182"/>
    <cellStyle name="=C:\WINNT35\SYSTEM32\COMMAND.COM 3 10" xfId="750"/>
    <cellStyle name="=C:\WINNT35\SYSTEM32\COMMAND.COM 3 11" xfId="751"/>
    <cellStyle name="=C:\WINNT35\SYSTEM32\COMMAND.COM 3 12" xfId="752"/>
    <cellStyle name="=C:\WINNT35\SYSTEM32\COMMAND.COM 3 2" xfId="753"/>
    <cellStyle name="=C:\WINNT35\SYSTEM32\COMMAND.COM 3 3" xfId="754"/>
    <cellStyle name="=C:\WINNT35\SYSTEM32\COMMAND.COM 3 4" xfId="755"/>
    <cellStyle name="=C:\WINNT35\SYSTEM32\COMMAND.COM 3 5" xfId="25"/>
    <cellStyle name="=C:\WINNT35\SYSTEM32\COMMAND.COM 3 6" xfId="756"/>
    <cellStyle name="=C:\WINNT35\SYSTEM32\COMMAND.COM 3 7" xfId="757"/>
    <cellStyle name="=C:\WINNT35\SYSTEM32\COMMAND.COM 3 8" xfId="758"/>
    <cellStyle name="=C:\WINNT35\SYSTEM32\COMMAND.COM 3 8 2" xfId="759"/>
    <cellStyle name="=C:\WINNT35\SYSTEM32\COMMAND.COM 3 8 3" xfId="760"/>
    <cellStyle name="=C:\WINNT35\SYSTEM32\COMMAND.COM 3 9" xfId="761"/>
    <cellStyle name="=C:\WINNT35\SYSTEM32\COMMAND.COM 4" xfId="762"/>
    <cellStyle name="=C:\WINNT35\SYSTEM32\COMMAND.COM 5" xfId="763"/>
    <cellStyle name="=C:\WINNT35\SYSTEM32\COMMAND.COM 6" xfId="764"/>
    <cellStyle name="=C:\WINNT35\SYSTEM32\COMMAND.COM 7" xfId="765"/>
    <cellStyle name="=C:\WINNT35\SYSTEM32\COMMAND.COM 8" xfId="766"/>
    <cellStyle name="=C:\WINNT35\SYSTEM32\COMMAND.COM 9" xfId="19"/>
    <cellStyle name="20 % - Aksentti1 2" xfId="183"/>
    <cellStyle name="20 % - Aksentti1 3" xfId="184"/>
    <cellStyle name="20 % - Aksentti1 4" xfId="185"/>
    <cellStyle name="20 % - Aksentti2 2" xfId="186"/>
    <cellStyle name="20 % - Aksentti2 3" xfId="187"/>
    <cellStyle name="20 % - Aksentti2 4" xfId="188"/>
    <cellStyle name="20 % - Aksentti3 2" xfId="189"/>
    <cellStyle name="20 % - Aksentti3 3" xfId="190"/>
    <cellStyle name="20 % - Aksentti3 4" xfId="191"/>
    <cellStyle name="20 % - Aksentti4 2" xfId="192"/>
    <cellStyle name="20 % - Aksentti4 3" xfId="193"/>
    <cellStyle name="20 % - Aksentti4 4" xfId="194"/>
    <cellStyle name="20 % - Aksentti5 2" xfId="195"/>
    <cellStyle name="20 % - Aksentti5 3" xfId="196"/>
    <cellStyle name="20 % - Aksentti5 4" xfId="197"/>
    <cellStyle name="20 % - Aksentti6 2" xfId="198"/>
    <cellStyle name="20 % - Aksentti6 3" xfId="199"/>
    <cellStyle name="20 % - Aksentti6 4" xfId="200"/>
    <cellStyle name="20 % - Markeringsfarve1" xfId="767"/>
    <cellStyle name="20 % - Markeringsfarve1 2" xfId="768"/>
    <cellStyle name="20 % - Markeringsfarve1 3" xfId="769"/>
    <cellStyle name="20 % - Markeringsfarve1 4" xfId="770"/>
    <cellStyle name="20 % - Markeringsfarve1 5" xfId="771"/>
    <cellStyle name="20 % - Markeringsfarve1 5 2" xfId="772"/>
    <cellStyle name="20 % - Markeringsfarve1 5 3" xfId="773"/>
    <cellStyle name="20 % - Markeringsfarve1 6" xfId="774"/>
    <cellStyle name="20 % - Markeringsfarve1 7" xfId="775"/>
    <cellStyle name="20 % - Markeringsfarve1 8" xfId="776"/>
    <cellStyle name="20 % - Markeringsfarve1 9" xfId="777"/>
    <cellStyle name="20 % - Markeringsfarve2" xfId="778"/>
    <cellStyle name="20 % - Markeringsfarve2 2" xfId="779"/>
    <cellStyle name="20 % - Markeringsfarve2 3" xfId="780"/>
    <cellStyle name="20 % - Markeringsfarve2 4" xfId="781"/>
    <cellStyle name="20 % - Markeringsfarve2 5" xfId="782"/>
    <cellStyle name="20 % - Markeringsfarve2 5 2" xfId="783"/>
    <cellStyle name="20 % - Markeringsfarve2 5 3" xfId="784"/>
    <cellStyle name="20 % - Markeringsfarve2 6" xfId="785"/>
    <cellStyle name="20 % - Markeringsfarve2 7" xfId="786"/>
    <cellStyle name="20 % - Markeringsfarve2 8" xfId="787"/>
    <cellStyle name="20 % - Markeringsfarve2 9" xfId="788"/>
    <cellStyle name="20 % - Markeringsfarve3" xfId="789"/>
    <cellStyle name="20 % - Markeringsfarve3 2" xfId="790"/>
    <cellStyle name="20 % - Markeringsfarve3 3" xfId="791"/>
    <cellStyle name="20 % - Markeringsfarve3 4" xfId="792"/>
    <cellStyle name="20 % - Markeringsfarve3 5" xfId="793"/>
    <cellStyle name="20 % - Markeringsfarve3 5 2" xfId="794"/>
    <cellStyle name="20 % - Markeringsfarve3 5 3" xfId="795"/>
    <cellStyle name="20 % - Markeringsfarve3 6" xfId="796"/>
    <cellStyle name="20 % - Markeringsfarve3 7" xfId="797"/>
    <cellStyle name="20 % - Markeringsfarve3 8" xfId="798"/>
    <cellStyle name="20 % - Markeringsfarve3 9" xfId="799"/>
    <cellStyle name="20 % - Markeringsfarve4" xfId="800"/>
    <cellStyle name="20 % - Markeringsfarve4 2" xfId="801"/>
    <cellStyle name="20 % - Markeringsfarve4 3" xfId="802"/>
    <cellStyle name="20 % - Markeringsfarve4 4" xfId="803"/>
    <cellStyle name="20 % - Markeringsfarve4 5" xfId="804"/>
    <cellStyle name="20 % - Markeringsfarve4 5 2" xfId="805"/>
    <cellStyle name="20 % - Markeringsfarve4 5 3" xfId="806"/>
    <cellStyle name="20 % - Markeringsfarve4 6" xfId="807"/>
    <cellStyle name="20 % - Markeringsfarve4 7" xfId="808"/>
    <cellStyle name="20 % - Markeringsfarve4 8" xfId="809"/>
    <cellStyle name="20 % - Markeringsfarve4 9" xfId="810"/>
    <cellStyle name="20 % - Markeringsfarve5" xfId="811"/>
    <cellStyle name="20 % - Markeringsfarve5 2" xfId="812"/>
    <cellStyle name="20 % - Markeringsfarve5 3" xfId="813"/>
    <cellStyle name="20 % - Markeringsfarve5 4" xfId="814"/>
    <cellStyle name="20 % - Markeringsfarve5 5" xfId="815"/>
    <cellStyle name="20 % - Markeringsfarve5 5 2" xfId="816"/>
    <cellStyle name="20 % - Markeringsfarve5 5 3" xfId="817"/>
    <cellStyle name="20 % - Markeringsfarve5 6" xfId="818"/>
    <cellStyle name="20 % - Markeringsfarve5 7" xfId="819"/>
    <cellStyle name="20 % - Markeringsfarve5 8" xfId="820"/>
    <cellStyle name="20 % - Markeringsfarve5 9" xfId="821"/>
    <cellStyle name="20 % - Markeringsfarve6" xfId="822"/>
    <cellStyle name="20 % - Markeringsfarve6 2" xfId="823"/>
    <cellStyle name="20 % - Markeringsfarve6 3" xfId="824"/>
    <cellStyle name="20 % - Markeringsfarve6 4" xfId="825"/>
    <cellStyle name="20 % - Markeringsfarve6 5" xfId="826"/>
    <cellStyle name="20 % - Markeringsfarve6 5 2" xfId="827"/>
    <cellStyle name="20 % - Markeringsfarve6 5 3" xfId="828"/>
    <cellStyle name="20 % - Markeringsfarve6 6" xfId="829"/>
    <cellStyle name="20 % - Markeringsfarve6 7" xfId="830"/>
    <cellStyle name="20 % - Markeringsfarve6 8" xfId="831"/>
    <cellStyle name="20 % - Markeringsfarve6 9" xfId="832"/>
    <cellStyle name="20% - 1. jelölőszín" xfId="833"/>
    <cellStyle name="20% - 1. jelölőszín 10" xfId="834"/>
    <cellStyle name="20% - 1. jelölőszín 11" xfId="835"/>
    <cellStyle name="20% - 1. jelölőszín 2" xfId="836"/>
    <cellStyle name="20% - 1. jelölőszín 2 10" xfId="837"/>
    <cellStyle name="20% - 1. jelölőszín 2 2" xfId="838"/>
    <cellStyle name="20% - 1. jelölőszín 2 2 2" xfId="839"/>
    <cellStyle name="20% - 1. jelölőszín 2 2 3" xfId="840"/>
    <cellStyle name="20% - 1. jelölőszín 2 2 4" xfId="841"/>
    <cellStyle name="20% - 1. jelölőszín 2 2 5" xfId="842"/>
    <cellStyle name="20% - 1. jelölőszín 2 2 5 2" xfId="843"/>
    <cellStyle name="20% - 1. jelölőszín 2 2 5 3" xfId="844"/>
    <cellStyle name="20% - 1. jelölőszín 2 2 6" xfId="845"/>
    <cellStyle name="20% - 1. jelölőszín 2 2 7" xfId="846"/>
    <cellStyle name="20% - 1. jelölőszín 2 2 8" xfId="847"/>
    <cellStyle name="20% - 1. jelölőszín 2 2 9" xfId="848"/>
    <cellStyle name="20% - 1. jelölőszín 2 3" xfId="849"/>
    <cellStyle name="20% - 1. jelölőszín 2 4" xfId="850"/>
    <cellStyle name="20% - 1. jelölőszín 2 5" xfId="851"/>
    <cellStyle name="20% - 1. jelölőszín 2 6" xfId="852"/>
    <cellStyle name="20% - 1. jelölőszín 2 6 2" xfId="853"/>
    <cellStyle name="20% - 1. jelölőszín 2 6 3" xfId="854"/>
    <cellStyle name="20% - 1. jelölőszín 2 7" xfId="855"/>
    <cellStyle name="20% - 1. jelölőszín 2 8" xfId="856"/>
    <cellStyle name="20% - 1. jelölőszín 2 9" xfId="857"/>
    <cellStyle name="20% - 1. jelölőszín 3" xfId="858"/>
    <cellStyle name="20% - 1. jelölőszín 3 2" xfId="859"/>
    <cellStyle name="20% - 1. jelölőszín 3 3" xfId="860"/>
    <cellStyle name="20% - 1. jelölőszín 3 4" xfId="861"/>
    <cellStyle name="20% - 1. jelölőszín 3 5" xfId="862"/>
    <cellStyle name="20% - 1. jelölőszín 3 5 2" xfId="863"/>
    <cellStyle name="20% - 1. jelölőszín 3 5 3" xfId="864"/>
    <cellStyle name="20% - 1. jelölőszín 3 6" xfId="865"/>
    <cellStyle name="20% - 1. jelölőszín 3 7" xfId="866"/>
    <cellStyle name="20% - 1. jelölőszín 3 8" xfId="867"/>
    <cellStyle name="20% - 1. jelölőszín 3 9" xfId="868"/>
    <cellStyle name="20% - 1. jelölőszín 4" xfId="869"/>
    <cellStyle name="20% - 1. jelölőszín 5" xfId="870"/>
    <cellStyle name="20% - 1. jelölőszín 6" xfId="871"/>
    <cellStyle name="20% - 1. jelölőszín 7" xfId="872"/>
    <cellStyle name="20% - 1. jelölőszín 7 2" xfId="873"/>
    <cellStyle name="20% - 1. jelölőszín 7 3" xfId="874"/>
    <cellStyle name="20% - 1. jelölőszín 8" xfId="875"/>
    <cellStyle name="20% - 1. jelölőszín 9" xfId="876"/>
    <cellStyle name="20% - 1. jelölőszín_20130128_ITS on reporting_Annex I_CA" xfId="877"/>
    <cellStyle name="20% - 2. jelölőszín" xfId="878"/>
    <cellStyle name="20% - 2. jelölőszín 10" xfId="879"/>
    <cellStyle name="20% - 2. jelölőszín 11" xfId="880"/>
    <cellStyle name="20% - 2. jelölőszín 2" xfId="881"/>
    <cellStyle name="20% - 2. jelölőszín 2 10" xfId="882"/>
    <cellStyle name="20% - 2. jelölőszín 2 2" xfId="883"/>
    <cellStyle name="20% - 2. jelölőszín 2 2 2" xfId="884"/>
    <cellStyle name="20% - 2. jelölőszín 2 2 3" xfId="885"/>
    <cellStyle name="20% - 2. jelölőszín 2 2 4" xfId="886"/>
    <cellStyle name="20% - 2. jelölőszín 2 2 5" xfId="887"/>
    <cellStyle name="20% - 2. jelölőszín 2 2 5 2" xfId="888"/>
    <cellStyle name="20% - 2. jelölőszín 2 2 5 3" xfId="889"/>
    <cellStyle name="20% - 2. jelölőszín 2 2 6" xfId="890"/>
    <cellStyle name="20% - 2. jelölőszín 2 2 7" xfId="891"/>
    <cellStyle name="20% - 2. jelölőszín 2 2 8" xfId="892"/>
    <cellStyle name="20% - 2. jelölőszín 2 2 9" xfId="893"/>
    <cellStyle name="20% - 2. jelölőszín 2 3" xfId="894"/>
    <cellStyle name="20% - 2. jelölőszín 2 4" xfId="895"/>
    <cellStyle name="20% - 2. jelölőszín 2 5" xfId="896"/>
    <cellStyle name="20% - 2. jelölőszín 2 6" xfId="897"/>
    <cellStyle name="20% - 2. jelölőszín 2 6 2" xfId="898"/>
    <cellStyle name="20% - 2. jelölőszín 2 6 3" xfId="899"/>
    <cellStyle name="20% - 2. jelölőszín 2 7" xfId="900"/>
    <cellStyle name="20% - 2. jelölőszín 2 8" xfId="901"/>
    <cellStyle name="20% - 2. jelölőszín 2 9" xfId="902"/>
    <cellStyle name="20% - 2. jelölőszín 3" xfId="903"/>
    <cellStyle name="20% - 2. jelölőszín 3 2" xfId="904"/>
    <cellStyle name="20% - 2. jelölőszín 3 3" xfId="905"/>
    <cellStyle name="20% - 2. jelölőszín 3 4" xfId="906"/>
    <cellStyle name="20% - 2. jelölőszín 3 5" xfId="907"/>
    <cellStyle name="20% - 2. jelölőszín 3 5 2" xfId="908"/>
    <cellStyle name="20% - 2. jelölőszín 3 5 3" xfId="909"/>
    <cellStyle name="20% - 2. jelölőszín 3 6" xfId="910"/>
    <cellStyle name="20% - 2. jelölőszín 3 7" xfId="911"/>
    <cellStyle name="20% - 2. jelölőszín 3 8" xfId="912"/>
    <cellStyle name="20% - 2. jelölőszín 3 9" xfId="913"/>
    <cellStyle name="20% - 2. jelölőszín 4" xfId="914"/>
    <cellStyle name="20% - 2. jelölőszín 5" xfId="915"/>
    <cellStyle name="20% - 2. jelölőszín 6" xfId="916"/>
    <cellStyle name="20% - 2. jelölőszín 7" xfId="917"/>
    <cellStyle name="20% - 2. jelölőszín 7 2" xfId="918"/>
    <cellStyle name="20% - 2. jelölőszín 7 3" xfId="919"/>
    <cellStyle name="20% - 2. jelölőszín 8" xfId="920"/>
    <cellStyle name="20% - 2. jelölőszín 9" xfId="921"/>
    <cellStyle name="20% - 2. jelölőszín_20130128_ITS on reporting_Annex I_CA" xfId="922"/>
    <cellStyle name="20% - 3. jelölőszín" xfId="923"/>
    <cellStyle name="20% - 3. jelölőszín 10" xfId="924"/>
    <cellStyle name="20% - 3. jelölőszín 11" xfId="925"/>
    <cellStyle name="20% - 3. jelölőszín 2" xfId="926"/>
    <cellStyle name="20% - 3. jelölőszín 2 10" xfId="927"/>
    <cellStyle name="20% - 3. jelölőszín 2 2" xfId="928"/>
    <cellStyle name="20% - 3. jelölőszín 2 2 2" xfId="929"/>
    <cellStyle name="20% - 3. jelölőszín 2 2 3" xfId="930"/>
    <cellStyle name="20% - 3. jelölőszín 2 2 4" xfId="931"/>
    <cellStyle name="20% - 3. jelölőszín 2 2 5" xfId="932"/>
    <cellStyle name="20% - 3. jelölőszín 2 2 5 2" xfId="933"/>
    <cellStyle name="20% - 3. jelölőszín 2 2 5 3" xfId="934"/>
    <cellStyle name="20% - 3. jelölőszín 2 2 6" xfId="935"/>
    <cellStyle name="20% - 3. jelölőszín 2 2 7" xfId="936"/>
    <cellStyle name="20% - 3. jelölőszín 2 2 8" xfId="937"/>
    <cellStyle name="20% - 3. jelölőszín 2 2 9" xfId="938"/>
    <cellStyle name="20% - 3. jelölőszín 2 3" xfId="939"/>
    <cellStyle name="20% - 3. jelölőszín 2 4" xfId="940"/>
    <cellStyle name="20% - 3. jelölőszín 2 5" xfId="941"/>
    <cellStyle name="20% - 3. jelölőszín 2 6" xfId="942"/>
    <cellStyle name="20% - 3. jelölőszín 2 6 2" xfId="943"/>
    <cellStyle name="20% - 3. jelölőszín 2 6 3" xfId="944"/>
    <cellStyle name="20% - 3. jelölőszín 2 7" xfId="945"/>
    <cellStyle name="20% - 3. jelölőszín 2 8" xfId="946"/>
    <cellStyle name="20% - 3. jelölőszín 2 9" xfId="947"/>
    <cellStyle name="20% - 3. jelölőszín 3" xfId="948"/>
    <cellStyle name="20% - 3. jelölőszín 3 2" xfId="949"/>
    <cellStyle name="20% - 3. jelölőszín 3 3" xfId="950"/>
    <cellStyle name="20% - 3. jelölőszín 3 4" xfId="951"/>
    <cellStyle name="20% - 3. jelölőszín 3 5" xfId="952"/>
    <cellStyle name="20% - 3. jelölőszín 3 5 2" xfId="953"/>
    <cellStyle name="20% - 3. jelölőszín 3 5 3" xfId="954"/>
    <cellStyle name="20% - 3. jelölőszín 3 6" xfId="955"/>
    <cellStyle name="20% - 3. jelölőszín 3 7" xfId="956"/>
    <cellStyle name="20% - 3. jelölőszín 3 8" xfId="957"/>
    <cellStyle name="20% - 3. jelölőszín 3 9" xfId="958"/>
    <cellStyle name="20% - 3. jelölőszín 4" xfId="959"/>
    <cellStyle name="20% - 3. jelölőszín 5" xfId="960"/>
    <cellStyle name="20% - 3. jelölőszín 6" xfId="961"/>
    <cellStyle name="20% - 3. jelölőszín 7" xfId="962"/>
    <cellStyle name="20% - 3. jelölőszín 7 2" xfId="963"/>
    <cellStyle name="20% - 3. jelölőszín 7 3" xfId="964"/>
    <cellStyle name="20% - 3. jelölőszín 8" xfId="965"/>
    <cellStyle name="20% - 3. jelölőszín 9" xfId="966"/>
    <cellStyle name="20% - 3. jelölőszín_20130128_ITS on reporting_Annex I_CA" xfId="967"/>
    <cellStyle name="20% - 4. jelölőszín" xfId="968"/>
    <cellStyle name="20% - 4. jelölőszín 10" xfId="969"/>
    <cellStyle name="20% - 4. jelölőszín 11" xfId="970"/>
    <cellStyle name="20% - 4. jelölőszín 2" xfId="971"/>
    <cellStyle name="20% - 4. jelölőszín 2 10" xfId="972"/>
    <cellStyle name="20% - 4. jelölőszín 2 2" xfId="973"/>
    <cellStyle name="20% - 4. jelölőszín 2 2 2" xfId="974"/>
    <cellStyle name="20% - 4. jelölőszín 2 2 3" xfId="975"/>
    <cellStyle name="20% - 4. jelölőszín 2 2 4" xfId="976"/>
    <cellStyle name="20% - 4. jelölőszín 2 2 5" xfId="977"/>
    <cellStyle name="20% - 4. jelölőszín 2 2 5 2" xfId="978"/>
    <cellStyle name="20% - 4. jelölőszín 2 2 5 3" xfId="979"/>
    <cellStyle name="20% - 4. jelölőszín 2 2 6" xfId="980"/>
    <cellStyle name="20% - 4. jelölőszín 2 2 7" xfId="981"/>
    <cellStyle name="20% - 4. jelölőszín 2 2 8" xfId="982"/>
    <cellStyle name="20% - 4. jelölőszín 2 2 9" xfId="983"/>
    <cellStyle name="20% - 4. jelölőszín 2 3" xfId="984"/>
    <cellStyle name="20% - 4. jelölőszín 2 4" xfId="985"/>
    <cellStyle name="20% - 4. jelölőszín 2 5" xfId="986"/>
    <cellStyle name="20% - 4. jelölőszín 2 6" xfId="987"/>
    <cellStyle name="20% - 4. jelölőszín 2 6 2" xfId="988"/>
    <cellStyle name="20% - 4. jelölőszín 2 6 3" xfId="989"/>
    <cellStyle name="20% - 4. jelölőszín 2 7" xfId="990"/>
    <cellStyle name="20% - 4. jelölőszín 2 8" xfId="991"/>
    <cellStyle name="20% - 4. jelölőszín 2 9" xfId="992"/>
    <cellStyle name="20% - 4. jelölőszín 3" xfId="993"/>
    <cellStyle name="20% - 4. jelölőszín 3 2" xfId="994"/>
    <cellStyle name="20% - 4. jelölőszín 3 3" xfId="995"/>
    <cellStyle name="20% - 4. jelölőszín 3 4" xfId="996"/>
    <cellStyle name="20% - 4. jelölőszín 3 5" xfId="997"/>
    <cellStyle name="20% - 4. jelölőszín 3 5 2" xfId="998"/>
    <cellStyle name="20% - 4. jelölőszín 3 5 3" xfId="999"/>
    <cellStyle name="20% - 4. jelölőszín 3 6" xfId="1000"/>
    <cellStyle name="20% - 4. jelölőszín 3 7" xfId="1001"/>
    <cellStyle name="20% - 4. jelölőszín 3 8" xfId="1002"/>
    <cellStyle name="20% - 4. jelölőszín 3 9" xfId="1003"/>
    <cellStyle name="20% - 4. jelölőszín 4" xfId="1004"/>
    <cellStyle name="20% - 4. jelölőszín 5" xfId="1005"/>
    <cellStyle name="20% - 4. jelölőszín 6" xfId="1006"/>
    <cellStyle name="20% - 4. jelölőszín 7" xfId="1007"/>
    <cellStyle name="20% - 4. jelölőszín 7 2" xfId="1008"/>
    <cellStyle name="20% - 4. jelölőszín 7 3" xfId="1009"/>
    <cellStyle name="20% - 4. jelölőszín 8" xfId="1010"/>
    <cellStyle name="20% - 4. jelölőszín 9" xfId="1011"/>
    <cellStyle name="20% - 4. jelölőszín_20130128_ITS on reporting_Annex I_CA" xfId="1012"/>
    <cellStyle name="20% - 5. jelölőszín" xfId="1013"/>
    <cellStyle name="20% - 5. jelölőszín 10" xfId="1014"/>
    <cellStyle name="20% - 5. jelölőszín 11" xfId="1015"/>
    <cellStyle name="20% - 5. jelölőszín 2" xfId="1016"/>
    <cellStyle name="20% - 5. jelölőszín 2 10" xfId="1017"/>
    <cellStyle name="20% - 5. jelölőszín 2 2" xfId="1018"/>
    <cellStyle name="20% - 5. jelölőszín 2 2 2" xfId="1019"/>
    <cellStyle name="20% - 5. jelölőszín 2 2 3" xfId="1020"/>
    <cellStyle name="20% - 5. jelölőszín 2 2 4" xfId="1021"/>
    <cellStyle name="20% - 5. jelölőszín 2 2 5" xfId="1022"/>
    <cellStyle name="20% - 5. jelölőszín 2 2 5 2" xfId="1023"/>
    <cellStyle name="20% - 5. jelölőszín 2 2 5 3" xfId="1024"/>
    <cellStyle name="20% - 5. jelölőszín 2 2 6" xfId="1025"/>
    <cellStyle name="20% - 5. jelölőszín 2 2 7" xfId="1026"/>
    <cellStyle name="20% - 5. jelölőszín 2 2 8" xfId="1027"/>
    <cellStyle name="20% - 5. jelölőszín 2 2 9" xfId="1028"/>
    <cellStyle name="20% - 5. jelölőszín 2 3" xfId="1029"/>
    <cellStyle name="20% - 5. jelölőszín 2 4" xfId="1030"/>
    <cellStyle name="20% - 5. jelölőszín 2 5" xfId="1031"/>
    <cellStyle name="20% - 5. jelölőszín 2 6" xfId="1032"/>
    <cellStyle name="20% - 5. jelölőszín 2 6 2" xfId="1033"/>
    <cellStyle name="20% - 5. jelölőszín 2 6 3" xfId="1034"/>
    <cellStyle name="20% - 5. jelölőszín 2 7" xfId="1035"/>
    <cellStyle name="20% - 5. jelölőszín 2 8" xfId="1036"/>
    <cellStyle name="20% - 5. jelölőszín 2 9" xfId="1037"/>
    <cellStyle name="20% - 5. jelölőszín 3" xfId="1038"/>
    <cellStyle name="20% - 5. jelölőszín 3 2" xfId="1039"/>
    <cellStyle name="20% - 5. jelölőszín 3 3" xfId="1040"/>
    <cellStyle name="20% - 5. jelölőszín 3 4" xfId="1041"/>
    <cellStyle name="20% - 5. jelölőszín 3 5" xfId="1042"/>
    <cellStyle name="20% - 5. jelölőszín 3 5 2" xfId="1043"/>
    <cellStyle name="20% - 5. jelölőszín 3 5 3" xfId="1044"/>
    <cellStyle name="20% - 5. jelölőszín 3 6" xfId="1045"/>
    <cellStyle name="20% - 5. jelölőszín 3 7" xfId="1046"/>
    <cellStyle name="20% - 5. jelölőszín 3 8" xfId="1047"/>
    <cellStyle name="20% - 5. jelölőszín 3 9" xfId="1048"/>
    <cellStyle name="20% - 5. jelölőszín 4" xfId="1049"/>
    <cellStyle name="20% - 5. jelölőszín 5" xfId="1050"/>
    <cellStyle name="20% - 5. jelölőszín 6" xfId="1051"/>
    <cellStyle name="20% - 5. jelölőszín 7" xfId="1052"/>
    <cellStyle name="20% - 5. jelölőszín 7 2" xfId="1053"/>
    <cellStyle name="20% - 5. jelölőszín 7 3" xfId="1054"/>
    <cellStyle name="20% - 5. jelölőszín 8" xfId="1055"/>
    <cellStyle name="20% - 5. jelölőszín 9" xfId="1056"/>
    <cellStyle name="20% - 5. jelölőszín_20130128_ITS on reporting_Annex I_CA" xfId="1057"/>
    <cellStyle name="20% - 6. jelölőszín" xfId="1058"/>
    <cellStyle name="20% - 6. jelölőszín 10" xfId="1059"/>
    <cellStyle name="20% - 6. jelölőszín 11" xfId="1060"/>
    <cellStyle name="20% - 6. jelölőszín 2" xfId="1061"/>
    <cellStyle name="20% - 6. jelölőszín 2 10" xfId="1062"/>
    <cellStyle name="20% - 6. jelölőszín 2 2" xfId="1063"/>
    <cellStyle name="20% - 6. jelölőszín 2 2 2" xfId="1064"/>
    <cellStyle name="20% - 6. jelölőszín 2 2 3" xfId="1065"/>
    <cellStyle name="20% - 6. jelölőszín 2 2 4" xfId="1066"/>
    <cellStyle name="20% - 6. jelölőszín 2 2 5" xfId="1067"/>
    <cellStyle name="20% - 6. jelölőszín 2 2 5 2" xfId="1068"/>
    <cellStyle name="20% - 6. jelölőszín 2 2 5 3" xfId="1069"/>
    <cellStyle name="20% - 6. jelölőszín 2 2 6" xfId="1070"/>
    <cellStyle name="20% - 6. jelölőszín 2 2 7" xfId="1071"/>
    <cellStyle name="20% - 6. jelölőszín 2 2 8" xfId="1072"/>
    <cellStyle name="20% - 6. jelölőszín 2 2 9" xfId="1073"/>
    <cellStyle name="20% - 6. jelölőszín 2 3" xfId="1074"/>
    <cellStyle name="20% - 6. jelölőszín 2 4" xfId="1075"/>
    <cellStyle name="20% - 6. jelölőszín 2 5" xfId="1076"/>
    <cellStyle name="20% - 6. jelölőszín 2 6" xfId="1077"/>
    <cellStyle name="20% - 6. jelölőszín 2 6 2" xfId="1078"/>
    <cellStyle name="20% - 6. jelölőszín 2 6 3" xfId="1079"/>
    <cellStyle name="20% - 6. jelölőszín 2 7" xfId="1080"/>
    <cellStyle name="20% - 6. jelölőszín 2 8" xfId="1081"/>
    <cellStyle name="20% - 6. jelölőszín 2 9" xfId="1082"/>
    <cellStyle name="20% - 6. jelölőszín 3" xfId="1083"/>
    <cellStyle name="20% - 6. jelölőszín 3 2" xfId="1084"/>
    <cellStyle name="20% - 6. jelölőszín 3 3" xfId="1085"/>
    <cellStyle name="20% - 6. jelölőszín 3 4" xfId="1086"/>
    <cellStyle name="20% - 6. jelölőszín 3 5" xfId="1087"/>
    <cellStyle name="20% - 6. jelölőszín 3 5 2" xfId="1088"/>
    <cellStyle name="20% - 6. jelölőszín 3 5 3" xfId="1089"/>
    <cellStyle name="20% - 6. jelölőszín 3 6" xfId="1090"/>
    <cellStyle name="20% - 6. jelölőszín 3 7" xfId="1091"/>
    <cellStyle name="20% - 6. jelölőszín 3 8" xfId="1092"/>
    <cellStyle name="20% - 6. jelölőszín 3 9" xfId="1093"/>
    <cellStyle name="20% - 6. jelölőszín 4" xfId="1094"/>
    <cellStyle name="20% - 6. jelölőszín 5" xfId="1095"/>
    <cellStyle name="20% - 6. jelölőszín 6" xfId="1096"/>
    <cellStyle name="20% - 6. jelölőszín 7" xfId="1097"/>
    <cellStyle name="20% - 6. jelölőszín 7 2" xfId="1098"/>
    <cellStyle name="20% - 6. jelölőszín 7 3" xfId="1099"/>
    <cellStyle name="20% - 6. jelölőszín 8" xfId="1100"/>
    <cellStyle name="20% - 6. jelölőszín 9" xfId="1101"/>
    <cellStyle name="20% - 6. jelölőszín_20130128_ITS on reporting_Annex I_CA" xfId="1102"/>
    <cellStyle name="20% - Accent1 2" xfId="1103"/>
    <cellStyle name="20% - Accent1 2 2" xfId="1104"/>
    <cellStyle name="20% - Accent1 2 3" xfId="1105"/>
    <cellStyle name="20% - Accent1 2 4" xfId="1106"/>
    <cellStyle name="20% - Accent1 2 5" xfId="1107"/>
    <cellStyle name="20% - Accent1 2 5 2" xfId="1108"/>
    <cellStyle name="20% - Accent1 2 5 3" xfId="1109"/>
    <cellStyle name="20% - Accent1 2 6" xfId="1110"/>
    <cellStyle name="20% - Accent1 2 7" xfId="1111"/>
    <cellStyle name="20% - Accent1 2 8" xfId="1112"/>
    <cellStyle name="20% - Accent1 2 9" xfId="1113"/>
    <cellStyle name="20% - Accent1 3" xfId="1114"/>
    <cellStyle name="20% - Accent1 3 2" xfId="1115"/>
    <cellStyle name="20% - Accent1 3 3" xfId="1116"/>
    <cellStyle name="20% - Accent1 3 4" xfId="1117"/>
    <cellStyle name="20% - Accent1 3 5" xfId="1118"/>
    <cellStyle name="20% - Accent1 3 5 2" xfId="1119"/>
    <cellStyle name="20% - Accent1 3 5 3" xfId="1120"/>
    <cellStyle name="20% - Accent1 3 6" xfId="1121"/>
    <cellStyle name="20% - Accent1 3 7" xfId="1122"/>
    <cellStyle name="20% - Accent1 3 8" xfId="1123"/>
    <cellStyle name="20% - Accent1 3 9" xfId="1124"/>
    <cellStyle name="20% - Accent1 4" xfId="1125"/>
    <cellStyle name="20% - Accent1 4 10" xfId="1126"/>
    <cellStyle name="20% - Accent1 4 10 2" xfId="1127"/>
    <cellStyle name="20% - Accent1 4 10 4" xfId="1128"/>
    <cellStyle name="20% - Accent1 4 11" xfId="1129"/>
    <cellStyle name="20% - Accent1 4 11 3" xfId="1130"/>
    <cellStyle name="20% - Accent1 4 12" xfId="1131"/>
    <cellStyle name="20% - Accent1 4 12 3" xfId="1132"/>
    <cellStyle name="20% - Accent1 4 13" xfId="1133"/>
    <cellStyle name="20% - Accent1 4 13 2" xfId="1134"/>
    <cellStyle name="20% - Accent1 4 15" xfId="1135"/>
    <cellStyle name="20% - Accent1 4 2" xfId="1136"/>
    <cellStyle name="20% - Accent1 4 2 2" xfId="1137"/>
    <cellStyle name="20% - Accent1 4 2 2 2" xfId="1138"/>
    <cellStyle name="20% - Accent1 4 2 2 2 2" xfId="1139"/>
    <cellStyle name="20% - Accent1 4 2 2 2 2 3" xfId="1140"/>
    <cellStyle name="20% - Accent1 4 2 2 2 3" xfId="1141"/>
    <cellStyle name="20% - Accent1 4 2 2 2 3 2" xfId="1142"/>
    <cellStyle name="20% - Accent1 4 2 2 2 5" xfId="1143"/>
    <cellStyle name="20% - Accent1 4 2 2 3" xfId="1144"/>
    <cellStyle name="20% - Accent1 4 2 2 3 2" xfId="1145"/>
    <cellStyle name="20% - Accent1 4 2 2 3 4" xfId="1146"/>
    <cellStyle name="20% - Accent1 4 2 2 4" xfId="1147"/>
    <cellStyle name="20% - Accent1 4 2 2 4 3" xfId="1148"/>
    <cellStyle name="20% - Accent1 4 2 2 5" xfId="1149"/>
    <cellStyle name="20% - Accent1 4 2 2 7" xfId="1150"/>
    <cellStyle name="20% - Accent1 4 2 3" xfId="1151"/>
    <cellStyle name="20% - Accent1 4 2 3 2" xfId="1152"/>
    <cellStyle name="20% - Accent1 4 2 3 2 2" xfId="1153"/>
    <cellStyle name="20% - Accent1 4 2 3 2 2 3" xfId="1154"/>
    <cellStyle name="20% - Accent1 4 2 3 2 3" xfId="1155"/>
    <cellStyle name="20% - Accent1 4 2 3 2 3 2" xfId="1156"/>
    <cellStyle name="20% - Accent1 4 2 3 2 5" xfId="1157"/>
    <cellStyle name="20% - Accent1 4 2 3 3" xfId="1158"/>
    <cellStyle name="20% - Accent1 4 2 3 3 2" xfId="1159"/>
    <cellStyle name="20% - Accent1 4 2 3 3 4" xfId="1160"/>
    <cellStyle name="20% - Accent1 4 2 3 4" xfId="1161"/>
    <cellStyle name="20% - Accent1 4 2 3 4 3" xfId="1162"/>
    <cellStyle name="20% - Accent1 4 2 3 5" xfId="1163"/>
    <cellStyle name="20% - Accent1 4 2 3 7" xfId="1164"/>
    <cellStyle name="20% - Accent1 4 2 4" xfId="1165"/>
    <cellStyle name="20% - Accent1 4 2 4 2" xfId="1166"/>
    <cellStyle name="20% - Accent1 4 2 4 2 3" xfId="1167"/>
    <cellStyle name="20% - Accent1 4 2 4 3" xfId="1168"/>
    <cellStyle name="20% - Accent1 4 2 4 3 2" xfId="1169"/>
    <cellStyle name="20% - Accent1 4 2 4 5" xfId="1170"/>
    <cellStyle name="20% - Accent1 4 2 5" xfId="1171"/>
    <cellStyle name="20% - Accent1 4 2 5 2" xfId="1172"/>
    <cellStyle name="20% - Accent1 4 2 5 2 3" xfId="1173"/>
    <cellStyle name="20% - Accent1 4 2 5 4" xfId="1174"/>
    <cellStyle name="20% - Accent1 4 2 6" xfId="1175"/>
    <cellStyle name="20% - Accent1 4 2 6 3" xfId="1176"/>
    <cellStyle name="20% - Accent1 4 2 7" xfId="1177"/>
    <cellStyle name="20% - Accent1 4 2 9" xfId="1178"/>
    <cellStyle name="20% - Accent1 4 3" xfId="1179"/>
    <cellStyle name="20% - Accent1 4 3 2" xfId="1180"/>
    <cellStyle name="20% - Accent1 4 3 2 2" xfId="1181"/>
    <cellStyle name="20% - Accent1 4 3 2 2 2" xfId="1182"/>
    <cellStyle name="20% - Accent1 4 3 2 2 2 3" xfId="1183"/>
    <cellStyle name="20% - Accent1 4 3 2 2 3" xfId="1184"/>
    <cellStyle name="20% - Accent1 4 3 2 2 3 2" xfId="1185"/>
    <cellStyle name="20% - Accent1 4 3 2 2 5" xfId="1186"/>
    <cellStyle name="20% - Accent1 4 3 2 3" xfId="1187"/>
    <cellStyle name="20% - Accent1 4 3 2 3 2" xfId="1188"/>
    <cellStyle name="20% - Accent1 4 3 2 3 4" xfId="1189"/>
    <cellStyle name="20% - Accent1 4 3 2 4" xfId="1190"/>
    <cellStyle name="20% - Accent1 4 3 2 4 3" xfId="1191"/>
    <cellStyle name="20% - Accent1 4 3 2 5" xfId="1192"/>
    <cellStyle name="20% - Accent1 4 3 2 7" xfId="1193"/>
    <cellStyle name="20% - Accent1 4 3 3" xfId="1194"/>
    <cellStyle name="20% - Accent1 4 3 3 2" xfId="1195"/>
    <cellStyle name="20% - Accent1 4 3 3 2 2" xfId="1196"/>
    <cellStyle name="20% - Accent1 4 3 3 2 2 3" xfId="1197"/>
    <cellStyle name="20% - Accent1 4 3 3 2 3" xfId="1198"/>
    <cellStyle name="20% - Accent1 4 3 3 2 3 2" xfId="1199"/>
    <cellStyle name="20% - Accent1 4 3 3 2 5" xfId="1200"/>
    <cellStyle name="20% - Accent1 4 3 3 3" xfId="1201"/>
    <cellStyle name="20% - Accent1 4 3 3 3 2" xfId="1202"/>
    <cellStyle name="20% - Accent1 4 3 3 3 4" xfId="1203"/>
    <cellStyle name="20% - Accent1 4 3 3 4" xfId="1204"/>
    <cellStyle name="20% - Accent1 4 3 3 4 3" xfId="1205"/>
    <cellStyle name="20% - Accent1 4 3 3 5" xfId="1206"/>
    <cellStyle name="20% - Accent1 4 3 3 7" xfId="1207"/>
    <cellStyle name="20% - Accent1 4 3 4" xfId="1208"/>
    <cellStyle name="20% - Accent1 4 3 4 2" xfId="1209"/>
    <cellStyle name="20% - Accent1 4 3 4 2 3" xfId="1210"/>
    <cellStyle name="20% - Accent1 4 3 4 3" xfId="1211"/>
    <cellStyle name="20% - Accent1 4 3 4 3 2" xfId="1212"/>
    <cellStyle name="20% - Accent1 4 3 4 5" xfId="1213"/>
    <cellStyle name="20% - Accent1 4 3 5" xfId="1214"/>
    <cellStyle name="20% - Accent1 4 3 5 2" xfId="1215"/>
    <cellStyle name="20% - Accent1 4 3 5 2 3" xfId="1216"/>
    <cellStyle name="20% - Accent1 4 3 5 4" xfId="1217"/>
    <cellStyle name="20% - Accent1 4 3 6" xfId="1218"/>
    <cellStyle name="20% - Accent1 4 3 6 3" xfId="1219"/>
    <cellStyle name="20% - Accent1 4 3 7" xfId="1220"/>
    <cellStyle name="20% - Accent1 4 3 9" xfId="1221"/>
    <cellStyle name="20% - Accent1 4 4" xfId="1222"/>
    <cellStyle name="20% - Accent1 4 4 2" xfId="1223"/>
    <cellStyle name="20% - Accent1 4 4 2 2" xfId="1224"/>
    <cellStyle name="20% - Accent1 4 4 2 2 2" xfId="1225"/>
    <cellStyle name="20% - Accent1 4 4 2 2 2 3" xfId="1226"/>
    <cellStyle name="20% - Accent1 4 4 2 2 3" xfId="1227"/>
    <cellStyle name="20% - Accent1 4 4 2 2 3 2" xfId="1228"/>
    <cellStyle name="20% - Accent1 4 4 2 2 5" xfId="1229"/>
    <cellStyle name="20% - Accent1 4 4 2 3" xfId="1230"/>
    <cellStyle name="20% - Accent1 4 4 2 3 2" xfId="1231"/>
    <cellStyle name="20% - Accent1 4 4 2 3 4" xfId="1232"/>
    <cellStyle name="20% - Accent1 4 4 2 4" xfId="1233"/>
    <cellStyle name="20% - Accent1 4 4 2 4 3" xfId="1234"/>
    <cellStyle name="20% - Accent1 4 4 2 5" xfId="1235"/>
    <cellStyle name="20% - Accent1 4 4 2 7" xfId="1236"/>
    <cellStyle name="20% - Accent1 4 4 3" xfId="1237"/>
    <cellStyle name="20% - Accent1 4 4 3 2" xfId="1238"/>
    <cellStyle name="20% - Accent1 4 4 3 2 3" xfId="1239"/>
    <cellStyle name="20% - Accent1 4 4 3 3" xfId="1240"/>
    <cellStyle name="20% - Accent1 4 4 3 3 2" xfId="1241"/>
    <cellStyle name="20% - Accent1 4 4 3 5" xfId="1242"/>
    <cellStyle name="20% - Accent1 4 4 4" xfId="1243"/>
    <cellStyle name="20% - Accent1 4 4 4 2" xfId="1244"/>
    <cellStyle name="20% - Accent1 4 4 4 4" xfId="1245"/>
    <cellStyle name="20% - Accent1 4 4 5" xfId="1246"/>
    <cellStyle name="20% - Accent1 4 4 5 3" xfId="1247"/>
    <cellStyle name="20% - Accent1 4 4 6" xfId="1248"/>
    <cellStyle name="20% - Accent1 4 4 8" xfId="1249"/>
    <cellStyle name="20% - Accent1 4 5" xfId="1250"/>
    <cellStyle name="20% - Accent1 4 5 2" xfId="1251"/>
    <cellStyle name="20% - Accent1 4 5 2 2" xfId="1252"/>
    <cellStyle name="20% - Accent1 4 5 2 2 3" xfId="1253"/>
    <cellStyle name="20% - Accent1 4 5 2 3" xfId="1254"/>
    <cellStyle name="20% - Accent1 4 5 2 3 2" xfId="1255"/>
    <cellStyle name="20% - Accent1 4 5 2 5" xfId="1256"/>
    <cellStyle name="20% - Accent1 4 5 3" xfId="1257"/>
    <cellStyle name="20% - Accent1 4 5 3 2" xfId="1258"/>
    <cellStyle name="20% - Accent1 4 5 3 4" xfId="1259"/>
    <cellStyle name="20% - Accent1 4 5 4" xfId="1260"/>
    <cellStyle name="20% - Accent1 4 5 4 3" xfId="1261"/>
    <cellStyle name="20% - Accent1 4 5 5" xfId="1262"/>
    <cellStyle name="20% - Accent1 4 5 7" xfId="1263"/>
    <cellStyle name="20% - Accent1 4 6" xfId="1264"/>
    <cellStyle name="20% - Accent1 4 6 2" xfId="1265"/>
    <cellStyle name="20% - Accent1 4 6 2 2" xfId="1266"/>
    <cellStyle name="20% - Accent1 4 6 2 2 3" xfId="1267"/>
    <cellStyle name="20% - Accent1 4 6 2 3" xfId="1268"/>
    <cellStyle name="20% - Accent1 4 6 2 3 2" xfId="1269"/>
    <cellStyle name="20% - Accent1 4 6 2 5" xfId="1270"/>
    <cellStyle name="20% - Accent1 4 6 3" xfId="1271"/>
    <cellStyle name="20% - Accent1 4 6 3 2" xfId="1272"/>
    <cellStyle name="20% - Accent1 4 6 3 4" xfId="1273"/>
    <cellStyle name="20% - Accent1 4 6 4" xfId="1274"/>
    <cellStyle name="20% - Accent1 4 6 4 3" xfId="1275"/>
    <cellStyle name="20% - Accent1 4 6 5" xfId="1276"/>
    <cellStyle name="20% - Accent1 4 6 7" xfId="1277"/>
    <cellStyle name="20% - Accent1 4 7" xfId="1278"/>
    <cellStyle name="20% - Accent1 4 7 2" xfId="1279"/>
    <cellStyle name="20% - Accent1 4 7 2 2" xfId="1280"/>
    <cellStyle name="20% - Accent1 4 7 2 3" xfId="1281"/>
    <cellStyle name="20% - Accent1 4 7 3" xfId="1282"/>
    <cellStyle name="20% - Accent1 4 7 3 2" xfId="1283"/>
    <cellStyle name="20% - Accent1 4 7 4" xfId="1284"/>
    <cellStyle name="20% - Accent1 4 7 4 2" xfId="1285"/>
    <cellStyle name="20% - Accent1 4 7 6" xfId="1286"/>
    <cellStyle name="20% - Accent1 4 8" xfId="1287"/>
    <cellStyle name="20% - Accent1 4 8 2" xfId="1288"/>
    <cellStyle name="20% - Accent1 4 8 2 3" xfId="1289"/>
    <cellStyle name="20% - Accent1 4 8 3" xfId="1290"/>
    <cellStyle name="20% - Accent1 4 8 3 2" xfId="1291"/>
    <cellStyle name="20% - Accent1 4 8 5" xfId="1292"/>
    <cellStyle name="20% - Accent1 4 9" xfId="1293"/>
    <cellStyle name="20% - Accent1 4 9 2" xfId="1294"/>
    <cellStyle name="20% - Accent1 4 9 2 3" xfId="1295"/>
    <cellStyle name="20% - Accent1 4 9 3" xfId="1296"/>
    <cellStyle name="20% - Accent1 4 9 5" xfId="1297"/>
    <cellStyle name="20% - Accent1 5" xfId="1298"/>
    <cellStyle name="20% - Accent1 5 2" xfId="1299"/>
    <cellStyle name="20% - Accent1 5 3" xfId="1300"/>
    <cellStyle name="20% - Accent1 5 4" xfId="1301"/>
    <cellStyle name="20% - Accent1 5 5" xfId="1302"/>
    <cellStyle name="20% - Accent1 5 5 2" xfId="1303"/>
    <cellStyle name="20% - Accent1 5 5 3" xfId="1304"/>
    <cellStyle name="20% - Accent1 5 6" xfId="1305"/>
    <cellStyle name="20% - Accent1 5 7" xfId="1306"/>
    <cellStyle name="20% - Accent1 5 8" xfId="1307"/>
    <cellStyle name="20% - Accent1 5 9" xfId="1308"/>
    <cellStyle name="20% - Accent2 2" xfId="1309"/>
    <cellStyle name="20% - Accent2 2 2" xfId="1310"/>
    <cellStyle name="20% - Accent2 2 3" xfId="1311"/>
    <cellStyle name="20% - Accent2 2 4" xfId="1312"/>
    <cellStyle name="20% - Accent2 2 5" xfId="1313"/>
    <cellStyle name="20% - Accent2 2 5 2" xfId="1314"/>
    <cellStyle name="20% - Accent2 2 5 3" xfId="1315"/>
    <cellStyle name="20% - Accent2 2 6" xfId="1316"/>
    <cellStyle name="20% - Accent2 2 7" xfId="1317"/>
    <cellStyle name="20% - Accent2 2 8" xfId="1318"/>
    <cellStyle name="20% - Accent2 2 9" xfId="1319"/>
    <cellStyle name="20% - Accent2 3" xfId="1320"/>
    <cellStyle name="20% - Accent2 3 2" xfId="1321"/>
    <cellStyle name="20% - Accent2 3 3" xfId="1322"/>
    <cellStyle name="20% - Accent2 3 4" xfId="1323"/>
    <cellStyle name="20% - Accent2 3 5" xfId="1324"/>
    <cellStyle name="20% - Accent2 3 5 2" xfId="1325"/>
    <cellStyle name="20% - Accent2 3 5 3" xfId="1326"/>
    <cellStyle name="20% - Accent2 3 6" xfId="1327"/>
    <cellStyle name="20% - Accent2 3 7" xfId="1328"/>
    <cellStyle name="20% - Accent2 3 8" xfId="1329"/>
    <cellStyle name="20% - Accent2 3 9" xfId="1330"/>
    <cellStyle name="20% - Accent2 4" xfId="1331"/>
    <cellStyle name="20% - Accent2 4 10" xfId="1332"/>
    <cellStyle name="20% - Accent2 4 10 2" xfId="1333"/>
    <cellStyle name="20% - Accent2 4 10 4" xfId="1334"/>
    <cellStyle name="20% - Accent2 4 11" xfId="1335"/>
    <cellStyle name="20% - Accent2 4 11 3" xfId="1336"/>
    <cellStyle name="20% - Accent2 4 12" xfId="1337"/>
    <cellStyle name="20% - Accent2 4 12 3" xfId="1338"/>
    <cellStyle name="20% - Accent2 4 13" xfId="1339"/>
    <cellStyle name="20% - Accent2 4 13 2" xfId="1340"/>
    <cellStyle name="20% - Accent2 4 15" xfId="1341"/>
    <cellStyle name="20% - Accent2 4 2" xfId="1342"/>
    <cellStyle name="20% - Accent2 4 2 2" xfId="1343"/>
    <cellStyle name="20% - Accent2 4 2 2 2" xfId="1344"/>
    <cellStyle name="20% - Accent2 4 2 2 2 2" xfId="1345"/>
    <cellStyle name="20% - Accent2 4 2 2 2 2 3" xfId="1346"/>
    <cellStyle name="20% - Accent2 4 2 2 2 3" xfId="1347"/>
    <cellStyle name="20% - Accent2 4 2 2 2 3 2" xfId="1348"/>
    <cellStyle name="20% - Accent2 4 2 2 2 5" xfId="1349"/>
    <cellStyle name="20% - Accent2 4 2 2 3" xfId="1350"/>
    <cellStyle name="20% - Accent2 4 2 2 3 2" xfId="1351"/>
    <cellStyle name="20% - Accent2 4 2 2 3 4" xfId="1352"/>
    <cellStyle name="20% - Accent2 4 2 2 4" xfId="1353"/>
    <cellStyle name="20% - Accent2 4 2 2 4 3" xfId="1354"/>
    <cellStyle name="20% - Accent2 4 2 2 5" xfId="1355"/>
    <cellStyle name="20% - Accent2 4 2 2 7" xfId="1356"/>
    <cellStyle name="20% - Accent2 4 2 3" xfId="1357"/>
    <cellStyle name="20% - Accent2 4 2 3 2" xfId="1358"/>
    <cellStyle name="20% - Accent2 4 2 3 2 2" xfId="1359"/>
    <cellStyle name="20% - Accent2 4 2 3 2 2 3" xfId="1360"/>
    <cellStyle name="20% - Accent2 4 2 3 2 3" xfId="1361"/>
    <cellStyle name="20% - Accent2 4 2 3 2 3 2" xfId="1362"/>
    <cellStyle name="20% - Accent2 4 2 3 2 5" xfId="1363"/>
    <cellStyle name="20% - Accent2 4 2 3 3" xfId="1364"/>
    <cellStyle name="20% - Accent2 4 2 3 3 2" xfId="1365"/>
    <cellStyle name="20% - Accent2 4 2 3 3 4" xfId="1366"/>
    <cellStyle name="20% - Accent2 4 2 3 4" xfId="1367"/>
    <cellStyle name="20% - Accent2 4 2 3 4 3" xfId="1368"/>
    <cellStyle name="20% - Accent2 4 2 3 5" xfId="1369"/>
    <cellStyle name="20% - Accent2 4 2 3 7" xfId="1370"/>
    <cellStyle name="20% - Accent2 4 2 4" xfId="1371"/>
    <cellStyle name="20% - Accent2 4 2 4 2" xfId="1372"/>
    <cellStyle name="20% - Accent2 4 2 4 2 3" xfId="1373"/>
    <cellStyle name="20% - Accent2 4 2 4 3" xfId="1374"/>
    <cellStyle name="20% - Accent2 4 2 4 3 2" xfId="1375"/>
    <cellStyle name="20% - Accent2 4 2 4 5" xfId="1376"/>
    <cellStyle name="20% - Accent2 4 2 5" xfId="1377"/>
    <cellStyle name="20% - Accent2 4 2 5 2" xfId="1378"/>
    <cellStyle name="20% - Accent2 4 2 5 2 3" xfId="1379"/>
    <cellStyle name="20% - Accent2 4 2 5 4" xfId="1380"/>
    <cellStyle name="20% - Accent2 4 2 6" xfId="1381"/>
    <cellStyle name="20% - Accent2 4 2 6 3" xfId="1382"/>
    <cellStyle name="20% - Accent2 4 2 7" xfId="1383"/>
    <cellStyle name="20% - Accent2 4 2 9" xfId="1384"/>
    <cellStyle name="20% - Accent2 4 3" xfId="1385"/>
    <cellStyle name="20% - Accent2 4 3 2" xfId="1386"/>
    <cellStyle name="20% - Accent2 4 3 2 2" xfId="1387"/>
    <cellStyle name="20% - Accent2 4 3 2 2 2" xfId="1388"/>
    <cellStyle name="20% - Accent2 4 3 2 2 2 3" xfId="1389"/>
    <cellStyle name="20% - Accent2 4 3 2 2 3" xfId="1390"/>
    <cellStyle name="20% - Accent2 4 3 2 2 3 2" xfId="1391"/>
    <cellStyle name="20% - Accent2 4 3 2 2 5" xfId="1392"/>
    <cellStyle name="20% - Accent2 4 3 2 3" xfId="1393"/>
    <cellStyle name="20% - Accent2 4 3 2 3 2" xfId="1394"/>
    <cellStyle name="20% - Accent2 4 3 2 3 4" xfId="1395"/>
    <cellStyle name="20% - Accent2 4 3 2 4" xfId="1396"/>
    <cellStyle name="20% - Accent2 4 3 2 4 3" xfId="1397"/>
    <cellStyle name="20% - Accent2 4 3 2 5" xfId="1398"/>
    <cellStyle name="20% - Accent2 4 3 2 7" xfId="1399"/>
    <cellStyle name="20% - Accent2 4 3 3" xfId="1400"/>
    <cellStyle name="20% - Accent2 4 3 3 2" xfId="1401"/>
    <cellStyle name="20% - Accent2 4 3 3 2 2" xfId="1402"/>
    <cellStyle name="20% - Accent2 4 3 3 2 2 3" xfId="1403"/>
    <cellStyle name="20% - Accent2 4 3 3 2 3" xfId="1404"/>
    <cellStyle name="20% - Accent2 4 3 3 2 3 2" xfId="1405"/>
    <cellStyle name="20% - Accent2 4 3 3 2 5" xfId="1406"/>
    <cellStyle name="20% - Accent2 4 3 3 3" xfId="1407"/>
    <cellStyle name="20% - Accent2 4 3 3 3 2" xfId="1408"/>
    <cellStyle name="20% - Accent2 4 3 3 3 4" xfId="1409"/>
    <cellStyle name="20% - Accent2 4 3 3 4" xfId="1410"/>
    <cellStyle name="20% - Accent2 4 3 3 4 3" xfId="1411"/>
    <cellStyle name="20% - Accent2 4 3 3 5" xfId="1412"/>
    <cellStyle name="20% - Accent2 4 3 3 7" xfId="1413"/>
    <cellStyle name="20% - Accent2 4 3 4" xfId="1414"/>
    <cellStyle name="20% - Accent2 4 3 4 2" xfId="1415"/>
    <cellStyle name="20% - Accent2 4 3 4 2 3" xfId="1416"/>
    <cellStyle name="20% - Accent2 4 3 4 3" xfId="1417"/>
    <cellStyle name="20% - Accent2 4 3 4 3 2" xfId="1418"/>
    <cellStyle name="20% - Accent2 4 3 4 5" xfId="1419"/>
    <cellStyle name="20% - Accent2 4 3 5" xfId="1420"/>
    <cellStyle name="20% - Accent2 4 3 5 2" xfId="1421"/>
    <cellStyle name="20% - Accent2 4 3 5 2 3" xfId="1422"/>
    <cellStyle name="20% - Accent2 4 3 5 4" xfId="1423"/>
    <cellStyle name="20% - Accent2 4 3 6" xfId="1424"/>
    <cellStyle name="20% - Accent2 4 3 6 3" xfId="1425"/>
    <cellStyle name="20% - Accent2 4 3 7" xfId="1426"/>
    <cellStyle name="20% - Accent2 4 3 9" xfId="1427"/>
    <cellStyle name="20% - Accent2 4 4" xfId="1428"/>
    <cellStyle name="20% - Accent2 4 4 2" xfId="1429"/>
    <cellStyle name="20% - Accent2 4 4 2 2" xfId="1430"/>
    <cellStyle name="20% - Accent2 4 4 2 2 2" xfId="1431"/>
    <cellStyle name="20% - Accent2 4 4 2 2 2 3" xfId="1432"/>
    <cellStyle name="20% - Accent2 4 4 2 2 3" xfId="1433"/>
    <cellStyle name="20% - Accent2 4 4 2 2 3 2" xfId="1434"/>
    <cellStyle name="20% - Accent2 4 4 2 2 5" xfId="1435"/>
    <cellStyle name="20% - Accent2 4 4 2 3" xfId="1436"/>
    <cellStyle name="20% - Accent2 4 4 2 3 2" xfId="1437"/>
    <cellStyle name="20% - Accent2 4 4 2 3 4" xfId="1438"/>
    <cellStyle name="20% - Accent2 4 4 2 4" xfId="1439"/>
    <cellStyle name="20% - Accent2 4 4 2 4 3" xfId="1440"/>
    <cellStyle name="20% - Accent2 4 4 2 5" xfId="1441"/>
    <cellStyle name="20% - Accent2 4 4 2 7" xfId="1442"/>
    <cellStyle name="20% - Accent2 4 4 3" xfId="1443"/>
    <cellStyle name="20% - Accent2 4 4 3 2" xfId="1444"/>
    <cellStyle name="20% - Accent2 4 4 3 2 3" xfId="1445"/>
    <cellStyle name="20% - Accent2 4 4 3 3" xfId="1446"/>
    <cellStyle name="20% - Accent2 4 4 3 3 2" xfId="1447"/>
    <cellStyle name="20% - Accent2 4 4 3 5" xfId="1448"/>
    <cellStyle name="20% - Accent2 4 4 4" xfId="1449"/>
    <cellStyle name="20% - Accent2 4 4 4 2" xfId="1450"/>
    <cellStyle name="20% - Accent2 4 4 4 4" xfId="1451"/>
    <cellStyle name="20% - Accent2 4 4 5" xfId="1452"/>
    <cellStyle name="20% - Accent2 4 4 5 3" xfId="1453"/>
    <cellStyle name="20% - Accent2 4 4 6" xfId="1454"/>
    <cellStyle name="20% - Accent2 4 4 8" xfId="1455"/>
    <cellStyle name="20% - Accent2 4 5" xfId="1456"/>
    <cellStyle name="20% - Accent2 4 5 2" xfId="1457"/>
    <cellStyle name="20% - Accent2 4 5 2 2" xfId="1458"/>
    <cellStyle name="20% - Accent2 4 5 2 2 3" xfId="1459"/>
    <cellStyle name="20% - Accent2 4 5 2 3" xfId="1460"/>
    <cellStyle name="20% - Accent2 4 5 2 3 2" xfId="1461"/>
    <cellStyle name="20% - Accent2 4 5 2 5" xfId="1462"/>
    <cellStyle name="20% - Accent2 4 5 3" xfId="1463"/>
    <cellStyle name="20% - Accent2 4 5 3 2" xfId="1464"/>
    <cellStyle name="20% - Accent2 4 5 3 4" xfId="1465"/>
    <cellStyle name="20% - Accent2 4 5 4" xfId="1466"/>
    <cellStyle name="20% - Accent2 4 5 4 3" xfId="1467"/>
    <cellStyle name="20% - Accent2 4 5 5" xfId="1468"/>
    <cellStyle name="20% - Accent2 4 5 7" xfId="1469"/>
    <cellStyle name="20% - Accent2 4 6" xfId="1470"/>
    <cellStyle name="20% - Accent2 4 6 2" xfId="1471"/>
    <cellStyle name="20% - Accent2 4 6 2 2" xfId="1472"/>
    <cellStyle name="20% - Accent2 4 6 2 2 3" xfId="1473"/>
    <cellStyle name="20% - Accent2 4 6 2 3" xfId="1474"/>
    <cellStyle name="20% - Accent2 4 6 2 3 2" xfId="1475"/>
    <cellStyle name="20% - Accent2 4 6 2 5" xfId="1476"/>
    <cellStyle name="20% - Accent2 4 6 3" xfId="1477"/>
    <cellStyle name="20% - Accent2 4 6 3 2" xfId="1478"/>
    <cellStyle name="20% - Accent2 4 6 3 4" xfId="1479"/>
    <cellStyle name="20% - Accent2 4 6 4" xfId="1480"/>
    <cellStyle name="20% - Accent2 4 6 4 3" xfId="1481"/>
    <cellStyle name="20% - Accent2 4 6 5" xfId="1482"/>
    <cellStyle name="20% - Accent2 4 6 7" xfId="1483"/>
    <cellStyle name="20% - Accent2 4 7" xfId="1484"/>
    <cellStyle name="20% - Accent2 4 7 2" xfId="1485"/>
    <cellStyle name="20% - Accent2 4 7 2 2" xfId="1486"/>
    <cellStyle name="20% - Accent2 4 7 2 3" xfId="1487"/>
    <cellStyle name="20% - Accent2 4 7 3" xfId="1488"/>
    <cellStyle name="20% - Accent2 4 7 3 2" xfId="1489"/>
    <cellStyle name="20% - Accent2 4 7 4" xfId="1490"/>
    <cellStyle name="20% - Accent2 4 7 4 2" xfId="1491"/>
    <cellStyle name="20% - Accent2 4 7 6" xfId="1492"/>
    <cellStyle name="20% - Accent2 4 8" xfId="1493"/>
    <cellStyle name="20% - Accent2 4 8 2" xfId="1494"/>
    <cellStyle name="20% - Accent2 4 8 2 3" xfId="1495"/>
    <cellStyle name="20% - Accent2 4 8 3" xfId="1496"/>
    <cellStyle name="20% - Accent2 4 8 3 2" xfId="1497"/>
    <cellStyle name="20% - Accent2 4 8 5" xfId="1498"/>
    <cellStyle name="20% - Accent2 4 9" xfId="1499"/>
    <cellStyle name="20% - Accent2 4 9 2" xfId="1500"/>
    <cellStyle name="20% - Accent2 4 9 2 3" xfId="1501"/>
    <cellStyle name="20% - Accent2 4 9 3" xfId="1502"/>
    <cellStyle name="20% - Accent2 4 9 5" xfId="1503"/>
    <cellStyle name="20% - Accent2 5" xfId="1504"/>
    <cellStyle name="20% - Accent2 5 2" xfId="1505"/>
    <cellStyle name="20% - Accent2 5 3" xfId="1506"/>
    <cellStyle name="20% - Accent2 5 4" xfId="1507"/>
    <cellStyle name="20% - Accent2 5 5" xfId="1508"/>
    <cellStyle name="20% - Accent2 5 5 2" xfId="1509"/>
    <cellStyle name="20% - Accent2 5 5 3" xfId="1510"/>
    <cellStyle name="20% - Accent2 5 6" xfId="1511"/>
    <cellStyle name="20% - Accent2 5 7" xfId="1512"/>
    <cellStyle name="20% - Accent2 5 8" xfId="1513"/>
    <cellStyle name="20% - Accent2 5 9" xfId="1514"/>
    <cellStyle name="20% - Accent3 2" xfId="1515"/>
    <cellStyle name="20% - Accent3 2 2" xfId="1516"/>
    <cellStyle name="20% - Accent3 2 3" xfId="1517"/>
    <cellStyle name="20% - Accent3 2 4" xfId="1518"/>
    <cellStyle name="20% - Accent3 2 5" xfId="1519"/>
    <cellStyle name="20% - Accent3 2 5 2" xfId="1520"/>
    <cellStyle name="20% - Accent3 2 5 3" xfId="1521"/>
    <cellStyle name="20% - Accent3 2 6" xfId="1522"/>
    <cellStyle name="20% - Accent3 2 7" xfId="1523"/>
    <cellStyle name="20% - Accent3 2 8" xfId="1524"/>
    <cellStyle name="20% - Accent3 2 9" xfId="1525"/>
    <cellStyle name="20% - Accent3 3" xfId="1526"/>
    <cellStyle name="20% - Accent3 3 2" xfId="1527"/>
    <cellStyle name="20% - Accent3 3 3" xfId="1528"/>
    <cellStyle name="20% - Accent3 3 4" xfId="1529"/>
    <cellStyle name="20% - Accent3 3 5" xfId="1530"/>
    <cellStyle name="20% - Accent3 3 5 2" xfId="1531"/>
    <cellStyle name="20% - Accent3 3 5 3" xfId="1532"/>
    <cellStyle name="20% - Accent3 3 6" xfId="1533"/>
    <cellStyle name="20% - Accent3 3 7" xfId="1534"/>
    <cellStyle name="20% - Accent3 3 8" xfId="1535"/>
    <cellStyle name="20% - Accent3 3 9" xfId="1536"/>
    <cellStyle name="20% - Accent3 4" xfId="1537"/>
    <cellStyle name="20% - Accent3 4 10" xfId="1538"/>
    <cellStyle name="20% - Accent3 4 10 2" xfId="1539"/>
    <cellStyle name="20% - Accent3 4 10 4" xfId="1540"/>
    <cellStyle name="20% - Accent3 4 11" xfId="1541"/>
    <cellStyle name="20% - Accent3 4 11 3" xfId="1542"/>
    <cellStyle name="20% - Accent3 4 12" xfId="1543"/>
    <cellStyle name="20% - Accent3 4 12 3" xfId="1544"/>
    <cellStyle name="20% - Accent3 4 13" xfId="1545"/>
    <cellStyle name="20% - Accent3 4 13 2" xfId="1546"/>
    <cellStyle name="20% - Accent3 4 15" xfId="1547"/>
    <cellStyle name="20% - Accent3 4 2" xfId="1548"/>
    <cellStyle name="20% - Accent3 4 2 2" xfId="1549"/>
    <cellStyle name="20% - Accent3 4 2 2 2" xfId="1550"/>
    <cellStyle name="20% - Accent3 4 2 2 2 2" xfId="1551"/>
    <cellStyle name="20% - Accent3 4 2 2 2 2 3" xfId="1552"/>
    <cellStyle name="20% - Accent3 4 2 2 2 3" xfId="1553"/>
    <cellStyle name="20% - Accent3 4 2 2 2 3 2" xfId="1554"/>
    <cellStyle name="20% - Accent3 4 2 2 2 5" xfId="1555"/>
    <cellStyle name="20% - Accent3 4 2 2 3" xfId="1556"/>
    <cellStyle name="20% - Accent3 4 2 2 3 2" xfId="1557"/>
    <cellStyle name="20% - Accent3 4 2 2 3 4" xfId="1558"/>
    <cellStyle name="20% - Accent3 4 2 2 4" xfId="1559"/>
    <cellStyle name="20% - Accent3 4 2 2 4 3" xfId="1560"/>
    <cellStyle name="20% - Accent3 4 2 2 5" xfId="1561"/>
    <cellStyle name="20% - Accent3 4 2 2 7" xfId="1562"/>
    <cellStyle name="20% - Accent3 4 2 3" xfId="1563"/>
    <cellStyle name="20% - Accent3 4 2 3 2" xfId="1564"/>
    <cellStyle name="20% - Accent3 4 2 3 2 2" xfId="1565"/>
    <cellStyle name="20% - Accent3 4 2 3 2 2 3" xfId="1566"/>
    <cellStyle name="20% - Accent3 4 2 3 2 3" xfId="1567"/>
    <cellStyle name="20% - Accent3 4 2 3 2 3 2" xfId="1568"/>
    <cellStyle name="20% - Accent3 4 2 3 2 5" xfId="1569"/>
    <cellStyle name="20% - Accent3 4 2 3 3" xfId="1570"/>
    <cellStyle name="20% - Accent3 4 2 3 3 2" xfId="1571"/>
    <cellStyle name="20% - Accent3 4 2 3 3 4" xfId="1572"/>
    <cellStyle name="20% - Accent3 4 2 3 4" xfId="1573"/>
    <cellStyle name="20% - Accent3 4 2 3 4 3" xfId="1574"/>
    <cellStyle name="20% - Accent3 4 2 3 5" xfId="1575"/>
    <cellStyle name="20% - Accent3 4 2 3 7" xfId="1576"/>
    <cellStyle name="20% - Accent3 4 2 4" xfId="1577"/>
    <cellStyle name="20% - Accent3 4 2 4 2" xfId="1578"/>
    <cellStyle name="20% - Accent3 4 2 4 2 3" xfId="1579"/>
    <cellStyle name="20% - Accent3 4 2 4 3" xfId="1580"/>
    <cellStyle name="20% - Accent3 4 2 4 3 2" xfId="1581"/>
    <cellStyle name="20% - Accent3 4 2 4 5" xfId="1582"/>
    <cellStyle name="20% - Accent3 4 2 5" xfId="1583"/>
    <cellStyle name="20% - Accent3 4 2 5 2" xfId="1584"/>
    <cellStyle name="20% - Accent3 4 2 5 2 3" xfId="1585"/>
    <cellStyle name="20% - Accent3 4 2 5 4" xfId="1586"/>
    <cellStyle name="20% - Accent3 4 2 6" xfId="1587"/>
    <cellStyle name="20% - Accent3 4 2 6 3" xfId="1588"/>
    <cellStyle name="20% - Accent3 4 2 7" xfId="1589"/>
    <cellStyle name="20% - Accent3 4 2 9" xfId="1590"/>
    <cellStyle name="20% - Accent3 4 3" xfId="1591"/>
    <cellStyle name="20% - Accent3 4 3 2" xfId="1592"/>
    <cellStyle name="20% - Accent3 4 3 2 2" xfId="1593"/>
    <cellStyle name="20% - Accent3 4 3 2 2 2" xfId="1594"/>
    <cellStyle name="20% - Accent3 4 3 2 2 2 3" xfId="1595"/>
    <cellStyle name="20% - Accent3 4 3 2 2 3" xfId="1596"/>
    <cellStyle name="20% - Accent3 4 3 2 2 3 2" xfId="1597"/>
    <cellStyle name="20% - Accent3 4 3 2 2 5" xfId="1598"/>
    <cellStyle name="20% - Accent3 4 3 2 3" xfId="1599"/>
    <cellStyle name="20% - Accent3 4 3 2 3 2" xfId="1600"/>
    <cellStyle name="20% - Accent3 4 3 2 3 4" xfId="1601"/>
    <cellStyle name="20% - Accent3 4 3 2 4" xfId="1602"/>
    <cellStyle name="20% - Accent3 4 3 2 4 3" xfId="1603"/>
    <cellStyle name="20% - Accent3 4 3 2 5" xfId="1604"/>
    <cellStyle name="20% - Accent3 4 3 2 7" xfId="1605"/>
    <cellStyle name="20% - Accent3 4 3 3" xfId="1606"/>
    <cellStyle name="20% - Accent3 4 3 3 2" xfId="1607"/>
    <cellStyle name="20% - Accent3 4 3 3 2 2" xfId="1608"/>
    <cellStyle name="20% - Accent3 4 3 3 2 2 3" xfId="1609"/>
    <cellStyle name="20% - Accent3 4 3 3 2 3" xfId="1610"/>
    <cellStyle name="20% - Accent3 4 3 3 2 3 2" xfId="1611"/>
    <cellStyle name="20% - Accent3 4 3 3 2 5" xfId="1612"/>
    <cellStyle name="20% - Accent3 4 3 3 3" xfId="1613"/>
    <cellStyle name="20% - Accent3 4 3 3 3 2" xfId="1614"/>
    <cellStyle name="20% - Accent3 4 3 3 3 4" xfId="1615"/>
    <cellStyle name="20% - Accent3 4 3 3 4" xfId="1616"/>
    <cellStyle name="20% - Accent3 4 3 3 4 3" xfId="1617"/>
    <cellStyle name="20% - Accent3 4 3 3 5" xfId="1618"/>
    <cellStyle name="20% - Accent3 4 3 3 7" xfId="1619"/>
    <cellStyle name="20% - Accent3 4 3 4" xfId="1620"/>
    <cellStyle name="20% - Accent3 4 3 4 2" xfId="1621"/>
    <cellStyle name="20% - Accent3 4 3 4 2 3" xfId="1622"/>
    <cellStyle name="20% - Accent3 4 3 4 3" xfId="1623"/>
    <cellStyle name="20% - Accent3 4 3 4 3 2" xfId="1624"/>
    <cellStyle name="20% - Accent3 4 3 4 5" xfId="1625"/>
    <cellStyle name="20% - Accent3 4 3 5" xfId="1626"/>
    <cellStyle name="20% - Accent3 4 3 5 2" xfId="1627"/>
    <cellStyle name="20% - Accent3 4 3 5 2 3" xfId="1628"/>
    <cellStyle name="20% - Accent3 4 3 5 4" xfId="1629"/>
    <cellStyle name="20% - Accent3 4 3 6" xfId="1630"/>
    <cellStyle name="20% - Accent3 4 3 6 3" xfId="1631"/>
    <cellStyle name="20% - Accent3 4 3 7" xfId="1632"/>
    <cellStyle name="20% - Accent3 4 3 9" xfId="1633"/>
    <cellStyle name="20% - Accent3 4 4" xfId="1634"/>
    <cellStyle name="20% - Accent3 4 4 2" xfId="1635"/>
    <cellStyle name="20% - Accent3 4 4 2 2" xfId="1636"/>
    <cellStyle name="20% - Accent3 4 4 2 2 2" xfId="1637"/>
    <cellStyle name="20% - Accent3 4 4 2 2 2 3" xfId="1638"/>
    <cellStyle name="20% - Accent3 4 4 2 2 3" xfId="1639"/>
    <cellStyle name="20% - Accent3 4 4 2 2 3 2" xfId="1640"/>
    <cellStyle name="20% - Accent3 4 4 2 2 5" xfId="1641"/>
    <cellStyle name="20% - Accent3 4 4 2 3" xfId="1642"/>
    <cellStyle name="20% - Accent3 4 4 2 3 2" xfId="1643"/>
    <cellStyle name="20% - Accent3 4 4 2 3 4" xfId="1644"/>
    <cellStyle name="20% - Accent3 4 4 2 4" xfId="1645"/>
    <cellStyle name="20% - Accent3 4 4 2 4 3" xfId="1646"/>
    <cellStyle name="20% - Accent3 4 4 2 5" xfId="1647"/>
    <cellStyle name="20% - Accent3 4 4 2 7" xfId="1648"/>
    <cellStyle name="20% - Accent3 4 4 3" xfId="1649"/>
    <cellStyle name="20% - Accent3 4 4 3 2" xfId="1650"/>
    <cellStyle name="20% - Accent3 4 4 3 2 3" xfId="1651"/>
    <cellStyle name="20% - Accent3 4 4 3 3" xfId="1652"/>
    <cellStyle name="20% - Accent3 4 4 3 3 2" xfId="1653"/>
    <cellStyle name="20% - Accent3 4 4 3 5" xfId="1654"/>
    <cellStyle name="20% - Accent3 4 4 4" xfId="1655"/>
    <cellStyle name="20% - Accent3 4 4 4 2" xfId="1656"/>
    <cellStyle name="20% - Accent3 4 4 4 4" xfId="1657"/>
    <cellStyle name="20% - Accent3 4 4 5" xfId="1658"/>
    <cellStyle name="20% - Accent3 4 4 5 3" xfId="1659"/>
    <cellStyle name="20% - Accent3 4 4 6" xfId="1660"/>
    <cellStyle name="20% - Accent3 4 4 8" xfId="1661"/>
    <cellStyle name="20% - Accent3 4 5" xfId="1662"/>
    <cellStyle name="20% - Accent3 4 5 2" xfId="1663"/>
    <cellStyle name="20% - Accent3 4 5 2 2" xfId="1664"/>
    <cellStyle name="20% - Accent3 4 5 2 2 3" xfId="1665"/>
    <cellStyle name="20% - Accent3 4 5 2 3" xfId="1666"/>
    <cellStyle name="20% - Accent3 4 5 2 3 2" xfId="1667"/>
    <cellStyle name="20% - Accent3 4 5 2 5" xfId="1668"/>
    <cellStyle name="20% - Accent3 4 5 3" xfId="1669"/>
    <cellStyle name="20% - Accent3 4 5 3 2" xfId="1670"/>
    <cellStyle name="20% - Accent3 4 5 3 4" xfId="1671"/>
    <cellStyle name="20% - Accent3 4 5 4" xfId="1672"/>
    <cellStyle name="20% - Accent3 4 5 4 3" xfId="1673"/>
    <cellStyle name="20% - Accent3 4 5 5" xfId="1674"/>
    <cellStyle name="20% - Accent3 4 5 7" xfId="1675"/>
    <cellStyle name="20% - Accent3 4 6" xfId="1676"/>
    <cellStyle name="20% - Accent3 4 6 2" xfId="1677"/>
    <cellStyle name="20% - Accent3 4 6 2 2" xfId="1678"/>
    <cellStyle name="20% - Accent3 4 6 2 2 3" xfId="1679"/>
    <cellStyle name="20% - Accent3 4 6 2 3" xfId="1680"/>
    <cellStyle name="20% - Accent3 4 6 2 3 2" xfId="1681"/>
    <cellStyle name="20% - Accent3 4 6 2 5" xfId="1682"/>
    <cellStyle name="20% - Accent3 4 6 3" xfId="1683"/>
    <cellStyle name="20% - Accent3 4 6 3 2" xfId="1684"/>
    <cellStyle name="20% - Accent3 4 6 3 4" xfId="1685"/>
    <cellStyle name="20% - Accent3 4 6 4" xfId="1686"/>
    <cellStyle name="20% - Accent3 4 6 4 3" xfId="1687"/>
    <cellStyle name="20% - Accent3 4 6 5" xfId="1688"/>
    <cellStyle name="20% - Accent3 4 6 7" xfId="1689"/>
    <cellStyle name="20% - Accent3 4 7" xfId="1690"/>
    <cellStyle name="20% - Accent3 4 7 2" xfId="1691"/>
    <cellStyle name="20% - Accent3 4 7 2 2" xfId="1692"/>
    <cellStyle name="20% - Accent3 4 7 2 3" xfId="1693"/>
    <cellStyle name="20% - Accent3 4 7 3" xfId="1694"/>
    <cellStyle name="20% - Accent3 4 7 3 2" xfId="1695"/>
    <cellStyle name="20% - Accent3 4 7 4" xfId="1696"/>
    <cellStyle name="20% - Accent3 4 7 4 2" xfId="1697"/>
    <cellStyle name="20% - Accent3 4 7 6" xfId="1698"/>
    <cellStyle name="20% - Accent3 4 8" xfId="1699"/>
    <cellStyle name="20% - Accent3 4 8 2" xfId="1700"/>
    <cellStyle name="20% - Accent3 4 8 2 3" xfId="1701"/>
    <cellStyle name="20% - Accent3 4 8 3" xfId="1702"/>
    <cellStyle name="20% - Accent3 4 8 3 2" xfId="1703"/>
    <cellStyle name="20% - Accent3 4 8 5" xfId="1704"/>
    <cellStyle name="20% - Accent3 4 9" xfId="1705"/>
    <cellStyle name="20% - Accent3 4 9 2" xfId="1706"/>
    <cellStyle name="20% - Accent3 4 9 2 3" xfId="1707"/>
    <cellStyle name="20% - Accent3 4 9 3" xfId="1708"/>
    <cellStyle name="20% - Accent3 4 9 5" xfId="1709"/>
    <cellStyle name="20% - Accent3 5" xfId="1710"/>
    <cellStyle name="20% - Accent3 5 2" xfId="1711"/>
    <cellStyle name="20% - Accent3 5 3" xfId="1712"/>
    <cellStyle name="20% - Accent3 5 4" xfId="1713"/>
    <cellStyle name="20% - Accent3 5 5" xfId="1714"/>
    <cellStyle name="20% - Accent3 5 5 2" xfId="1715"/>
    <cellStyle name="20% - Accent3 5 5 3" xfId="1716"/>
    <cellStyle name="20% - Accent3 5 6" xfId="1717"/>
    <cellStyle name="20% - Accent3 5 7" xfId="1718"/>
    <cellStyle name="20% - Accent3 5 8" xfId="1719"/>
    <cellStyle name="20% - Accent3 5 9" xfId="1720"/>
    <cellStyle name="20% - Accent4 2" xfId="1721"/>
    <cellStyle name="20% - Accent4 2 2" xfId="1722"/>
    <cellStyle name="20% - Accent4 2 3" xfId="1723"/>
    <cellStyle name="20% - Accent4 2 4" xfId="1724"/>
    <cellStyle name="20% - Accent4 2 5" xfId="1725"/>
    <cellStyle name="20% - Accent4 2 5 2" xfId="1726"/>
    <cellStyle name="20% - Accent4 2 5 3" xfId="1727"/>
    <cellStyle name="20% - Accent4 2 6" xfId="1728"/>
    <cellStyle name="20% - Accent4 2 7" xfId="1729"/>
    <cellStyle name="20% - Accent4 2 8" xfId="1730"/>
    <cellStyle name="20% - Accent4 2 9" xfId="1731"/>
    <cellStyle name="20% - Accent4 3" xfId="1732"/>
    <cellStyle name="20% - Accent4 3 2" xfId="1733"/>
    <cellStyle name="20% - Accent4 3 3" xfId="1734"/>
    <cellStyle name="20% - Accent4 3 4" xfId="1735"/>
    <cellStyle name="20% - Accent4 3 5" xfId="1736"/>
    <cellStyle name="20% - Accent4 3 5 2" xfId="1737"/>
    <cellStyle name="20% - Accent4 3 5 3" xfId="1738"/>
    <cellStyle name="20% - Accent4 3 6" xfId="1739"/>
    <cellStyle name="20% - Accent4 3 7" xfId="1740"/>
    <cellStyle name="20% - Accent4 3 8" xfId="1741"/>
    <cellStyle name="20% - Accent4 3 9" xfId="1742"/>
    <cellStyle name="20% - Accent4 4" xfId="1743"/>
    <cellStyle name="20% - Accent4 4 10" xfId="1744"/>
    <cellStyle name="20% - Accent4 4 10 2" xfId="1745"/>
    <cellStyle name="20% - Accent4 4 10 4" xfId="1746"/>
    <cellStyle name="20% - Accent4 4 11" xfId="1747"/>
    <cellStyle name="20% - Accent4 4 11 3" xfId="1748"/>
    <cellStyle name="20% - Accent4 4 12" xfId="1749"/>
    <cellStyle name="20% - Accent4 4 12 3" xfId="1750"/>
    <cellStyle name="20% - Accent4 4 13" xfId="1751"/>
    <cellStyle name="20% - Accent4 4 13 2" xfId="1752"/>
    <cellStyle name="20% - Accent4 4 15" xfId="1753"/>
    <cellStyle name="20% - Accent4 4 2" xfId="1754"/>
    <cellStyle name="20% - Accent4 4 2 2" xfId="1755"/>
    <cellStyle name="20% - Accent4 4 2 2 2" xfId="1756"/>
    <cellStyle name="20% - Accent4 4 2 2 2 2" xfId="1757"/>
    <cellStyle name="20% - Accent4 4 2 2 2 2 3" xfId="1758"/>
    <cellStyle name="20% - Accent4 4 2 2 2 3" xfId="1759"/>
    <cellStyle name="20% - Accent4 4 2 2 2 3 2" xfId="1760"/>
    <cellStyle name="20% - Accent4 4 2 2 2 5" xfId="1761"/>
    <cellStyle name="20% - Accent4 4 2 2 3" xfId="1762"/>
    <cellStyle name="20% - Accent4 4 2 2 3 2" xfId="1763"/>
    <cellStyle name="20% - Accent4 4 2 2 3 4" xfId="1764"/>
    <cellStyle name="20% - Accent4 4 2 2 4" xfId="1765"/>
    <cellStyle name="20% - Accent4 4 2 2 4 3" xfId="1766"/>
    <cellStyle name="20% - Accent4 4 2 2 5" xfId="1767"/>
    <cellStyle name="20% - Accent4 4 2 2 7" xfId="1768"/>
    <cellStyle name="20% - Accent4 4 2 3" xfId="1769"/>
    <cellStyle name="20% - Accent4 4 2 3 2" xfId="1770"/>
    <cellStyle name="20% - Accent4 4 2 3 2 2" xfId="1771"/>
    <cellStyle name="20% - Accent4 4 2 3 2 2 3" xfId="1772"/>
    <cellStyle name="20% - Accent4 4 2 3 2 3" xfId="1773"/>
    <cellStyle name="20% - Accent4 4 2 3 2 3 2" xfId="1774"/>
    <cellStyle name="20% - Accent4 4 2 3 2 5" xfId="1775"/>
    <cellStyle name="20% - Accent4 4 2 3 3" xfId="1776"/>
    <cellStyle name="20% - Accent4 4 2 3 3 2" xfId="1777"/>
    <cellStyle name="20% - Accent4 4 2 3 3 4" xfId="1778"/>
    <cellStyle name="20% - Accent4 4 2 3 4" xfId="1779"/>
    <cellStyle name="20% - Accent4 4 2 3 4 3" xfId="1780"/>
    <cellStyle name="20% - Accent4 4 2 3 5" xfId="1781"/>
    <cellStyle name="20% - Accent4 4 2 3 7" xfId="1782"/>
    <cellStyle name="20% - Accent4 4 2 4" xfId="1783"/>
    <cellStyle name="20% - Accent4 4 2 4 2" xfId="1784"/>
    <cellStyle name="20% - Accent4 4 2 4 2 3" xfId="1785"/>
    <cellStyle name="20% - Accent4 4 2 4 3" xfId="1786"/>
    <cellStyle name="20% - Accent4 4 2 4 3 2" xfId="1787"/>
    <cellStyle name="20% - Accent4 4 2 4 5" xfId="1788"/>
    <cellStyle name="20% - Accent4 4 2 5" xfId="1789"/>
    <cellStyle name="20% - Accent4 4 2 5 2" xfId="1790"/>
    <cellStyle name="20% - Accent4 4 2 5 2 3" xfId="1791"/>
    <cellStyle name="20% - Accent4 4 2 5 4" xfId="1792"/>
    <cellStyle name="20% - Accent4 4 2 6" xfId="1793"/>
    <cellStyle name="20% - Accent4 4 2 6 3" xfId="1794"/>
    <cellStyle name="20% - Accent4 4 2 7" xfId="1795"/>
    <cellStyle name="20% - Accent4 4 2 9" xfId="1796"/>
    <cellStyle name="20% - Accent4 4 3" xfId="1797"/>
    <cellStyle name="20% - Accent4 4 3 2" xfId="1798"/>
    <cellStyle name="20% - Accent4 4 3 2 2" xfId="1799"/>
    <cellStyle name="20% - Accent4 4 3 2 2 2" xfId="1800"/>
    <cellStyle name="20% - Accent4 4 3 2 2 2 3" xfId="1801"/>
    <cellStyle name="20% - Accent4 4 3 2 2 3" xfId="1802"/>
    <cellStyle name="20% - Accent4 4 3 2 2 3 2" xfId="1803"/>
    <cellStyle name="20% - Accent4 4 3 2 2 5" xfId="1804"/>
    <cellStyle name="20% - Accent4 4 3 2 3" xfId="1805"/>
    <cellStyle name="20% - Accent4 4 3 2 3 2" xfId="1806"/>
    <cellStyle name="20% - Accent4 4 3 2 3 4" xfId="1807"/>
    <cellStyle name="20% - Accent4 4 3 2 4" xfId="1808"/>
    <cellStyle name="20% - Accent4 4 3 2 4 3" xfId="1809"/>
    <cellStyle name="20% - Accent4 4 3 2 5" xfId="1810"/>
    <cellStyle name="20% - Accent4 4 3 2 7" xfId="1811"/>
    <cellStyle name="20% - Accent4 4 3 3" xfId="1812"/>
    <cellStyle name="20% - Accent4 4 3 3 2" xfId="1813"/>
    <cellStyle name="20% - Accent4 4 3 3 2 2" xfId="1814"/>
    <cellStyle name="20% - Accent4 4 3 3 2 2 3" xfId="1815"/>
    <cellStyle name="20% - Accent4 4 3 3 2 3" xfId="1816"/>
    <cellStyle name="20% - Accent4 4 3 3 2 3 2" xfId="1817"/>
    <cellStyle name="20% - Accent4 4 3 3 2 5" xfId="1818"/>
    <cellStyle name="20% - Accent4 4 3 3 3" xfId="1819"/>
    <cellStyle name="20% - Accent4 4 3 3 3 2" xfId="1820"/>
    <cellStyle name="20% - Accent4 4 3 3 3 4" xfId="1821"/>
    <cellStyle name="20% - Accent4 4 3 3 4" xfId="1822"/>
    <cellStyle name="20% - Accent4 4 3 3 4 3" xfId="1823"/>
    <cellStyle name="20% - Accent4 4 3 3 5" xfId="1824"/>
    <cellStyle name="20% - Accent4 4 3 3 7" xfId="1825"/>
    <cellStyle name="20% - Accent4 4 3 4" xfId="1826"/>
    <cellStyle name="20% - Accent4 4 3 4 2" xfId="1827"/>
    <cellStyle name="20% - Accent4 4 3 4 2 3" xfId="1828"/>
    <cellStyle name="20% - Accent4 4 3 4 3" xfId="1829"/>
    <cellStyle name="20% - Accent4 4 3 4 3 2" xfId="1830"/>
    <cellStyle name="20% - Accent4 4 3 4 5" xfId="1831"/>
    <cellStyle name="20% - Accent4 4 3 5" xfId="1832"/>
    <cellStyle name="20% - Accent4 4 3 5 2" xfId="1833"/>
    <cellStyle name="20% - Accent4 4 3 5 2 3" xfId="1834"/>
    <cellStyle name="20% - Accent4 4 3 5 4" xfId="1835"/>
    <cellStyle name="20% - Accent4 4 3 6" xfId="1836"/>
    <cellStyle name="20% - Accent4 4 3 6 3" xfId="1837"/>
    <cellStyle name="20% - Accent4 4 3 7" xfId="1838"/>
    <cellStyle name="20% - Accent4 4 3 9" xfId="1839"/>
    <cellStyle name="20% - Accent4 4 4" xfId="1840"/>
    <cellStyle name="20% - Accent4 4 4 2" xfId="1841"/>
    <cellStyle name="20% - Accent4 4 4 2 2" xfId="1842"/>
    <cellStyle name="20% - Accent4 4 4 2 2 2" xfId="1843"/>
    <cellStyle name="20% - Accent4 4 4 2 2 2 3" xfId="1844"/>
    <cellStyle name="20% - Accent4 4 4 2 2 3" xfId="1845"/>
    <cellStyle name="20% - Accent4 4 4 2 2 3 2" xfId="1846"/>
    <cellStyle name="20% - Accent4 4 4 2 2 5" xfId="1847"/>
    <cellStyle name="20% - Accent4 4 4 2 3" xfId="1848"/>
    <cellStyle name="20% - Accent4 4 4 2 3 2" xfId="1849"/>
    <cellStyle name="20% - Accent4 4 4 2 3 4" xfId="1850"/>
    <cellStyle name="20% - Accent4 4 4 2 4" xfId="1851"/>
    <cellStyle name="20% - Accent4 4 4 2 4 3" xfId="1852"/>
    <cellStyle name="20% - Accent4 4 4 2 5" xfId="1853"/>
    <cellStyle name="20% - Accent4 4 4 2 7" xfId="1854"/>
    <cellStyle name="20% - Accent4 4 4 3" xfId="1855"/>
    <cellStyle name="20% - Accent4 4 4 3 2" xfId="1856"/>
    <cellStyle name="20% - Accent4 4 4 3 2 3" xfId="1857"/>
    <cellStyle name="20% - Accent4 4 4 3 3" xfId="1858"/>
    <cellStyle name="20% - Accent4 4 4 3 3 2" xfId="1859"/>
    <cellStyle name="20% - Accent4 4 4 3 5" xfId="1860"/>
    <cellStyle name="20% - Accent4 4 4 4" xfId="1861"/>
    <cellStyle name="20% - Accent4 4 4 4 2" xfId="1862"/>
    <cellStyle name="20% - Accent4 4 4 4 4" xfId="1863"/>
    <cellStyle name="20% - Accent4 4 4 5" xfId="1864"/>
    <cellStyle name="20% - Accent4 4 4 5 3" xfId="1865"/>
    <cellStyle name="20% - Accent4 4 4 6" xfId="1866"/>
    <cellStyle name="20% - Accent4 4 4 8" xfId="1867"/>
    <cellStyle name="20% - Accent4 4 5" xfId="1868"/>
    <cellStyle name="20% - Accent4 4 5 2" xfId="1869"/>
    <cellStyle name="20% - Accent4 4 5 2 2" xfId="1870"/>
    <cellStyle name="20% - Accent4 4 5 2 2 3" xfId="1871"/>
    <cellStyle name="20% - Accent4 4 5 2 3" xfId="1872"/>
    <cellStyle name="20% - Accent4 4 5 2 3 2" xfId="1873"/>
    <cellStyle name="20% - Accent4 4 5 2 5" xfId="1874"/>
    <cellStyle name="20% - Accent4 4 5 3" xfId="1875"/>
    <cellStyle name="20% - Accent4 4 5 3 2" xfId="1876"/>
    <cellStyle name="20% - Accent4 4 5 3 4" xfId="1877"/>
    <cellStyle name="20% - Accent4 4 5 4" xfId="1878"/>
    <cellStyle name="20% - Accent4 4 5 4 3" xfId="1879"/>
    <cellStyle name="20% - Accent4 4 5 5" xfId="1880"/>
    <cellStyle name="20% - Accent4 4 5 7" xfId="1881"/>
    <cellStyle name="20% - Accent4 4 6" xfId="1882"/>
    <cellStyle name="20% - Accent4 4 6 2" xfId="1883"/>
    <cellStyle name="20% - Accent4 4 6 2 2" xfId="1884"/>
    <cellStyle name="20% - Accent4 4 6 2 2 3" xfId="1885"/>
    <cellStyle name="20% - Accent4 4 6 2 3" xfId="1886"/>
    <cellStyle name="20% - Accent4 4 6 2 3 2" xfId="1887"/>
    <cellStyle name="20% - Accent4 4 6 2 5" xfId="1888"/>
    <cellStyle name="20% - Accent4 4 6 3" xfId="1889"/>
    <cellStyle name="20% - Accent4 4 6 3 2" xfId="1890"/>
    <cellStyle name="20% - Accent4 4 6 3 4" xfId="1891"/>
    <cellStyle name="20% - Accent4 4 6 4" xfId="1892"/>
    <cellStyle name="20% - Accent4 4 6 4 3" xfId="1893"/>
    <cellStyle name="20% - Accent4 4 6 5" xfId="1894"/>
    <cellStyle name="20% - Accent4 4 6 7" xfId="1895"/>
    <cellStyle name="20% - Accent4 4 7" xfId="1896"/>
    <cellStyle name="20% - Accent4 4 7 2" xfId="1897"/>
    <cellStyle name="20% - Accent4 4 7 2 2" xfId="1898"/>
    <cellStyle name="20% - Accent4 4 7 2 3" xfId="1899"/>
    <cellStyle name="20% - Accent4 4 7 3" xfId="1900"/>
    <cellStyle name="20% - Accent4 4 7 3 2" xfId="1901"/>
    <cellStyle name="20% - Accent4 4 7 4" xfId="1902"/>
    <cellStyle name="20% - Accent4 4 7 4 2" xfId="1903"/>
    <cellStyle name="20% - Accent4 4 7 6" xfId="1904"/>
    <cellStyle name="20% - Accent4 4 8" xfId="1905"/>
    <cellStyle name="20% - Accent4 4 8 2" xfId="1906"/>
    <cellStyle name="20% - Accent4 4 8 2 3" xfId="1907"/>
    <cellStyle name="20% - Accent4 4 8 3" xfId="1908"/>
    <cellStyle name="20% - Accent4 4 8 3 2" xfId="1909"/>
    <cellStyle name="20% - Accent4 4 8 5" xfId="1910"/>
    <cellStyle name="20% - Accent4 4 9" xfId="1911"/>
    <cellStyle name="20% - Accent4 4 9 2" xfId="1912"/>
    <cellStyle name="20% - Accent4 4 9 2 3" xfId="1913"/>
    <cellStyle name="20% - Accent4 4 9 3" xfId="1914"/>
    <cellStyle name="20% - Accent4 4 9 5" xfId="1915"/>
    <cellStyle name="20% - Accent4 5" xfId="1916"/>
    <cellStyle name="20% - Accent4 5 2" xfId="1917"/>
    <cellStyle name="20% - Accent4 5 3" xfId="1918"/>
    <cellStyle name="20% - Accent4 5 4" xfId="1919"/>
    <cellStyle name="20% - Accent4 5 5" xfId="1920"/>
    <cellStyle name="20% - Accent4 5 5 2" xfId="1921"/>
    <cellStyle name="20% - Accent4 5 5 3" xfId="1922"/>
    <cellStyle name="20% - Accent4 5 6" xfId="1923"/>
    <cellStyle name="20% - Accent4 5 7" xfId="1924"/>
    <cellStyle name="20% - Accent4 5 8" xfId="1925"/>
    <cellStyle name="20% - Accent4 5 9" xfId="1926"/>
    <cellStyle name="20% - Accent5 2" xfId="1927"/>
    <cellStyle name="20% - Accent5 2 2" xfId="1928"/>
    <cellStyle name="20% - Accent5 2 3" xfId="1929"/>
    <cellStyle name="20% - Accent5 2 4" xfId="1930"/>
    <cellStyle name="20% - Accent5 2 5" xfId="1931"/>
    <cellStyle name="20% - Accent5 2 5 2" xfId="1932"/>
    <cellStyle name="20% - Accent5 2 5 3" xfId="1933"/>
    <cellStyle name="20% - Accent5 2 6" xfId="1934"/>
    <cellStyle name="20% - Accent5 2 7" xfId="1935"/>
    <cellStyle name="20% - Accent5 2 8" xfId="1936"/>
    <cellStyle name="20% - Accent5 2 9" xfId="1937"/>
    <cellStyle name="20% - Accent5 3" xfId="1938"/>
    <cellStyle name="20% - Accent5 3 2" xfId="1939"/>
    <cellStyle name="20% - Accent5 3 3" xfId="1940"/>
    <cellStyle name="20% - Accent5 3 4" xfId="1941"/>
    <cellStyle name="20% - Accent5 3 5" xfId="1942"/>
    <cellStyle name="20% - Accent5 3 5 2" xfId="1943"/>
    <cellStyle name="20% - Accent5 3 5 3" xfId="1944"/>
    <cellStyle name="20% - Accent5 3 6" xfId="1945"/>
    <cellStyle name="20% - Accent5 3 7" xfId="1946"/>
    <cellStyle name="20% - Accent5 3 8" xfId="1947"/>
    <cellStyle name="20% - Accent5 3 9" xfId="1948"/>
    <cellStyle name="20% - Accent5 4" xfId="1949"/>
    <cellStyle name="20% - Accent5 4 10" xfId="1950"/>
    <cellStyle name="20% - Accent5 4 10 2" xfId="1951"/>
    <cellStyle name="20% - Accent5 4 10 4" xfId="1952"/>
    <cellStyle name="20% - Accent5 4 11" xfId="1953"/>
    <cellStyle name="20% - Accent5 4 11 3" xfId="1954"/>
    <cellStyle name="20% - Accent5 4 12" xfId="1955"/>
    <cellStyle name="20% - Accent5 4 12 3" xfId="1956"/>
    <cellStyle name="20% - Accent5 4 13" xfId="1957"/>
    <cellStyle name="20% - Accent5 4 13 2" xfId="1958"/>
    <cellStyle name="20% - Accent5 4 15" xfId="1959"/>
    <cellStyle name="20% - Accent5 4 2" xfId="1960"/>
    <cellStyle name="20% - Accent5 4 2 2" xfId="1961"/>
    <cellStyle name="20% - Accent5 4 2 2 2" xfId="1962"/>
    <cellStyle name="20% - Accent5 4 2 2 2 2" xfId="1963"/>
    <cellStyle name="20% - Accent5 4 2 2 2 2 3" xfId="1964"/>
    <cellStyle name="20% - Accent5 4 2 2 2 3" xfId="1965"/>
    <cellStyle name="20% - Accent5 4 2 2 2 3 2" xfId="1966"/>
    <cellStyle name="20% - Accent5 4 2 2 2 5" xfId="1967"/>
    <cellStyle name="20% - Accent5 4 2 2 3" xfId="1968"/>
    <cellStyle name="20% - Accent5 4 2 2 3 2" xfId="1969"/>
    <cellStyle name="20% - Accent5 4 2 2 3 4" xfId="1970"/>
    <cellStyle name="20% - Accent5 4 2 2 4" xfId="1971"/>
    <cellStyle name="20% - Accent5 4 2 2 4 3" xfId="1972"/>
    <cellStyle name="20% - Accent5 4 2 2 5" xfId="1973"/>
    <cellStyle name="20% - Accent5 4 2 2 7" xfId="1974"/>
    <cellStyle name="20% - Accent5 4 2 3" xfId="1975"/>
    <cellStyle name="20% - Accent5 4 2 3 2" xfId="1976"/>
    <cellStyle name="20% - Accent5 4 2 3 2 2" xfId="1977"/>
    <cellStyle name="20% - Accent5 4 2 3 2 2 3" xfId="1978"/>
    <cellStyle name="20% - Accent5 4 2 3 2 3" xfId="1979"/>
    <cellStyle name="20% - Accent5 4 2 3 2 3 2" xfId="1980"/>
    <cellStyle name="20% - Accent5 4 2 3 2 5" xfId="1981"/>
    <cellStyle name="20% - Accent5 4 2 3 3" xfId="1982"/>
    <cellStyle name="20% - Accent5 4 2 3 3 2" xfId="1983"/>
    <cellStyle name="20% - Accent5 4 2 3 3 4" xfId="1984"/>
    <cellStyle name="20% - Accent5 4 2 3 4" xfId="1985"/>
    <cellStyle name="20% - Accent5 4 2 3 4 3" xfId="1986"/>
    <cellStyle name="20% - Accent5 4 2 3 5" xfId="1987"/>
    <cellStyle name="20% - Accent5 4 2 3 7" xfId="1988"/>
    <cellStyle name="20% - Accent5 4 2 4" xfId="1989"/>
    <cellStyle name="20% - Accent5 4 2 4 2" xfId="1990"/>
    <cellStyle name="20% - Accent5 4 2 4 2 3" xfId="1991"/>
    <cellStyle name="20% - Accent5 4 2 4 3" xfId="1992"/>
    <cellStyle name="20% - Accent5 4 2 4 3 2" xfId="1993"/>
    <cellStyle name="20% - Accent5 4 2 4 5" xfId="1994"/>
    <cellStyle name="20% - Accent5 4 2 5" xfId="1995"/>
    <cellStyle name="20% - Accent5 4 2 5 2" xfId="1996"/>
    <cellStyle name="20% - Accent5 4 2 5 2 3" xfId="1997"/>
    <cellStyle name="20% - Accent5 4 2 5 4" xfId="1998"/>
    <cellStyle name="20% - Accent5 4 2 6" xfId="1999"/>
    <cellStyle name="20% - Accent5 4 2 6 3" xfId="2000"/>
    <cellStyle name="20% - Accent5 4 2 7" xfId="2001"/>
    <cellStyle name="20% - Accent5 4 2 9" xfId="2002"/>
    <cellStyle name="20% - Accent5 4 3" xfId="2003"/>
    <cellStyle name="20% - Accent5 4 3 2" xfId="2004"/>
    <cellStyle name="20% - Accent5 4 3 2 2" xfId="2005"/>
    <cellStyle name="20% - Accent5 4 3 2 2 2" xfId="2006"/>
    <cellStyle name="20% - Accent5 4 3 2 2 2 3" xfId="2007"/>
    <cellStyle name="20% - Accent5 4 3 2 2 3" xfId="2008"/>
    <cellStyle name="20% - Accent5 4 3 2 2 3 2" xfId="2009"/>
    <cellStyle name="20% - Accent5 4 3 2 2 5" xfId="2010"/>
    <cellStyle name="20% - Accent5 4 3 2 3" xfId="2011"/>
    <cellStyle name="20% - Accent5 4 3 2 3 2" xfId="2012"/>
    <cellStyle name="20% - Accent5 4 3 2 3 4" xfId="2013"/>
    <cellStyle name="20% - Accent5 4 3 2 4" xfId="2014"/>
    <cellStyle name="20% - Accent5 4 3 2 4 3" xfId="2015"/>
    <cellStyle name="20% - Accent5 4 3 2 5" xfId="2016"/>
    <cellStyle name="20% - Accent5 4 3 2 7" xfId="2017"/>
    <cellStyle name="20% - Accent5 4 3 3" xfId="2018"/>
    <cellStyle name="20% - Accent5 4 3 3 2" xfId="2019"/>
    <cellStyle name="20% - Accent5 4 3 3 2 2" xfId="2020"/>
    <cellStyle name="20% - Accent5 4 3 3 2 2 3" xfId="2021"/>
    <cellStyle name="20% - Accent5 4 3 3 2 3" xfId="2022"/>
    <cellStyle name="20% - Accent5 4 3 3 2 3 2" xfId="2023"/>
    <cellStyle name="20% - Accent5 4 3 3 2 5" xfId="2024"/>
    <cellStyle name="20% - Accent5 4 3 3 3" xfId="2025"/>
    <cellStyle name="20% - Accent5 4 3 3 3 2" xfId="2026"/>
    <cellStyle name="20% - Accent5 4 3 3 3 4" xfId="2027"/>
    <cellStyle name="20% - Accent5 4 3 3 4" xfId="2028"/>
    <cellStyle name="20% - Accent5 4 3 3 4 3" xfId="2029"/>
    <cellStyle name="20% - Accent5 4 3 3 5" xfId="2030"/>
    <cellStyle name="20% - Accent5 4 3 3 7" xfId="2031"/>
    <cellStyle name="20% - Accent5 4 3 4" xfId="2032"/>
    <cellStyle name="20% - Accent5 4 3 4 2" xfId="2033"/>
    <cellStyle name="20% - Accent5 4 3 4 2 3" xfId="2034"/>
    <cellStyle name="20% - Accent5 4 3 4 3" xfId="2035"/>
    <cellStyle name="20% - Accent5 4 3 4 3 2" xfId="2036"/>
    <cellStyle name="20% - Accent5 4 3 4 5" xfId="2037"/>
    <cellStyle name="20% - Accent5 4 3 5" xfId="2038"/>
    <cellStyle name="20% - Accent5 4 3 5 2" xfId="2039"/>
    <cellStyle name="20% - Accent5 4 3 5 2 3" xfId="2040"/>
    <cellStyle name="20% - Accent5 4 3 5 4" xfId="2041"/>
    <cellStyle name="20% - Accent5 4 3 6" xfId="2042"/>
    <cellStyle name="20% - Accent5 4 3 6 3" xfId="2043"/>
    <cellStyle name="20% - Accent5 4 3 7" xfId="2044"/>
    <cellStyle name="20% - Accent5 4 3 9" xfId="2045"/>
    <cellStyle name="20% - Accent5 4 4" xfId="2046"/>
    <cellStyle name="20% - Accent5 4 4 2" xfId="2047"/>
    <cellStyle name="20% - Accent5 4 4 2 2" xfId="2048"/>
    <cellStyle name="20% - Accent5 4 4 2 2 2" xfId="2049"/>
    <cellStyle name="20% - Accent5 4 4 2 2 2 3" xfId="2050"/>
    <cellStyle name="20% - Accent5 4 4 2 2 3" xfId="2051"/>
    <cellStyle name="20% - Accent5 4 4 2 2 3 2" xfId="2052"/>
    <cellStyle name="20% - Accent5 4 4 2 2 5" xfId="2053"/>
    <cellStyle name="20% - Accent5 4 4 2 3" xfId="2054"/>
    <cellStyle name="20% - Accent5 4 4 2 3 2" xfId="2055"/>
    <cellStyle name="20% - Accent5 4 4 2 3 4" xfId="2056"/>
    <cellStyle name="20% - Accent5 4 4 2 4" xfId="2057"/>
    <cellStyle name="20% - Accent5 4 4 2 4 3" xfId="2058"/>
    <cellStyle name="20% - Accent5 4 4 2 5" xfId="2059"/>
    <cellStyle name="20% - Accent5 4 4 2 7" xfId="2060"/>
    <cellStyle name="20% - Accent5 4 4 3" xfId="2061"/>
    <cellStyle name="20% - Accent5 4 4 3 2" xfId="2062"/>
    <cellStyle name="20% - Accent5 4 4 3 2 3" xfId="2063"/>
    <cellStyle name="20% - Accent5 4 4 3 3" xfId="2064"/>
    <cellStyle name="20% - Accent5 4 4 3 3 2" xfId="2065"/>
    <cellStyle name="20% - Accent5 4 4 3 5" xfId="2066"/>
    <cellStyle name="20% - Accent5 4 4 4" xfId="2067"/>
    <cellStyle name="20% - Accent5 4 4 4 2" xfId="2068"/>
    <cellStyle name="20% - Accent5 4 4 4 4" xfId="2069"/>
    <cellStyle name="20% - Accent5 4 4 5" xfId="2070"/>
    <cellStyle name="20% - Accent5 4 4 5 3" xfId="2071"/>
    <cellStyle name="20% - Accent5 4 4 6" xfId="2072"/>
    <cellStyle name="20% - Accent5 4 4 8" xfId="2073"/>
    <cellStyle name="20% - Accent5 4 5" xfId="2074"/>
    <cellStyle name="20% - Accent5 4 5 2" xfId="2075"/>
    <cellStyle name="20% - Accent5 4 5 2 2" xfId="2076"/>
    <cellStyle name="20% - Accent5 4 5 2 2 3" xfId="2077"/>
    <cellStyle name="20% - Accent5 4 5 2 3" xfId="2078"/>
    <cellStyle name="20% - Accent5 4 5 2 3 2" xfId="2079"/>
    <cellStyle name="20% - Accent5 4 5 2 5" xfId="2080"/>
    <cellStyle name="20% - Accent5 4 5 3" xfId="2081"/>
    <cellStyle name="20% - Accent5 4 5 3 2" xfId="2082"/>
    <cellStyle name="20% - Accent5 4 5 3 4" xfId="2083"/>
    <cellStyle name="20% - Accent5 4 5 4" xfId="2084"/>
    <cellStyle name="20% - Accent5 4 5 4 3" xfId="2085"/>
    <cellStyle name="20% - Accent5 4 5 5" xfId="2086"/>
    <cellStyle name="20% - Accent5 4 5 7" xfId="2087"/>
    <cellStyle name="20% - Accent5 4 6" xfId="2088"/>
    <cellStyle name="20% - Accent5 4 6 2" xfId="2089"/>
    <cellStyle name="20% - Accent5 4 6 2 2" xfId="2090"/>
    <cellStyle name="20% - Accent5 4 6 2 2 3" xfId="2091"/>
    <cellStyle name="20% - Accent5 4 6 2 3" xfId="2092"/>
    <cellStyle name="20% - Accent5 4 6 2 3 2" xfId="2093"/>
    <cellStyle name="20% - Accent5 4 6 2 5" xfId="2094"/>
    <cellStyle name="20% - Accent5 4 6 3" xfId="2095"/>
    <cellStyle name="20% - Accent5 4 6 3 2" xfId="2096"/>
    <cellStyle name="20% - Accent5 4 6 3 4" xfId="2097"/>
    <cellStyle name="20% - Accent5 4 6 4" xfId="2098"/>
    <cellStyle name="20% - Accent5 4 6 4 3" xfId="2099"/>
    <cellStyle name="20% - Accent5 4 6 5" xfId="2100"/>
    <cellStyle name="20% - Accent5 4 6 7" xfId="2101"/>
    <cellStyle name="20% - Accent5 4 7" xfId="2102"/>
    <cellStyle name="20% - Accent5 4 7 2" xfId="2103"/>
    <cellStyle name="20% - Accent5 4 7 2 2" xfId="2104"/>
    <cellStyle name="20% - Accent5 4 7 2 3" xfId="2105"/>
    <cellStyle name="20% - Accent5 4 7 3" xfId="2106"/>
    <cellStyle name="20% - Accent5 4 7 3 2" xfId="2107"/>
    <cellStyle name="20% - Accent5 4 7 4" xfId="2108"/>
    <cellStyle name="20% - Accent5 4 7 4 2" xfId="2109"/>
    <cellStyle name="20% - Accent5 4 7 6" xfId="2110"/>
    <cellStyle name="20% - Accent5 4 8" xfId="2111"/>
    <cellStyle name="20% - Accent5 4 8 2" xfId="2112"/>
    <cellStyle name="20% - Accent5 4 8 2 3" xfId="2113"/>
    <cellStyle name="20% - Accent5 4 8 3" xfId="2114"/>
    <cellStyle name="20% - Accent5 4 8 3 2" xfId="2115"/>
    <cellStyle name="20% - Accent5 4 8 5" xfId="2116"/>
    <cellStyle name="20% - Accent5 4 9" xfId="2117"/>
    <cellStyle name="20% - Accent5 4 9 2" xfId="2118"/>
    <cellStyle name="20% - Accent5 4 9 2 3" xfId="2119"/>
    <cellStyle name="20% - Accent5 4 9 3" xfId="2120"/>
    <cellStyle name="20% - Accent5 4 9 5" xfId="2121"/>
    <cellStyle name="20% - Accent5 5" xfId="2122"/>
    <cellStyle name="20% - Accent5 5 2" xfId="2123"/>
    <cellStyle name="20% - Accent5 5 3" xfId="2124"/>
    <cellStyle name="20% - Accent5 5 4" xfId="2125"/>
    <cellStyle name="20% - Accent5 5 5" xfId="2126"/>
    <cellStyle name="20% - Accent5 5 5 2" xfId="2127"/>
    <cellStyle name="20% - Accent5 5 5 3" xfId="2128"/>
    <cellStyle name="20% - Accent5 5 6" xfId="2129"/>
    <cellStyle name="20% - Accent5 5 7" xfId="2130"/>
    <cellStyle name="20% - Accent5 5 8" xfId="2131"/>
    <cellStyle name="20% - Accent5 5 9" xfId="2132"/>
    <cellStyle name="20% - Accent6 2" xfId="2133"/>
    <cellStyle name="20% - Accent6 2 2" xfId="2134"/>
    <cellStyle name="20% - Accent6 2 3" xfId="2135"/>
    <cellStyle name="20% - Accent6 2 4" xfId="2136"/>
    <cellStyle name="20% - Accent6 2 5" xfId="2137"/>
    <cellStyle name="20% - Accent6 2 5 2" xfId="2138"/>
    <cellStyle name="20% - Accent6 2 5 3" xfId="2139"/>
    <cellStyle name="20% - Accent6 2 6" xfId="2140"/>
    <cellStyle name="20% - Accent6 2 7" xfId="2141"/>
    <cellStyle name="20% - Accent6 2 8" xfId="2142"/>
    <cellStyle name="20% - Accent6 2 9" xfId="2143"/>
    <cellStyle name="20% - Accent6 3" xfId="2144"/>
    <cellStyle name="20% - Accent6 3 2" xfId="2145"/>
    <cellStyle name="20% - Accent6 3 3" xfId="2146"/>
    <cellStyle name="20% - Accent6 3 4" xfId="2147"/>
    <cellStyle name="20% - Accent6 3 5" xfId="2148"/>
    <cellStyle name="20% - Accent6 3 5 2" xfId="2149"/>
    <cellStyle name="20% - Accent6 3 5 3" xfId="2150"/>
    <cellStyle name="20% - Accent6 3 6" xfId="2151"/>
    <cellStyle name="20% - Accent6 3 7" xfId="2152"/>
    <cellStyle name="20% - Accent6 3 8" xfId="2153"/>
    <cellStyle name="20% - Accent6 3 9" xfId="2154"/>
    <cellStyle name="20% - Accent6 4" xfId="2155"/>
    <cellStyle name="20% - Accent6 4 10" xfId="2156"/>
    <cellStyle name="20% - Accent6 4 10 2" xfId="2157"/>
    <cellStyle name="20% - Accent6 4 10 4" xfId="2158"/>
    <cellStyle name="20% - Accent6 4 11" xfId="2159"/>
    <cellStyle name="20% - Accent6 4 11 3" xfId="2160"/>
    <cellStyle name="20% - Accent6 4 12" xfId="2161"/>
    <cellStyle name="20% - Accent6 4 12 3" xfId="2162"/>
    <cellStyle name="20% - Accent6 4 13" xfId="2163"/>
    <cellStyle name="20% - Accent6 4 13 2" xfId="2164"/>
    <cellStyle name="20% - Accent6 4 15" xfId="2165"/>
    <cellStyle name="20% - Accent6 4 2" xfId="2166"/>
    <cellStyle name="20% - Accent6 4 2 2" xfId="2167"/>
    <cellStyle name="20% - Accent6 4 2 2 2" xfId="2168"/>
    <cellStyle name="20% - Accent6 4 2 2 2 2" xfId="2169"/>
    <cellStyle name="20% - Accent6 4 2 2 2 2 3" xfId="2170"/>
    <cellStyle name="20% - Accent6 4 2 2 2 3" xfId="2171"/>
    <cellStyle name="20% - Accent6 4 2 2 2 3 2" xfId="2172"/>
    <cellStyle name="20% - Accent6 4 2 2 2 5" xfId="2173"/>
    <cellStyle name="20% - Accent6 4 2 2 3" xfId="2174"/>
    <cellStyle name="20% - Accent6 4 2 2 3 2" xfId="2175"/>
    <cellStyle name="20% - Accent6 4 2 2 3 4" xfId="2176"/>
    <cellStyle name="20% - Accent6 4 2 2 4" xfId="2177"/>
    <cellStyle name="20% - Accent6 4 2 2 4 3" xfId="2178"/>
    <cellStyle name="20% - Accent6 4 2 2 5" xfId="2179"/>
    <cellStyle name="20% - Accent6 4 2 2 7" xfId="2180"/>
    <cellStyle name="20% - Accent6 4 2 3" xfId="2181"/>
    <cellStyle name="20% - Accent6 4 2 3 2" xfId="2182"/>
    <cellStyle name="20% - Accent6 4 2 3 2 2" xfId="2183"/>
    <cellStyle name="20% - Accent6 4 2 3 2 2 3" xfId="2184"/>
    <cellStyle name="20% - Accent6 4 2 3 2 3" xfId="2185"/>
    <cellStyle name="20% - Accent6 4 2 3 2 3 2" xfId="2186"/>
    <cellStyle name="20% - Accent6 4 2 3 2 5" xfId="2187"/>
    <cellStyle name="20% - Accent6 4 2 3 3" xfId="2188"/>
    <cellStyle name="20% - Accent6 4 2 3 3 2" xfId="2189"/>
    <cellStyle name="20% - Accent6 4 2 3 3 4" xfId="2190"/>
    <cellStyle name="20% - Accent6 4 2 3 4" xfId="2191"/>
    <cellStyle name="20% - Accent6 4 2 3 4 3" xfId="2192"/>
    <cellStyle name="20% - Accent6 4 2 3 5" xfId="2193"/>
    <cellStyle name="20% - Accent6 4 2 3 7" xfId="2194"/>
    <cellStyle name="20% - Accent6 4 2 4" xfId="2195"/>
    <cellStyle name="20% - Accent6 4 2 4 2" xfId="2196"/>
    <cellStyle name="20% - Accent6 4 2 4 2 3" xfId="2197"/>
    <cellStyle name="20% - Accent6 4 2 4 3" xfId="2198"/>
    <cellStyle name="20% - Accent6 4 2 4 3 2" xfId="2199"/>
    <cellStyle name="20% - Accent6 4 2 4 5" xfId="2200"/>
    <cellStyle name="20% - Accent6 4 2 5" xfId="2201"/>
    <cellStyle name="20% - Accent6 4 2 5 2" xfId="2202"/>
    <cellStyle name="20% - Accent6 4 2 5 2 3" xfId="2203"/>
    <cellStyle name="20% - Accent6 4 2 5 4" xfId="2204"/>
    <cellStyle name="20% - Accent6 4 2 6" xfId="2205"/>
    <cellStyle name="20% - Accent6 4 2 6 3" xfId="2206"/>
    <cellStyle name="20% - Accent6 4 2 7" xfId="2207"/>
    <cellStyle name="20% - Accent6 4 2 9" xfId="2208"/>
    <cellStyle name="20% - Accent6 4 3" xfId="2209"/>
    <cellStyle name="20% - Accent6 4 3 2" xfId="2210"/>
    <cellStyle name="20% - Accent6 4 3 2 2" xfId="2211"/>
    <cellStyle name="20% - Accent6 4 3 2 2 2" xfId="2212"/>
    <cellStyle name="20% - Accent6 4 3 2 2 2 3" xfId="2213"/>
    <cellStyle name="20% - Accent6 4 3 2 2 3" xfId="2214"/>
    <cellStyle name="20% - Accent6 4 3 2 2 3 2" xfId="2215"/>
    <cellStyle name="20% - Accent6 4 3 2 2 5" xfId="2216"/>
    <cellStyle name="20% - Accent6 4 3 2 3" xfId="2217"/>
    <cellStyle name="20% - Accent6 4 3 2 3 2" xfId="2218"/>
    <cellStyle name="20% - Accent6 4 3 2 3 4" xfId="2219"/>
    <cellStyle name="20% - Accent6 4 3 2 4" xfId="2220"/>
    <cellStyle name="20% - Accent6 4 3 2 4 3" xfId="2221"/>
    <cellStyle name="20% - Accent6 4 3 2 5" xfId="2222"/>
    <cellStyle name="20% - Accent6 4 3 2 7" xfId="2223"/>
    <cellStyle name="20% - Accent6 4 3 3" xfId="2224"/>
    <cellStyle name="20% - Accent6 4 3 3 2" xfId="2225"/>
    <cellStyle name="20% - Accent6 4 3 3 2 2" xfId="2226"/>
    <cellStyle name="20% - Accent6 4 3 3 2 2 3" xfId="2227"/>
    <cellStyle name="20% - Accent6 4 3 3 2 3" xfId="2228"/>
    <cellStyle name="20% - Accent6 4 3 3 2 3 2" xfId="2229"/>
    <cellStyle name="20% - Accent6 4 3 3 2 5" xfId="2230"/>
    <cellStyle name="20% - Accent6 4 3 3 3" xfId="2231"/>
    <cellStyle name="20% - Accent6 4 3 3 3 2" xfId="2232"/>
    <cellStyle name="20% - Accent6 4 3 3 3 4" xfId="2233"/>
    <cellStyle name="20% - Accent6 4 3 3 4" xfId="2234"/>
    <cellStyle name="20% - Accent6 4 3 3 4 3" xfId="2235"/>
    <cellStyle name="20% - Accent6 4 3 3 5" xfId="2236"/>
    <cellStyle name="20% - Accent6 4 3 3 7" xfId="2237"/>
    <cellStyle name="20% - Accent6 4 3 4" xfId="2238"/>
    <cellStyle name="20% - Accent6 4 3 4 2" xfId="2239"/>
    <cellStyle name="20% - Accent6 4 3 4 2 3" xfId="2240"/>
    <cellStyle name="20% - Accent6 4 3 4 3" xfId="2241"/>
    <cellStyle name="20% - Accent6 4 3 4 3 2" xfId="2242"/>
    <cellStyle name="20% - Accent6 4 3 4 5" xfId="2243"/>
    <cellStyle name="20% - Accent6 4 3 5" xfId="2244"/>
    <cellStyle name="20% - Accent6 4 3 5 2" xfId="2245"/>
    <cellStyle name="20% - Accent6 4 3 5 2 3" xfId="2246"/>
    <cellStyle name="20% - Accent6 4 3 5 4" xfId="2247"/>
    <cellStyle name="20% - Accent6 4 3 6" xfId="2248"/>
    <cellStyle name="20% - Accent6 4 3 6 3" xfId="2249"/>
    <cellStyle name="20% - Accent6 4 3 7" xfId="2250"/>
    <cellStyle name="20% - Accent6 4 3 9" xfId="2251"/>
    <cellStyle name="20% - Accent6 4 4" xfId="2252"/>
    <cellStyle name="20% - Accent6 4 4 2" xfId="2253"/>
    <cellStyle name="20% - Accent6 4 4 2 2" xfId="2254"/>
    <cellStyle name="20% - Accent6 4 4 2 2 2" xfId="2255"/>
    <cellStyle name="20% - Accent6 4 4 2 2 2 3" xfId="2256"/>
    <cellStyle name="20% - Accent6 4 4 2 2 3" xfId="2257"/>
    <cellStyle name="20% - Accent6 4 4 2 2 3 2" xfId="2258"/>
    <cellStyle name="20% - Accent6 4 4 2 2 5" xfId="2259"/>
    <cellStyle name="20% - Accent6 4 4 2 3" xfId="2260"/>
    <cellStyle name="20% - Accent6 4 4 2 3 2" xfId="2261"/>
    <cellStyle name="20% - Accent6 4 4 2 3 4" xfId="2262"/>
    <cellStyle name="20% - Accent6 4 4 2 4" xfId="2263"/>
    <cellStyle name="20% - Accent6 4 4 2 4 3" xfId="2264"/>
    <cellStyle name="20% - Accent6 4 4 2 5" xfId="2265"/>
    <cellStyle name="20% - Accent6 4 4 2 7" xfId="2266"/>
    <cellStyle name="20% - Accent6 4 4 3" xfId="2267"/>
    <cellStyle name="20% - Accent6 4 4 3 2" xfId="2268"/>
    <cellStyle name="20% - Accent6 4 4 3 2 3" xfId="2269"/>
    <cellStyle name="20% - Accent6 4 4 3 3" xfId="2270"/>
    <cellStyle name="20% - Accent6 4 4 3 3 2" xfId="2271"/>
    <cellStyle name="20% - Accent6 4 4 3 5" xfId="2272"/>
    <cellStyle name="20% - Accent6 4 4 4" xfId="2273"/>
    <cellStyle name="20% - Accent6 4 4 4 2" xfId="2274"/>
    <cellStyle name="20% - Accent6 4 4 4 4" xfId="2275"/>
    <cellStyle name="20% - Accent6 4 4 5" xfId="2276"/>
    <cellStyle name="20% - Accent6 4 4 5 3" xfId="2277"/>
    <cellStyle name="20% - Accent6 4 4 6" xfId="2278"/>
    <cellStyle name="20% - Accent6 4 4 8" xfId="2279"/>
    <cellStyle name="20% - Accent6 4 5" xfId="2280"/>
    <cellStyle name="20% - Accent6 4 5 2" xfId="2281"/>
    <cellStyle name="20% - Accent6 4 5 2 2" xfId="2282"/>
    <cellStyle name="20% - Accent6 4 5 2 2 3" xfId="2283"/>
    <cellStyle name="20% - Accent6 4 5 2 3" xfId="2284"/>
    <cellStyle name="20% - Accent6 4 5 2 3 2" xfId="2285"/>
    <cellStyle name="20% - Accent6 4 5 2 5" xfId="2286"/>
    <cellStyle name="20% - Accent6 4 5 3" xfId="2287"/>
    <cellStyle name="20% - Accent6 4 5 3 2" xfId="2288"/>
    <cellStyle name="20% - Accent6 4 5 3 4" xfId="2289"/>
    <cellStyle name="20% - Accent6 4 5 4" xfId="2290"/>
    <cellStyle name="20% - Accent6 4 5 4 3" xfId="2291"/>
    <cellStyle name="20% - Accent6 4 5 5" xfId="2292"/>
    <cellStyle name="20% - Accent6 4 5 7" xfId="2293"/>
    <cellStyle name="20% - Accent6 4 6" xfId="2294"/>
    <cellStyle name="20% - Accent6 4 6 2" xfId="2295"/>
    <cellStyle name="20% - Accent6 4 6 2 2" xfId="2296"/>
    <cellStyle name="20% - Accent6 4 6 2 2 3" xfId="2297"/>
    <cellStyle name="20% - Accent6 4 6 2 3" xfId="2298"/>
    <cellStyle name="20% - Accent6 4 6 2 3 2" xfId="2299"/>
    <cellStyle name="20% - Accent6 4 6 2 5" xfId="2300"/>
    <cellStyle name="20% - Accent6 4 6 3" xfId="2301"/>
    <cellStyle name="20% - Accent6 4 6 3 2" xfId="2302"/>
    <cellStyle name="20% - Accent6 4 6 3 4" xfId="2303"/>
    <cellStyle name="20% - Accent6 4 6 4" xfId="2304"/>
    <cellStyle name="20% - Accent6 4 6 4 3" xfId="2305"/>
    <cellStyle name="20% - Accent6 4 6 5" xfId="2306"/>
    <cellStyle name="20% - Accent6 4 6 7" xfId="2307"/>
    <cellStyle name="20% - Accent6 4 7" xfId="2308"/>
    <cellStyle name="20% - Accent6 4 7 2" xfId="2309"/>
    <cellStyle name="20% - Accent6 4 7 2 2" xfId="2310"/>
    <cellStyle name="20% - Accent6 4 7 2 3" xfId="2311"/>
    <cellStyle name="20% - Accent6 4 7 3" xfId="2312"/>
    <cellStyle name="20% - Accent6 4 7 3 2" xfId="2313"/>
    <cellStyle name="20% - Accent6 4 7 4" xfId="2314"/>
    <cellStyle name="20% - Accent6 4 7 4 2" xfId="2315"/>
    <cellStyle name="20% - Accent6 4 7 6" xfId="2316"/>
    <cellStyle name="20% - Accent6 4 8" xfId="2317"/>
    <cellStyle name="20% - Accent6 4 8 2" xfId="2318"/>
    <cellStyle name="20% - Accent6 4 8 2 3" xfId="2319"/>
    <cellStyle name="20% - Accent6 4 8 3" xfId="2320"/>
    <cellStyle name="20% - Accent6 4 8 3 2" xfId="2321"/>
    <cellStyle name="20% - Accent6 4 8 5" xfId="2322"/>
    <cellStyle name="20% - Accent6 4 9" xfId="2323"/>
    <cellStyle name="20% - Accent6 4 9 2" xfId="2324"/>
    <cellStyle name="20% - Accent6 4 9 2 3" xfId="2325"/>
    <cellStyle name="20% - Accent6 4 9 3" xfId="2326"/>
    <cellStyle name="20% - Accent6 4 9 5" xfId="2327"/>
    <cellStyle name="20% - Accent6 5" xfId="2328"/>
    <cellStyle name="20% - Accent6 5 2" xfId="2329"/>
    <cellStyle name="20% - Accent6 5 3" xfId="2330"/>
    <cellStyle name="20% - Accent6 5 4" xfId="2331"/>
    <cellStyle name="20% - Accent6 5 5" xfId="2332"/>
    <cellStyle name="20% - Accent6 5 5 2" xfId="2333"/>
    <cellStyle name="20% - Accent6 5 5 3" xfId="2334"/>
    <cellStyle name="20% - Accent6 5 6" xfId="2335"/>
    <cellStyle name="20% - Accent6 5 7" xfId="2336"/>
    <cellStyle name="20% - Accent6 5 8" xfId="2337"/>
    <cellStyle name="20% - Accent6 5 9" xfId="2338"/>
    <cellStyle name="20% - Dekorfärg1 2" xfId="201"/>
    <cellStyle name="20% - Dekorfärg1 2 2" xfId="202"/>
    <cellStyle name="20% - Dekorfärg1 3" xfId="203"/>
    <cellStyle name="20% - Dekorfärg1 4" xfId="204"/>
    <cellStyle name="20% - Dekorfärg1 5" xfId="205"/>
    <cellStyle name="20% - Dekorfärg1 6" xfId="206"/>
    <cellStyle name="20% - Dekorfärg1 7" xfId="207"/>
    <cellStyle name="20% - Dekorfärg2 2" xfId="208"/>
    <cellStyle name="20% - Dekorfärg2 2 2" xfId="209"/>
    <cellStyle name="20% - Dekorfärg2 3" xfId="210"/>
    <cellStyle name="20% - Dekorfärg2 4" xfId="211"/>
    <cellStyle name="20% - Dekorfärg2 5" xfId="212"/>
    <cellStyle name="20% - Dekorfärg2 6" xfId="213"/>
    <cellStyle name="20% - Dekorfärg2 7" xfId="214"/>
    <cellStyle name="20% - Dekorfärg3 2" xfId="215"/>
    <cellStyle name="20% - Dekorfärg3 2 2" xfId="216"/>
    <cellStyle name="20% - Dekorfärg3 3" xfId="217"/>
    <cellStyle name="20% - Dekorfärg3 4" xfId="218"/>
    <cellStyle name="20% - Dekorfärg3 5" xfId="219"/>
    <cellStyle name="20% - Dekorfärg3 6" xfId="220"/>
    <cellStyle name="20% - Dekorfärg3 7" xfId="221"/>
    <cellStyle name="20% - Dekorfärg4 2" xfId="222"/>
    <cellStyle name="20% - Dekorfärg4 2 2" xfId="223"/>
    <cellStyle name="20% - Dekorfärg4 3" xfId="224"/>
    <cellStyle name="20% - Dekorfärg4 4" xfId="225"/>
    <cellStyle name="20% - Dekorfärg4 5" xfId="226"/>
    <cellStyle name="20% - Dekorfärg4 6" xfId="227"/>
    <cellStyle name="20% - Dekorfärg4 7" xfId="228"/>
    <cellStyle name="20% - Dekorfärg5 2" xfId="229"/>
    <cellStyle name="20% - Dekorfärg5 2 2" xfId="230"/>
    <cellStyle name="20% - Dekorfärg5 3" xfId="231"/>
    <cellStyle name="20% - Dekorfärg5 4" xfId="232"/>
    <cellStyle name="20% - Dekorfärg5 5" xfId="233"/>
    <cellStyle name="20% - Dekorfärg5 6" xfId="234"/>
    <cellStyle name="20% - Dekorfärg5 7" xfId="235"/>
    <cellStyle name="20% - Dekorfärg6 2" xfId="236"/>
    <cellStyle name="20% - Dekorfärg6 2 2" xfId="237"/>
    <cellStyle name="20% - Dekorfärg6 3" xfId="238"/>
    <cellStyle name="20% - Dekorfärg6 4" xfId="239"/>
    <cellStyle name="20% - Dekorfärg6 5" xfId="240"/>
    <cellStyle name="20% - Dekorfärg6 6" xfId="241"/>
    <cellStyle name="20% - Dekorfärg6 7" xfId="242"/>
    <cellStyle name="20% - Énfasis1" xfId="2339"/>
    <cellStyle name="20% - Énfasis1 10" xfId="2340"/>
    <cellStyle name="20% - Énfasis1 2" xfId="2341"/>
    <cellStyle name="20% - Énfasis1 2 2" xfId="2342"/>
    <cellStyle name="20% - Énfasis1 2 3" xfId="2343"/>
    <cellStyle name="20% - Énfasis1 2 4" xfId="2344"/>
    <cellStyle name="20% - Énfasis1 2 5" xfId="2345"/>
    <cellStyle name="20% - Énfasis1 2 5 2" xfId="2346"/>
    <cellStyle name="20% - Énfasis1 2 5 3" xfId="2347"/>
    <cellStyle name="20% - Énfasis1 2 6" xfId="2348"/>
    <cellStyle name="20% - Énfasis1 2 7" xfId="2349"/>
    <cellStyle name="20% - Énfasis1 2 8" xfId="2350"/>
    <cellStyle name="20% - Énfasis1 2 9" xfId="2351"/>
    <cellStyle name="20% - Énfasis1 3" xfId="2352"/>
    <cellStyle name="20% - Énfasis1 4" xfId="2353"/>
    <cellStyle name="20% - Énfasis1 5" xfId="2354"/>
    <cellStyle name="20% - Énfasis1 6" xfId="2355"/>
    <cellStyle name="20% - Énfasis1 6 2" xfId="2356"/>
    <cellStyle name="20% - Énfasis1 6 3" xfId="2357"/>
    <cellStyle name="20% - Énfasis1 7" xfId="2358"/>
    <cellStyle name="20% - Énfasis1 8" xfId="2359"/>
    <cellStyle name="20% - Énfasis1 9" xfId="2360"/>
    <cellStyle name="20% - Énfasis2" xfId="2361"/>
    <cellStyle name="20% - Énfasis2 10" xfId="2362"/>
    <cellStyle name="20% - Énfasis2 2" xfId="2363"/>
    <cellStyle name="20% - Énfasis2 2 2" xfId="2364"/>
    <cellStyle name="20% - Énfasis2 2 3" xfId="2365"/>
    <cellStyle name="20% - Énfasis2 2 4" xfId="2366"/>
    <cellStyle name="20% - Énfasis2 2 5" xfId="2367"/>
    <cellStyle name="20% - Énfasis2 2 5 2" xfId="2368"/>
    <cellStyle name="20% - Énfasis2 2 5 3" xfId="2369"/>
    <cellStyle name="20% - Énfasis2 2 6" xfId="2370"/>
    <cellStyle name="20% - Énfasis2 2 7" xfId="2371"/>
    <cellStyle name="20% - Énfasis2 2 8" xfId="2372"/>
    <cellStyle name="20% - Énfasis2 2 9" xfId="2373"/>
    <cellStyle name="20% - Énfasis2 3" xfId="2374"/>
    <cellStyle name="20% - Énfasis2 4" xfId="2375"/>
    <cellStyle name="20% - Énfasis2 5" xfId="2376"/>
    <cellStyle name="20% - Énfasis2 6" xfId="2377"/>
    <cellStyle name="20% - Énfasis2 6 2" xfId="2378"/>
    <cellStyle name="20% - Énfasis2 6 3" xfId="2379"/>
    <cellStyle name="20% - Énfasis2 7" xfId="2380"/>
    <cellStyle name="20% - Énfasis2 8" xfId="2381"/>
    <cellStyle name="20% - Énfasis2 9" xfId="2382"/>
    <cellStyle name="20% - Énfasis3" xfId="2383"/>
    <cellStyle name="20% - Énfasis3 10" xfId="2384"/>
    <cellStyle name="20% - Énfasis3 2" xfId="2385"/>
    <cellStyle name="20% - Énfasis3 2 2" xfId="2386"/>
    <cellStyle name="20% - Énfasis3 2 3" xfId="2387"/>
    <cellStyle name="20% - Énfasis3 2 4" xfId="2388"/>
    <cellStyle name="20% - Énfasis3 2 5" xfId="2389"/>
    <cellStyle name="20% - Énfasis3 2 5 2" xfId="2390"/>
    <cellStyle name="20% - Énfasis3 2 5 3" xfId="2391"/>
    <cellStyle name="20% - Énfasis3 2 6" xfId="2392"/>
    <cellStyle name="20% - Énfasis3 2 7" xfId="2393"/>
    <cellStyle name="20% - Énfasis3 2 8" xfId="2394"/>
    <cellStyle name="20% - Énfasis3 2 9" xfId="2395"/>
    <cellStyle name="20% - Énfasis3 3" xfId="2396"/>
    <cellStyle name="20% - Énfasis3 4" xfId="2397"/>
    <cellStyle name="20% - Énfasis3 5" xfId="2398"/>
    <cellStyle name="20% - Énfasis3 6" xfId="2399"/>
    <cellStyle name="20% - Énfasis3 6 2" xfId="2400"/>
    <cellStyle name="20% - Énfasis3 6 3" xfId="2401"/>
    <cellStyle name="20% - Énfasis3 7" xfId="2402"/>
    <cellStyle name="20% - Énfasis3 8" xfId="2403"/>
    <cellStyle name="20% - Énfasis3 9" xfId="2404"/>
    <cellStyle name="20% - Énfasis4" xfId="2405"/>
    <cellStyle name="20% - Énfasis4 10" xfId="2406"/>
    <cellStyle name="20% - Énfasis4 2" xfId="2407"/>
    <cellStyle name="20% - Énfasis4 2 2" xfId="2408"/>
    <cellStyle name="20% - Énfasis4 2 3" xfId="2409"/>
    <cellStyle name="20% - Énfasis4 2 4" xfId="2410"/>
    <cellStyle name="20% - Énfasis4 2 5" xfId="2411"/>
    <cellStyle name="20% - Énfasis4 2 5 2" xfId="2412"/>
    <cellStyle name="20% - Énfasis4 2 5 3" xfId="2413"/>
    <cellStyle name="20% - Énfasis4 2 6" xfId="2414"/>
    <cellStyle name="20% - Énfasis4 2 7" xfId="2415"/>
    <cellStyle name="20% - Énfasis4 2 8" xfId="2416"/>
    <cellStyle name="20% - Énfasis4 2 9" xfId="2417"/>
    <cellStyle name="20% - Énfasis4 3" xfId="2418"/>
    <cellStyle name="20% - Énfasis4 4" xfId="2419"/>
    <cellStyle name="20% - Énfasis4 5" xfId="2420"/>
    <cellStyle name="20% - Énfasis4 6" xfId="2421"/>
    <cellStyle name="20% - Énfasis4 6 2" xfId="2422"/>
    <cellStyle name="20% - Énfasis4 6 3" xfId="2423"/>
    <cellStyle name="20% - Énfasis4 7" xfId="2424"/>
    <cellStyle name="20% - Énfasis4 8" xfId="2425"/>
    <cellStyle name="20% - Énfasis4 9" xfId="2426"/>
    <cellStyle name="20% - Énfasis5" xfId="2427"/>
    <cellStyle name="20% - Énfasis5 10" xfId="2428"/>
    <cellStyle name="20% - Énfasis5 2" xfId="2429"/>
    <cellStyle name="20% - Énfasis5 2 2" xfId="2430"/>
    <cellStyle name="20% - Énfasis5 2 3" xfId="2431"/>
    <cellStyle name="20% - Énfasis5 2 4" xfId="2432"/>
    <cellStyle name="20% - Énfasis5 2 5" xfId="2433"/>
    <cellStyle name="20% - Énfasis5 2 5 2" xfId="2434"/>
    <cellStyle name="20% - Énfasis5 2 5 3" xfId="2435"/>
    <cellStyle name="20% - Énfasis5 2 6" xfId="2436"/>
    <cellStyle name="20% - Énfasis5 2 7" xfId="2437"/>
    <cellStyle name="20% - Énfasis5 2 8" xfId="2438"/>
    <cellStyle name="20% - Énfasis5 2 9" xfId="2439"/>
    <cellStyle name="20% - Énfasis5 3" xfId="2440"/>
    <cellStyle name="20% - Énfasis5 4" xfId="2441"/>
    <cellStyle name="20% - Énfasis5 5" xfId="2442"/>
    <cellStyle name="20% - Énfasis5 6" xfId="2443"/>
    <cellStyle name="20% - Énfasis5 6 2" xfId="2444"/>
    <cellStyle name="20% - Énfasis5 6 3" xfId="2445"/>
    <cellStyle name="20% - Énfasis5 7" xfId="2446"/>
    <cellStyle name="20% - Énfasis5 8" xfId="2447"/>
    <cellStyle name="20% - Énfasis5 9" xfId="2448"/>
    <cellStyle name="20% - Énfasis6" xfId="2449"/>
    <cellStyle name="20% - Énfasis6 10" xfId="2450"/>
    <cellStyle name="20% - Énfasis6 2" xfId="2451"/>
    <cellStyle name="20% - Énfasis6 2 2" xfId="2452"/>
    <cellStyle name="20% - Énfasis6 2 3" xfId="2453"/>
    <cellStyle name="20% - Énfasis6 2 4" xfId="2454"/>
    <cellStyle name="20% - Énfasis6 2 5" xfId="2455"/>
    <cellStyle name="20% - Énfasis6 2 5 2" xfId="2456"/>
    <cellStyle name="20% - Énfasis6 2 5 3" xfId="2457"/>
    <cellStyle name="20% - Énfasis6 2 6" xfId="2458"/>
    <cellStyle name="20% - Énfasis6 2 7" xfId="2459"/>
    <cellStyle name="20% - Énfasis6 2 8" xfId="2460"/>
    <cellStyle name="20% - Énfasis6 2 9" xfId="2461"/>
    <cellStyle name="20% - Énfasis6 3" xfId="2462"/>
    <cellStyle name="20% - Énfasis6 4" xfId="2463"/>
    <cellStyle name="20% - Énfasis6 5" xfId="2464"/>
    <cellStyle name="20% - Énfasis6 6" xfId="2465"/>
    <cellStyle name="20% - Énfasis6 6 2" xfId="2466"/>
    <cellStyle name="20% - Énfasis6 6 3" xfId="2467"/>
    <cellStyle name="20% - Énfasis6 7" xfId="2468"/>
    <cellStyle name="20% - Énfasis6 8" xfId="2469"/>
    <cellStyle name="20% - Énfasis6 9" xfId="2470"/>
    <cellStyle name="20% - uthevingsfarge 1" xfId="2471"/>
    <cellStyle name="20% - uthevingsfarge 1 2" xfId="2472"/>
    <cellStyle name="20% - uthevingsfarge 1 3" xfId="2473"/>
    <cellStyle name="20% - uthevingsfarge 1 4" xfId="2474"/>
    <cellStyle name="20% - uthevingsfarge 1 5" xfId="2475"/>
    <cellStyle name="20% - uthevingsfarge 1 5 2" xfId="2476"/>
    <cellStyle name="20% - uthevingsfarge 1 5 3" xfId="2477"/>
    <cellStyle name="20% - uthevingsfarge 1 6" xfId="2478"/>
    <cellStyle name="20% - uthevingsfarge 1 7" xfId="2479"/>
    <cellStyle name="20% - uthevingsfarge 1 8" xfId="2480"/>
    <cellStyle name="20% - uthevingsfarge 1 9" xfId="2481"/>
    <cellStyle name="20% - uthevingsfarge 2" xfId="2482"/>
    <cellStyle name="20% - uthevingsfarge 2 2" xfId="2483"/>
    <cellStyle name="20% - uthevingsfarge 2 3" xfId="2484"/>
    <cellStyle name="20% - uthevingsfarge 2 4" xfId="2485"/>
    <cellStyle name="20% - uthevingsfarge 2 5" xfId="2486"/>
    <cellStyle name="20% - uthevingsfarge 2 5 2" xfId="2487"/>
    <cellStyle name="20% - uthevingsfarge 2 5 3" xfId="2488"/>
    <cellStyle name="20% - uthevingsfarge 2 6" xfId="2489"/>
    <cellStyle name="20% - uthevingsfarge 2 7" xfId="2490"/>
    <cellStyle name="20% - uthevingsfarge 2 8" xfId="2491"/>
    <cellStyle name="20% - uthevingsfarge 2 9" xfId="2492"/>
    <cellStyle name="20% - uthevingsfarge 3" xfId="2493"/>
    <cellStyle name="20% - uthevingsfarge 3 2" xfId="2494"/>
    <cellStyle name="20% - uthevingsfarge 3 3" xfId="2495"/>
    <cellStyle name="20% - uthevingsfarge 3 4" xfId="2496"/>
    <cellStyle name="20% - uthevingsfarge 3 5" xfId="2497"/>
    <cellStyle name="20% - uthevingsfarge 3 5 2" xfId="2498"/>
    <cellStyle name="20% - uthevingsfarge 3 5 3" xfId="2499"/>
    <cellStyle name="20% - uthevingsfarge 3 6" xfId="2500"/>
    <cellStyle name="20% - uthevingsfarge 3 7" xfId="2501"/>
    <cellStyle name="20% - uthevingsfarge 3 8" xfId="2502"/>
    <cellStyle name="20% - uthevingsfarge 3 9" xfId="2503"/>
    <cellStyle name="20% - uthevingsfarge 4" xfId="2504"/>
    <cellStyle name="20% - uthevingsfarge 4 2" xfId="2505"/>
    <cellStyle name="20% - uthevingsfarge 4 3" xfId="2506"/>
    <cellStyle name="20% - uthevingsfarge 4 4" xfId="2507"/>
    <cellStyle name="20% - uthevingsfarge 4 5" xfId="2508"/>
    <cellStyle name="20% - uthevingsfarge 4 5 2" xfId="2509"/>
    <cellStyle name="20% - uthevingsfarge 4 5 3" xfId="2510"/>
    <cellStyle name="20% - uthevingsfarge 4 6" xfId="2511"/>
    <cellStyle name="20% - uthevingsfarge 4 7" xfId="2512"/>
    <cellStyle name="20% - uthevingsfarge 4 8" xfId="2513"/>
    <cellStyle name="20% - uthevingsfarge 4 9" xfId="2514"/>
    <cellStyle name="20% - uthevingsfarge 5" xfId="2515"/>
    <cellStyle name="20% - uthevingsfarge 5 2" xfId="2516"/>
    <cellStyle name="20% - uthevingsfarge 5 3" xfId="2517"/>
    <cellStyle name="20% - uthevingsfarge 5 4" xfId="2518"/>
    <cellStyle name="20% - uthevingsfarge 5 5" xfId="2519"/>
    <cellStyle name="20% - uthevingsfarge 5 5 2" xfId="2520"/>
    <cellStyle name="20% - uthevingsfarge 5 5 3" xfId="2521"/>
    <cellStyle name="20% - uthevingsfarge 5 6" xfId="2522"/>
    <cellStyle name="20% - uthevingsfarge 5 7" xfId="2523"/>
    <cellStyle name="20% - uthevingsfarge 5 8" xfId="2524"/>
    <cellStyle name="20% - uthevingsfarge 5 9" xfId="2525"/>
    <cellStyle name="20% - uthevingsfarge 6" xfId="2526"/>
    <cellStyle name="20% - uthevingsfarge 6 2" xfId="2527"/>
    <cellStyle name="20% - uthevingsfarge 6 3" xfId="2528"/>
    <cellStyle name="20% - uthevingsfarge 6 4" xfId="2529"/>
    <cellStyle name="20% - uthevingsfarge 6 5" xfId="2530"/>
    <cellStyle name="20% - uthevingsfarge 6 5 2" xfId="2531"/>
    <cellStyle name="20% - uthevingsfarge 6 5 3" xfId="2532"/>
    <cellStyle name="20% - uthevingsfarge 6 6" xfId="2533"/>
    <cellStyle name="20% - uthevingsfarge 6 7" xfId="2534"/>
    <cellStyle name="20% - uthevingsfarge 6 8" xfId="2535"/>
    <cellStyle name="20% - uthevingsfarge 6 9" xfId="2536"/>
    <cellStyle name="20% - Акцент1" xfId="2537"/>
    <cellStyle name="20% - Акцент1 2" xfId="2538"/>
    <cellStyle name="20% - Акцент1 3" xfId="2539"/>
    <cellStyle name="20% - Акцент1 4" xfId="2540"/>
    <cellStyle name="20% - Акцент1 5" xfId="2541"/>
    <cellStyle name="20% - Акцент1 5 2" xfId="2542"/>
    <cellStyle name="20% - Акцент1 5 3" xfId="2543"/>
    <cellStyle name="20% - Акцент1 6" xfId="2544"/>
    <cellStyle name="20% - Акцент1 7" xfId="2545"/>
    <cellStyle name="20% - Акцент1 8" xfId="2546"/>
    <cellStyle name="20% - Акцент1 9" xfId="2547"/>
    <cellStyle name="20% - Акцент2" xfId="2548"/>
    <cellStyle name="20% - Акцент2 2" xfId="2549"/>
    <cellStyle name="20% - Акцент2 3" xfId="2550"/>
    <cellStyle name="20% - Акцент2 4" xfId="2551"/>
    <cellStyle name="20% - Акцент2 5" xfId="2552"/>
    <cellStyle name="20% - Акцент2 5 2" xfId="2553"/>
    <cellStyle name="20% - Акцент2 5 3" xfId="2554"/>
    <cellStyle name="20% - Акцент2 6" xfId="2555"/>
    <cellStyle name="20% - Акцент2 7" xfId="2556"/>
    <cellStyle name="20% - Акцент2 8" xfId="2557"/>
    <cellStyle name="20% - Акцент2 9" xfId="2558"/>
    <cellStyle name="20% - Акцент3" xfId="2559"/>
    <cellStyle name="20% - Акцент3 2" xfId="2560"/>
    <cellStyle name="20% - Акцент3 3" xfId="2561"/>
    <cellStyle name="20% - Акцент3 4" xfId="2562"/>
    <cellStyle name="20% - Акцент3 5" xfId="2563"/>
    <cellStyle name="20% - Акцент3 5 2" xfId="2564"/>
    <cellStyle name="20% - Акцент3 5 3" xfId="2565"/>
    <cellStyle name="20% - Акцент3 6" xfId="2566"/>
    <cellStyle name="20% - Акцент3 7" xfId="2567"/>
    <cellStyle name="20% - Акцент3 8" xfId="2568"/>
    <cellStyle name="20% - Акцент3 9" xfId="2569"/>
    <cellStyle name="20% - Акцент4" xfId="2570"/>
    <cellStyle name="20% - Акцент4 2" xfId="2571"/>
    <cellStyle name="20% - Акцент4 3" xfId="2572"/>
    <cellStyle name="20% - Акцент4 4" xfId="2573"/>
    <cellStyle name="20% - Акцент4 5" xfId="2574"/>
    <cellStyle name="20% - Акцент4 5 2" xfId="2575"/>
    <cellStyle name="20% - Акцент4 5 3" xfId="2576"/>
    <cellStyle name="20% - Акцент4 6" xfId="2577"/>
    <cellStyle name="20% - Акцент4 7" xfId="2578"/>
    <cellStyle name="20% - Акцент4 8" xfId="2579"/>
    <cellStyle name="20% - Акцент4 9" xfId="2580"/>
    <cellStyle name="20% - Акцент5" xfId="2581"/>
    <cellStyle name="20% - Акцент5 2" xfId="2582"/>
    <cellStyle name="20% - Акцент5 3" xfId="2583"/>
    <cellStyle name="20% - Акцент5 4" xfId="2584"/>
    <cellStyle name="20% - Акцент5 5" xfId="2585"/>
    <cellStyle name="20% - Акцент5 5 2" xfId="2586"/>
    <cellStyle name="20% - Акцент5 5 3" xfId="2587"/>
    <cellStyle name="20% - Акцент5 6" xfId="2588"/>
    <cellStyle name="20% - Акцент5 7" xfId="2589"/>
    <cellStyle name="20% - Акцент5 8" xfId="2590"/>
    <cellStyle name="20% - Акцент5 9" xfId="2591"/>
    <cellStyle name="20% - Акцент6" xfId="2592"/>
    <cellStyle name="20% - Акцент6 2" xfId="2593"/>
    <cellStyle name="20% - Акцент6 3" xfId="2594"/>
    <cellStyle name="20% - Акцент6 4" xfId="2595"/>
    <cellStyle name="20% - Акцент6 5" xfId="2596"/>
    <cellStyle name="20% - Акцент6 5 2" xfId="2597"/>
    <cellStyle name="20% - Акцент6 5 3" xfId="2598"/>
    <cellStyle name="20% - Акцент6 6" xfId="2599"/>
    <cellStyle name="20% - Акцент6 7" xfId="2600"/>
    <cellStyle name="20% - Акцент6 8" xfId="2601"/>
    <cellStyle name="20% - Акцент6 9" xfId="2602"/>
    <cellStyle name="40 % - Aksentti1 2" xfId="243"/>
    <cellStyle name="40 % - Aksentti1 3" xfId="244"/>
    <cellStyle name="40 % - Aksentti1 4" xfId="245"/>
    <cellStyle name="40 % - Aksentti2 2" xfId="246"/>
    <cellStyle name="40 % - Aksentti2 3" xfId="247"/>
    <cellStyle name="40 % - Aksentti2 4" xfId="248"/>
    <cellStyle name="40 % - Aksentti3 2" xfId="249"/>
    <cellStyle name="40 % - Aksentti3 3" xfId="250"/>
    <cellStyle name="40 % - Aksentti3 4" xfId="251"/>
    <cellStyle name="40 % - Aksentti4 2" xfId="252"/>
    <cellStyle name="40 % - Aksentti4 3" xfId="253"/>
    <cellStyle name="40 % - Aksentti4 4" xfId="254"/>
    <cellStyle name="40 % - Aksentti5 2" xfId="255"/>
    <cellStyle name="40 % - Aksentti5 3" xfId="256"/>
    <cellStyle name="40 % - Aksentti5 4" xfId="257"/>
    <cellStyle name="40 % - Aksentti6 2" xfId="258"/>
    <cellStyle name="40 % - Aksentti6 3" xfId="259"/>
    <cellStyle name="40 % - Aksentti6 4" xfId="260"/>
    <cellStyle name="40 % - Markeringsfarve1" xfId="2603"/>
    <cellStyle name="40 % - Markeringsfarve1 2" xfId="2604"/>
    <cellStyle name="40 % - Markeringsfarve1 3" xfId="2605"/>
    <cellStyle name="40 % - Markeringsfarve1 4" xfId="2606"/>
    <cellStyle name="40 % - Markeringsfarve1 5" xfId="2607"/>
    <cellStyle name="40 % - Markeringsfarve1 5 2" xfId="2608"/>
    <cellStyle name="40 % - Markeringsfarve1 5 3" xfId="2609"/>
    <cellStyle name="40 % - Markeringsfarve1 6" xfId="2610"/>
    <cellStyle name="40 % - Markeringsfarve1 7" xfId="2611"/>
    <cellStyle name="40 % - Markeringsfarve1 8" xfId="2612"/>
    <cellStyle name="40 % - Markeringsfarve1 9" xfId="2613"/>
    <cellStyle name="40 % - Markeringsfarve2" xfId="2614"/>
    <cellStyle name="40 % - Markeringsfarve2 2" xfId="2615"/>
    <cellStyle name="40 % - Markeringsfarve2 3" xfId="2616"/>
    <cellStyle name="40 % - Markeringsfarve2 4" xfId="2617"/>
    <cellStyle name="40 % - Markeringsfarve2 5" xfId="2618"/>
    <cellStyle name="40 % - Markeringsfarve2 5 2" xfId="2619"/>
    <cellStyle name="40 % - Markeringsfarve2 5 3" xfId="2620"/>
    <cellStyle name="40 % - Markeringsfarve2 6" xfId="2621"/>
    <cellStyle name="40 % - Markeringsfarve2 7" xfId="2622"/>
    <cellStyle name="40 % - Markeringsfarve2 8" xfId="2623"/>
    <cellStyle name="40 % - Markeringsfarve2 9" xfId="2624"/>
    <cellStyle name="40 % - Markeringsfarve3" xfId="2625"/>
    <cellStyle name="40 % - Markeringsfarve3 2" xfId="2626"/>
    <cellStyle name="40 % - Markeringsfarve3 3" xfId="2627"/>
    <cellStyle name="40 % - Markeringsfarve3 4" xfId="2628"/>
    <cellStyle name="40 % - Markeringsfarve3 5" xfId="2629"/>
    <cellStyle name="40 % - Markeringsfarve3 5 2" xfId="2630"/>
    <cellStyle name="40 % - Markeringsfarve3 5 3" xfId="2631"/>
    <cellStyle name="40 % - Markeringsfarve3 6" xfId="2632"/>
    <cellStyle name="40 % - Markeringsfarve3 7" xfId="2633"/>
    <cellStyle name="40 % - Markeringsfarve3 8" xfId="2634"/>
    <cellStyle name="40 % - Markeringsfarve3 9" xfId="2635"/>
    <cellStyle name="40 % - Markeringsfarve4" xfId="2636"/>
    <cellStyle name="40 % - Markeringsfarve4 2" xfId="2637"/>
    <cellStyle name="40 % - Markeringsfarve4 3" xfId="2638"/>
    <cellStyle name="40 % - Markeringsfarve4 4" xfId="2639"/>
    <cellStyle name="40 % - Markeringsfarve4 5" xfId="2640"/>
    <cellStyle name="40 % - Markeringsfarve4 5 2" xfId="2641"/>
    <cellStyle name="40 % - Markeringsfarve4 5 3" xfId="2642"/>
    <cellStyle name="40 % - Markeringsfarve4 6" xfId="2643"/>
    <cellStyle name="40 % - Markeringsfarve4 7" xfId="2644"/>
    <cellStyle name="40 % - Markeringsfarve4 8" xfId="2645"/>
    <cellStyle name="40 % - Markeringsfarve4 9" xfId="2646"/>
    <cellStyle name="40 % - Markeringsfarve5" xfId="2647"/>
    <cellStyle name="40 % - Markeringsfarve5 2" xfId="2648"/>
    <cellStyle name="40 % - Markeringsfarve5 3" xfId="2649"/>
    <cellStyle name="40 % - Markeringsfarve5 4" xfId="2650"/>
    <cellStyle name="40 % - Markeringsfarve5 5" xfId="2651"/>
    <cellStyle name="40 % - Markeringsfarve5 5 2" xfId="2652"/>
    <cellStyle name="40 % - Markeringsfarve5 5 3" xfId="2653"/>
    <cellStyle name="40 % - Markeringsfarve5 6" xfId="2654"/>
    <cellStyle name="40 % - Markeringsfarve5 7" xfId="2655"/>
    <cellStyle name="40 % - Markeringsfarve5 8" xfId="2656"/>
    <cellStyle name="40 % - Markeringsfarve5 9" xfId="2657"/>
    <cellStyle name="40 % - Markeringsfarve6" xfId="2658"/>
    <cellStyle name="40 % - Markeringsfarve6 2" xfId="2659"/>
    <cellStyle name="40 % - Markeringsfarve6 3" xfId="2660"/>
    <cellStyle name="40 % - Markeringsfarve6 4" xfId="2661"/>
    <cellStyle name="40 % - Markeringsfarve6 5" xfId="2662"/>
    <cellStyle name="40 % - Markeringsfarve6 5 2" xfId="2663"/>
    <cellStyle name="40 % - Markeringsfarve6 5 3" xfId="2664"/>
    <cellStyle name="40 % - Markeringsfarve6 6" xfId="2665"/>
    <cellStyle name="40 % - Markeringsfarve6 7" xfId="2666"/>
    <cellStyle name="40 % - Markeringsfarve6 8" xfId="2667"/>
    <cellStyle name="40 % - Markeringsfarve6 9" xfId="2668"/>
    <cellStyle name="40% - 1. jelölőszín" xfId="2669"/>
    <cellStyle name="40% - 1. jelölőszín 10" xfId="2670"/>
    <cellStyle name="40% - 1. jelölőszín 11" xfId="2671"/>
    <cellStyle name="40% - 1. jelölőszín 2" xfId="2672"/>
    <cellStyle name="40% - 1. jelölőszín 2 10" xfId="2673"/>
    <cellStyle name="40% - 1. jelölőszín 2 2" xfId="2674"/>
    <cellStyle name="40% - 1. jelölőszín 2 2 2" xfId="2675"/>
    <cellStyle name="40% - 1. jelölőszín 2 2 3" xfId="2676"/>
    <cellStyle name="40% - 1. jelölőszín 2 2 4" xfId="2677"/>
    <cellStyle name="40% - 1. jelölőszín 2 2 5" xfId="2678"/>
    <cellStyle name="40% - 1. jelölőszín 2 2 5 2" xfId="2679"/>
    <cellStyle name="40% - 1. jelölőszín 2 2 5 3" xfId="2680"/>
    <cellStyle name="40% - 1. jelölőszín 2 2 6" xfId="2681"/>
    <cellStyle name="40% - 1. jelölőszín 2 2 7" xfId="2682"/>
    <cellStyle name="40% - 1. jelölőszín 2 2 8" xfId="2683"/>
    <cellStyle name="40% - 1. jelölőszín 2 2 9" xfId="2684"/>
    <cellStyle name="40% - 1. jelölőszín 2 3" xfId="2685"/>
    <cellStyle name="40% - 1. jelölőszín 2 4" xfId="2686"/>
    <cellStyle name="40% - 1. jelölőszín 2 5" xfId="2687"/>
    <cellStyle name="40% - 1. jelölőszín 2 6" xfId="2688"/>
    <cellStyle name="40% - 1. jelölőszín 2 6 2" xfId="2689"/>
    <cellStyle name="40% - 1. jelölőszín 2 6 3" xfId="2690"/>
    <cellStyle name="40% - 1. jelölőszín 2 7" xfId="2691"/>
    <cellStyle name="40% - 1. jelölőszín 2 8" xfId="2692"/>
    <cellStyle name="40% - 1. jelölőszín 2 9" xfId="2693"/>
    <cellStyle name="40% - 1. jelölőszín 3" xfId="2694"/>
    <cellStyle name="40% - 1. jelölőszín 3 2" xfId="2695"/>
    <cellStyle name="40% - 1. jelölőszín 3 3" xfId="2696"/>
    <cellStyle name="40% - 1. jelölőszín 3 4" xfId="2697"/>
    <cellStyle name="40% - 1. jelölőszín 3 5" xfId="2698"/>
    <cellStyle name="40% - 1. jelölőszín 3 5 2" xfId="2699"/>
    <cellStyle name="40% - 1. jelölőszín 3 5 3" xfId="2700"/>
    <cellStyle name="40% - 1. jelölőszín 3 6" xfId="2701"/>
    <cellStyle name="40% - 1. jelölőszín 3 7" xfId="2702"/>
    <cellStyle name="40% - 1. jelölőszín 3 8" xfId="2703"/>
    <cellStyle name="40% - 1. jelölőszín 3 9" xfId="2704"/>
    <cellStyle name="40% - 1. jelölőszín 4" xfId="2705"/>
    <cellStyle name="40% - 1. jelölőszín 5" xfId="2706"/>
    <cellStyle name="40% - 1. jelölőszín 6" xfId="2707"/>
    <cellStyle name="40% - 1. jelölőszín 7" xfId="2708"/>
    <cellStyle name="40% - 1. jelölőszín 7 2" xfId="2709"/>
    <cellStyle name="40% - 1. jelölőszín 7 3" xfId="2710"/>
    <cellStyle name="40% - 1. jelölőszín 8" xfId="2711"/>
    <cellStyle name="40% - 1. jelölőszín 9" xfId="2712"/>
    <cellStyle name="40% - 1. jelölőszín_20130128_ITS on reporting_Annex I_CA" xfId="2713"/>
    <cellStyle name="40% - 2. jelölőszín" xfId="2714"/>
    <cellStyle name="40% - 2. jelölőszín 10" xfId="2715"/>
    <cellStyle name="40% - 2. jelölőszín 11" xfId="2716"/>
    <cellStyle name="40% - 2. jelölőszín 2" xfId="2717"/>
    <cellStyle name="40% - 2. jelölőszín 2 10" xfId="2718"/>
    <cellStyle name="40% - 2. jelölőszín 2 2" xfId="2719"/>
    <cellStyle name="40% - 2. jelölőszín 2 2 2" xfId="2720"/>
    <cellStyle name="40% - 2. jelölőszín 2 2 3" xfId="2721"/>
    <cellStyle name="40% - 2. jelölőszín 2 2 4" xfId="2722"/>
    <cellStyle name="40% - 2. jelölőszín 2 2 5" xfId="2723"/>
    <cellStyle name="40% - 2. jelölőszín 2 2 5 2" xfId="2724"/>
    <cellStyle name="40% - 2. jelölőszín 2 2 5 3" xfId="2725"/>
    <cellStyle name="40% - 2. jelölőszín 2 2 6" xfId="2726"/>
    <cellStyle name="40% - 2. jelölőszín 2 2 7" xfId="2727"/>
    <cellStyle name="40% - 2. jelölőszín 2 2 8" xfId="2728"/>
    <cellStyle name="40% - 2. jelölőszín 2 2 9" xfId="2729"/>
    <cellStyle name="40% - 2. jelölőszín 2 3" xfId="2730"/>
    <cellStyle name="40% - 2. jelölőszín 2 4" xfId="2731"/>
    <cellStyle name="40% - 2. jelölőszín 2 5" xfId="2732"/>
    <cellStyle name="40% - 2. jelölőszín 2 6" xfId="2733"/>
    <cellStyle name="40% - 2. jelölőszín 2 6 2" xfId="2734"/>
    <cellStyle name="40% - 2. jelölőszín 2 6 3" xfId="2735"/>
    <cellStyle name="40% - 2. jelölőszín 2 7" xfId="2736"/>
    <cellStyle name="40% - 2. jelölőszín 2 8" xfId="2737"/>
    <cellStyle name="40% - 2. jelölőszín 2 9" xfId="2738"/>
    <cellStyle name="40% - 2. jelölőszín 3" xfId="2739"/>
    <cellStyle name="40% - 2. jelölőszín 3 2" xfId="2740"/>
    <cellStyle name="40% - 2. jelölőszín 3 3" xfId="2741"/>
    <cellStyle name="40% - 2. jelölőszín 3 4" xfId="2742"/>
    <cellStyle name="40% - 2. jelölőszín 3 5" xfId="2743"/>
    <cellStyle name="40% - 2. jelölőszín 3 5 2" xfId="2744"/>
    <cellStyle name="40% - 2. jelölőszín 3 5 3" xfId="2745"/>
    <cellStyle name="40% - 2. jelölőszín 3 6" xfId="2746"/>
    <cellStyle name="40% - 2. jelölőszín 3 7" xfId="2747"/>
    <cellStyle name="40% - 2. jelölőszín 3 8" xfId="2748"/>
    <cellStyle name="40% - 2. jelölőszín 3 9" xfId="2749"/>
    <cellStyle name="40% - 2. jelölőszín 4" xfId="2750"/>
    <cellStyle name="40% - 2. jelölőszín 5" xfId="2751"/>
    <cellStyle name="40% - 2. jelölőszín 6" xfId="2752"/>
    <cellStyle name="40% - 2. jelölőszín 7" xfId="2753"/>
    <cellStyle name="40% - 2. jelölőszín 7 2" xfId="2754"/>
    <cellStyle name="40% - 2. jelölőszín 7 3" xfId="2755"/>
    <cellStyle name="40% - 2. jelölőszín 8" xfId="2756"/>
    <cellStyle name="40% - 2. jelölőszín 9" xfId="2757"/>
    <cellStyle name="40% - 2. jelölőszín_20130128_ITS on reporting_Annex I_CA" xfId="2758"/>
    <cellStyle name="40% - 3. jelölőszín" xfId="2759"/>
    <cellStyle name="40% - 3. jelölőszín 10" xfId="2760"/>
    <cellStyle name="40% - 3. jelölőszín 11" xfId="2761"/>
    <cellStyle name="40% - 3. jelölőszín 2" xfId="2762"/>
    <cellStyle name="40% - 3. jelölőszín 2 10" xfId="2763"/>
    <cellStyle name="40% - 3. jelölőszín 2 2" xfId="2764"/>
    <cellStyle name="40% - 3. jelölőszín 2 2 2" xfId="2765"/>
    <cellStyle name="40% - 3. jelölőszín 2 2 3" xfId="2766"/>
    <cellStyle name="40% - 3. jelölőszín 2 2 4" xfId="2767"/>
    <cellStyle name="40% - 3. jelölőszín 2 2 5" xfId="2768"/>
    <cellStyle name="40% - 3. jelölőszín 2 2 5 2" xfId="2769"/>
    <cellStyle name="40% - 3. jelölőszín 2 2 5 3" xfId="2770"/>
    <cellStyle name="40% - 3. jelölőszín 2 2 6" xfId="2771"/>
    <cellStyle name="40% - 3. jelölőszín 2 2 7" xfId="2772"/>
    <cellStyle name="40% - 3. jelölőszín 2 2 8" xfId="2773"/>
    <cellStyle name="40% - 3. jelölőszín 2 2 9" xfId="2774"/>
    <cellStyle name="40% - 3. jelölőszín 2 3" xfId="2775"/>
    <cellStyle name="40% - 3. jelölőszín 2 4" xfId="2776"/>
    <cellStyle name="40% - 3. jelölőszín 2 5" xfId="2777"/>
    <cellStyle name="40% - 3. jelölőszín 2 6" xfId="2778"/>
    <cellStyle name="40% - 3. jelölőszín 2 6 2" xfId="2779"/>
    <cellStyle name="40% - 3. jelölőszín 2 6 3" xfId="2780"/>
    <cellStyle name="40% - 3. jelölőszín 2 7" xfId="2781"/>
    <cellStyle name="40% - 3. jelölőszín 2 8" xfId="2782"/>
    <cellStyle name="40% - 3. jelölőszín 2 9" xfId="2783"/>
    <cellStyle name="40% - 3. jelölőszín 3" xfId="2784"/>
    <cellStyle name="40% - 3. jelölőszín 3 2" xfId="2785"/>
    <cellStyle name="40% - 3. jelölőszín 3 3" xfId="2786"/>
    <cellStyle name="40% - 3. jelölőszín 3 4" xfId="2787"/>
    <cellStyle name="40% - 3. jelölőszín 3 5" xfId="2788"/>
    <cellStyle name="40% - 3. jelölőszín 3 5 2" xfId="2789"/>
    <cellStyle name="40% - 3. jelölőszín 3 5 3" xfId="2790"/>
    <cellStyle name="40% - 3. jelölőszín 3 6" xfId="2791"/>
    <cellStyle name="40% - 3. jelölőszín 3 7" xfId="2792"/>
    <cellStyle name="40% - 3. jelölőszín 3 8" xfId="2793"/>
    <cellStyle name="40% - 3. jelölőszín 3 9" xfId="2794"/>
    <cellStyle name="40% - 3. jelölőszín 4" xfId="2795"/>
    <cellStyle name="40% - 3. jelölőszín 5" xfId="2796"/>
    <cellStyle name="40% - 3. jelölőszín 6" xfId="2797"/>
    <cellStyle name="40% - 3. jelölőszín 7" xfId="2798"/>
    <cellStyle name="40% - 3. jelölőszín 7 2" xfId="2799"/>
    <cellStyle name="40% - 3. jelölőszín 7 3" xfId="2800"/>
    <cellStyle name="40% - 3. jelölőszín 8" xfId="2801"/>
    <cellStyle name="40% - 3. jelölőszín 9" xfId="2802"/>
    <cellStyle name="40% - 3. jelölőszín_20130128_ITS on reporting_Annex I_CA" xfId="2803"/>
    <cellStyle name="40% - 4. jelölőszín" xfId="2804"/>
    <cellStyle name="40% - 4. jelölőszín 10" xfId="2805"/>
    <cellStyle name="40% - 4. jelölőszín 11" xfId="2806"/>
    <cellStyle name="40% - 4. jelölőszín 2" xfId="2807"/>
    <cellStyle name="40% - 4. jelölőszín 2 10" xfId="2808"/>
    <cellStyle name="40% - 4. jelölőszín 2 2" xfId="2809"/>
    <cellStyle name="40% - 4. jelölőszín 2 2 2" xfId="2810"/>
    <cellStyle name="40% - 4. jelölőszín 2 2 3" xfId="2811"/>
    <cellStyle name="40% - 4. jelölőszín 2 2 4" xfId="2812"/>
    <cellStyle name="40% - 4. jelölőszín 2 2 5" xfId="2813"/>
    <cellStyle name="40% - 4. jelölőszín 2 2 5 2" xfId="2814"/>
    <cellStyle name="40% - 4. jelölőszín 2 2 5 3" xfId="2815"/>
    <cellStyle name="40% - 4. jelölőszín 2 2 6" xfId="2816"/>
    <cellStyle name="40% - 4. jelölőszín 2 2 7" xfId="2817"/>
    <cellStyle name="40% - 4. jelölőszín 2 2 8" xfId="2818"/>
    <cellStyle name="40% - 4. jelölőszín 2 2 9" xfId="2819"/>
    <cellStyle name="40% - 4. jelölőszín 2 3" xfId="2820"/>
    <cellStyle name="40% - 4. jelölőszín 2 4" xfId="2821"/>
    <cellStyle name="40% - 4. jelölőszín 2 5" xfId="2822"/>
    <cellStyle name="40% - 4. jelölőszín 2 6" xfId="2823"/>
    <cellStyle name="40% - 4. jelölőszín 2 6 2" xfId="2824"/>
    <cellStyle name="40% - 4. jelölőszín 2 6 3" xfId="2825"/>
    <cellStyle name="40% - 4. jelölőszín 2 7" xfId="2826"/>
    <cellStyle name="40% - 4. jelölőszín 2 8" xfId="2827"/>
    <cellStyle name="40% - 4. jelölőszín 2 9" xfId="2828"/>
    <cellStyle name="40% - 4. jelölőszín 3" xfId="2829"/>
    <cellStyle name="40% - 4. jelölőszín 3 2" xfId="2830"/>
    <cellStyle name="40% - 4. jelölőszín 3 3" xfId="2831"/>
    <cellStyle name="40% - 4. jelölőszín 3 4" xfId="2832"/>
    <cellStyle name="40% - 4. jelölőszín 3 5" xfId="2833"/>
    <cellStyle name="40% - 4. jelölőszín 3 5 2" xfId="2834"/>
    <cellStyle name="40% - 4. jelölőszín 3 5 3" xfId="2835"/>
    <cellStyle name="40% - 4. jelölőszín 3 6" xfId="2836"/>
    <cellStyle name="40% - 4. jelölőszín 3 7" xfId="2837"/>
    <cellStyle name="40% - 4. jelölőszín 3 8" xfId="2838"/>
    <cellStyle name="40% - 4. jelölőszín 3 9" xfId="2839"/>
    <cellStyle name="40% - 4. jelölőszín 4" xfId="2840"/>
    <cellStyle name="40% - 4. jelölőszín 5" xfId="2841"/>
    <cellStyle name="40% - 4. jelölőszín 6" xfId="2842"/>
    <cellStyle name="40% - 4. jelölőszín 7" xfId="2843"/>
    <cellStyle name="40% - 4. jelölőszín 7 2" xfId="2844"/>
    <cellStyle name="40% - 4. jelölőszín 7 3" xfId="2845"/>
    <cellStyle name="40% - 4. jelölőszín 8" xfId="2846"/>
    <cellStyle name="40% - 4. jelölőszín 9" xfId="2847"/>
    <cellStyle name="40% - 4. jelölőszín_20130128_ITS on reporting_Annex I_CA" xfId="2848"/>
    <cellStyle name="40% - 5. jelölőszín" xfId="2849"/>
    <cellStyle name="40% - 5. jelölőszín 10" xfId="2850"/>
    <cellStyle name="40% - 5. jelölőszín 11" xfId="2851"/>
    <cellStyle name="40% - 5. jelölőszín 2" xfId="2852"/>
    <cellStyle name="40% - 5. jelölőszín 2 10" xfId="2853"/>
    <cellStyle name="40% - 5. jelölőszín 2 2" xfId="2854"/>
    <cellStyle name="40% - 5. jelölőszín 2 2 2" xfId="2855"/>
    <cellStyle name="40% - 5. jelölőszín 2 2 3" xfId="2856"/>
    <cellStyle name="40% - 5. jelölőszín 2 2 4" xfId="2857"/>
    <cellStyle name="40% - 5. jelölőszín 2 2 5" xfId="2858"/>
    <cellStyle name="40% - 5. jelölőszín 2 2 5 2" xfId="2859"/>
    <cellStyle name="40% - 5. jelölőszín 2 2 5 3" xfId="2860"/>
    <cellStyle name="40% - 5. jelölőszín 2 2 6" xfId="2861"/>
    <cellStyle name="40% - 5. jelölőszín 2 2 7" xfId="2862"/>
    <cellStyle name="40% - 5. jelölőszín 2 2 8" xfId="2863"/>
    <cellStyle name="40% - 5. jelölőszín 2 2 9" xfId="2864"/>
    <cellStyle name="40% - 5. jelölőszín 2 3" xfId="2865"/>
    <cellStyle name="40% - 5. jelölőszín 2 4" xfId="2866"/>
    <cellStyle name="40% - 5. jelölőszín 2 5" xfId="2867"/>
    <cellStyle name="40% - 5. jelölőszín 2 6" xfId="2868"/>
    <cellStyle name="40% - 5. jelölőszín 2 6 2" xfId="2869"/>
    <cellStyle name="40% - 5. jelölőszín 2 6 3" xfId="2870"/>
    <cellStyle name="40% - 5. jelölőszín 2 7" xfId="2871"/>
    <cellStyle name="40% - 5. jelölőszín 2 8" xfId="2872"/>
    <cellStyle name="40% - 5. jelölőszín 2 9" xfId="2873"/>
    <cellStyle name="40% - 5. jelölőszín 3" xfId="2874"/>
    <cellStyle name="40% - 5. jelölőszín 3 2" xfId="2875"/>
    <cellStyle name="40% - 5. jelölőszín 3 3" xfId="2876"/>
    <cellStyle name="40% - 5. jelölőszín 3 4" xfId="2877"/>
    <cellStyle name="40% - 5. jelölőszín 3 5" xfId="2878"/>
    <cellStyle name="40% - 5. jelölőszín 3 5 2" xfId="2879"/>
    <cellStyle name="40% - 5. jelölőszín 3 5 3" xfId="2880"/>
    <cellStyle name="40% - 5. jelölőszín 3 6" xfId="2881"/>
    <cellStyle name="40% - 5. jelölőszín 3 7" xfId="2882"/>
    <cellStyle name="40% - 5. jelölőszín 3 8" xfId="2883"/>
    <cellStyle name="40% - 5. jelölőszín 3 9" xfId="2884"/>
    <cellStyle name="40% - 5. jelölőszín 4" xfId="2885"/>
    <cellStyle name="40% - 5. jelölőszín 5" xfId="2886"/>
    <cellStyle name="40% - 5. jelölőszín 6" xfId="2887"/>
    <cellStyle name="40% - 5. jelölőszín 7" xfId="2888"/>
    <cellStyle name="40% - 5. jelölőszín 7 2" xfId="2889"/>
    <cellStyle name="40% - 5. jelölőszín 7 3" xfId="2890"/>
    <cellStyle name="40% - 5. jelölőszín 8" xfId="2891"/>
    <cellStyle name="40% - 5. jelölőszín 9" xfId="2892"/>
    <cellStyle name="40% - 5. jelölőszín_20130128_ITS on reporting_Annex I_CA" xfId="2893"/>
    <cellStyle name="40% - 6. jelölőszín" xfId="2894"/>
    <cellStyle name="40% - 6. jelölőszín 10" xfId="2895"/>
    <cellStyle name="40% - 6. jelölőszín 11" xfId="2896"/>
    <cellStyle name="40% - 6. jelölőszín 2" xfId="2897"/>
    <cellStyle name="40% - 6. jelölőszín 2 10" xfId="2898"/>
    <cellStyle name="40% - 6. jelölőszín 2 2" xfId="2899"/>
    <cellStyle name="40% - 6. jelölőszín 2 2 2" xfId="2900"/>
    <cellStyle name="40% - 6. jelölőszín 2 2 3" xfId="2901"/>
    <cellStyle name="40% - 6. jelölőszín 2 2 4" xfId="2902"/>
    <cellStyle name="40% - 6. jelölőszín 2 2 5" xfId="2903"/>
    <cellStyle name="40% - 6. jelölőszín 2 2 5 2" xfId="2904"/>
    <cellStyle name="40% - 6. jelölőszín 2 2 5 3" xfId="2905"/>
    <cellStyle name="40% - 6. jelölőszín 2 2 6" xfId="2906"/>
    <cellStyle name="40% - 6. jelölőszín 2 2 7" xfId="2907"/>
    <cellStyle name="40% - 6. jelölőszín 2 2 8" xfId="2908"/>
    <cellStyle name="40% - 6. jelölőszín 2 2 9" xfId="2909"/>
    <cellStyle name="40% - 6. jelölőszín 2 3" xfId="2910"/>
    <cellStyle name="40% - 6. jelölőszín 2 4" xfId="2911"/>
    <cellStyle name="40% - 6. jelölőszín 2 5" xfId="2912"/>
    <cellStyle name="40% - 6. jelölőszín 2 6" xfId="2913"/>
    <cellStyle name="40% - 6. jelölőszín 2 6 2" xfId="2914"/>
    <cellStyle name="40% - 6. jelölőszín 2 6 3" xfId="2915"/>
    <cellStyle name="40% - 6. jelölőszín 2 7" xfId="2916"/>
    <cellStyle name="40% - 6. jelölőszín 2 8" xfId="2917"/>
    <cellStyle name="40% - 6. jelölőszín 2 9" xfId="2918"/>
    <cellStyle name="40% - 6. jelölőszín 3" xfId="2919"/>
    <cellStyle name="40% - 6. jelölőszín 3 2" xfId="2920"/>
    <cellStyle name="40% - 6. jelölőszín 3 3" xfId="2921"/>
    <cellStyle name="40% - 6. jelölőszín 3 4" xfId="2922"/>
    <cellStyle name="40% - 6. jelölőszín 3 5" xfId="2923"/>
    <cellStyle name="40% - 6. jelölőszín 3 5 2" xfId="2924"/>
    <cellStyle name="40% - 6. jelölőszín 3 5 3" xfId="2925"/>
    <cellStyle name="40% - 6. jelölőszín 3 6" xfId="2926"/>
    <cellStyle name="40% - 6. jelölőszín 3 7" xfId="2927"/>
    <cellStyle name="40% - 6. jelölőszín 3 8" xfId="2928"/>
    <cellStyle name="40% - 6. jelölőszín 3 9" xfId="2929"/>
    <cellStyle name="40% - 6. jelölőszín 4" xfId="2930"/>
    <cellStyle name="40% - 6. jelölőszín 5" xfId="2931"/>
    <cellStyle name="40% - 6. jelölőszín 6" xfId="2932"/>
    <cellStyle name="40% - 6. jelölőszín 7" xfId="2933"/>
    <cellStyle name="40% - 6. jelölőszín 7 2" xfId="2934"/>
    <cellStyle name="40% - 6. jelölőszín 7 3" xfId="2935"/>
    <cellStyle name="40% - 6. jelölőszín 8" xfId="2936"/>
    <cellStyle name="40% - 6. jelölőszín 9" xfId="2937"/>
    <cellStyle name="40% - 6. jelölőszín_20130128_ITS on reporting_Annex I_CA" xfId="2938"/>
    <cellStyle name="40% - Accent1 2" xfId="2939"/>
    <cellStyle name="40% - Accent1 2 2" xfId="2940"/>
    <cellStyle name="40% - Accent1 2 3" xfId="2941"/>
    <cellStyle name="40% - Accent1 2 4" xfId="2942"/>
    <cellStyle name="40% - Accent1 2 5" xfId="2943"/>
    <cellStyle name="40% - Accent1 2 5 2" xfId="2944"/>
    <cellStyle name="40% - Accent1 2 5 3" xfId="2945"/>
    <cellStyle name="40% - Accent1 2 6" xfId="2946"/>
    <cellStyle name="40% - Accent1 2 7" xfId="2947"/>
    <cellStyle name="40% - Accent1 2 8" xfId="2948"/>
    <cellStyle name="40% - Accent1 2 9" xfId="2949"/>
    <cellStyle name="40% - Accent1 3" xfId="2950"/>
    <cellStyle name="40% - Accent1 3 2" xfId="2951"/>
    <cellStyle name="40% - Accent1 3 3" xfId="2952"/>
    <cellStyle name="40% - Accent1 3 4" xfId="2953"/>
    <cellStyle name="40% - Accent1 3 5" xfId="2954"/>
    <cellStyle name="40% - Accent1 3 5 2" xfId="2955"/>
    <cellStyle name="40% - Accent1 3 5 3" xfId="2956"/>
    <cellStyle name="40% - Accent1 3 6" xfId="2957"/>
    <cellStyle name="40% - Accent1 3 7" xfId="2958"/>
    <cellStyle name="40% - Accent1 3 8" xfId="2959"/>
    <cellStyle name="40% - Accent1 3 9" xfId="2960"/>
    <cellStyle name="40% - Accent1 4" xfId="2961"/>
    <cellStyle name="40% - Accent1 4 10" xfId="2962"/>
    <cellStyle name="40% - Accent1 4 10 2" xfId="2963"/>
    <cellStyle name="40% - Accent1 4 10 3" xfId="2964"/>
    <cellStyle name="40% - Accent1 4 10 4" xfId="2965"/>
    <cellStyle name="40% - Accent1 4 11" xfId="2966"/>
    <cellStyle name="40% - Accent1 4 11 2" xfId="2967"/>
    <cellStyle name="40% - Accent1 4 11 3" xfId="2968"/>
    <cellStyle name="40% - Accent1 4 12" xfId="2969"/>
    <cellStyle name="40% - Accent1 4 12 3" xfId="2970"/>
    <cellStyle name="40% - Accent1 4 13" xfId="2971"/>
    <cellStyle name="40% - Accent1 4 13 2" xfId="2972"/>
    <cellStyle name="40% - Accent1 4 15" xfId="2973"/>
    <cellStyle name="40% - Accent1 4 2" xfId="2974"/>
    <cellStyle name="40% - Accent1 4 2 2" xfId="2975"/>
    <cellStyle name="40% - Accent1 4 2 2 2" xfId="2976"/>
    <cellStyle name="40% - Accent1 4 2 2 2 2" xfId="2977"/>
    <cellStyle name="40% - Accent1 4 2 2 2 2 2" xfId="2978"/>
    <cellStyle name="40% - Accent1 4 2 2 2 2 3" xfId="2979"/>
    <cellStyle name="40% - Accent1 4 2 2 2 3" xfId="2980"/>
    <cellStyle name="40% - Accent1 4 2 2 2 3 2" xfId="2981"/>
    <cellStyle name="40% - Accent1 4 2 2 2 4" xfId="2982"/>
    <cellStyle name="40% - Accent1 4 2 2 2 5" xfId="2983"/>
    <cellStyle name="40% - Accent1 4 2 2 3" xfId="2984"/>
    <cellStyle name="40% - Accent1 4 2 2 3 2" xfId="2985"/>
    <cellStyle name="40% - Accent1 4 2 2 3 3" xfId="2986"/>
    <cellStyle name="40% - Accent1 4 2 2 3 4" xfId="2987"/>
    <cellStyle name="40% - Accent1 4 2 2 4" xfId="2988"/>
    <cellStyle name="40% - Accent1 4 2 2 4 3" xfId="2989"/>
    <cellStyle name="40% - Accent1 4 2 2 5" xfId="2990"/>
    <cellStyle name="40% - Accent1 4 2 2 5 3" xfId="2991"/>
    <cellStyle name="40% - Accent1 4 2 2 7" xfId="2992"/>
    <cellStyle name="40% - Accent1 4 2 3" xfId="2993"/>
    <cellStyle name="40% - Accent1 4 2 3 2" xfId="2994"/>
    <cellStyle name="40% - Accent1 4 2 3 2 2" xfId="2995"/>
    <cellStyle name="40% - Accent1 4 2 3 2 2 2" xfId="2996"/>
    <cellStyle name="40% - Accent1 4 2 3 2 2 3" xfId="2997"/>
    <cellStyle name="40% - Accent1 4 2 3 2 3" xfId="2998"/>
    <cellStyle name="40% - Accent1 4 2 3 2 3 2" xfId="2999"/>
    <cellStyle name="40% - Accent1 4 2 3 2 4" xfId="3000"/>
    <cellStyle name="40% - Accent1 4 2 3 2 5" xfId="3001"/>
    <cellStyle name="40% - Accent1 4 2 3 3" xfId="3002"/>
    <cellStyle name="40% - Accent1 4 2 3 3 2" xfId="3003"/>
    <cellStyle name="40% - Accent1 4 2 3 3 3" xfId="3004"/>
    <cellStyle name="40% - Accent1 4 2 3 3 4" xfId="3005"/>
    <cellStyle name="40% - Accent1 4 2 3 4" xfId="3006"/>
    <cellStyle name="40% - Accent1 4 2 3 4 3" xfId="3007"/>
    <cellStyle name="40% - Accent1 4 2 3 5" xfId="3008"/>
    <cellStyle name="40% - Accent1 4 2 3 5 3" xfId="3009"/>
    <cellStyle name="40% - Accent1 4 2 3 7" xfId="3010"/>
    <cellStyle name="40% - Accent1 4 2 4" xfId="3011"/>
    <cellStyle name="40% - Accent1 4 2 4 2" xfId="3012"/>
    <cellStyle name="40% - Accent1 4 2 4 2 2" xfId="3013"/>
    <cellStyle name="40% - Accent1 4 2 4 2 3" xfId="3014"/>
    <cellStyle name="40% - Accent1 4 2 4 3" xfId="3015"/>
    <cellStyle name="40% - Accent1 4 2 4 3 2" xfId="3016"/>
    <cellStyle name="40% - Accent1 4 2 4 4" xfId="3017"/>
    <cellStyle name="40% - Accent1 4 2 4 5" xfId="3018"/>
    <cellStyle name="40% - Accent1 4 2 5" xfId="3019"/>
    <cellStyle name="40% - Accent1 4 2 5 2" xfId="3020"/>
    <cellStyle name="40% - Accent1 4 2 5 2 3" xfId="3021"/>
    <cellStyle name="40% - Accent1 4 2 5 3" xfId="3022"/>
    <cellStyle name="40% - Accent1 4 2 5 4" xfId="3023"/>
    <cellStyle name="40% - Accent1 4 2 6" xfId="3024"/>
    <cellStyle name="40% - Accent1 4 2 6 3" xfId="3025"/>
    <cellStyle name="40% - Accent1 4 2 7" xfId="3026"/>
    <cellStyle name="40% - Accent1 4 2 7 3" xfId="3027"/>
    <cellStyle name="40% - Accent1 4 2 9" xfId="3028"/>
    <cellStyle name="40% - Accent1 4 3" xfId="3029"/>
    <cellStyle name="40% - Accent1 4 3 2" xfId="3030"/>
    <cellStyle name="40% - Accent1 4 3 2 2" xfId="3031"/>
    <cellStyle name="40% - Accent1 4 3 2 2 2" xfId="3032"/>
    <cellStyle name="40% - Accent1 4 3 2 2 2 2" xfId="3033"/>
    <cellStyle name="40% - Accent1 4 3 2 2 2 3" xfId="3034"/>
    <cellStyle name="40% - Accent1 4 3 2 2 3" xfId="3035"/>
    <cellStyle name="40% - Accent1 4 3 2 2 3 2" xfId="3036"/>
    <cellStyle name="40% - Accent1 4 3 2 2 4" xfId="3037"/>
    <cellStyle name="40% - Accent1 4 3 2 2 5" xfId="3038"/>
    <cellStyle name="40% - Accent1 4 3 2 3" xfId="3039"/>
    <cellStyle name="40% - Accent1 4 3 2 3 2" xfId="3040"/>
    <cellStyle name="40% - Accent1 4 3 2 3 3" xfId="3041"/>
    <cellStyle name="40% - Accent1 4 3 2 3 4" xfId="3042"/>
    <cellStyle name="40% - Accent1 4 3 2 4" xfId="3043"/>
    <cellStyle name="40% - Accent1 4 3 2 4 3" xfId="3044"/>
    <cellStyle name="40% - Accent1 4 3 2 5" xfId="3045"/>
    <cellStyle name="40% - Accent1 4 3 2 5 3" xfId="3046"/>
    <cellStyle name="40% - Accent1 4 3 2 7" xfId="3047"/>
    <cellStyle name="40% - Accent1 4 3 3" xfId="3048"/>
    <cellStyle name="40% - Accent1 4 3 3 2" xfId="3049"/>
    <cellStyle name="40% - Accent1 4 3 3 2 2" xfId="3050"/>
    <cellStyle name="40% - Accent1 4 3 3 2 2 2" xfId="3051"/>
    <cellStyle name="40% - Accent1 4 3 3 2 2 3" xfId="3052"/>
    <cellStyle name="40% - Accent1 4 3 3 2 3" xfId="3053"/>
    <cellStyle name="40% - Accent1 4 3 3 2 3 2" xfId="3054"/>
    <cellStyle name="40% - Accent1 4 3 3 2 4" xfId="3055"/>
    <cellStyle name="40% - Accent1 4 3 3 2 5" xfId="3056"/>
    <cellStyle name="40% - Accent1 4 3 3 3" xfId="3057"/>
    <cellStyle name="40% - Accent1 4 3 3 3 2" xfId="3058"/>
    <cellStyle name="40% - Accent1 4 3 3 3 3" xfId="3059"/>
    <cellStyle name="40% - Accent1 4 3 3 3 4" xfId="3060"/>
    <cellStyle name="40% - Accent1 4 3 3 4" xfId="3061"/>
    <cellStyle name="40% - Accent1 4 3 3 4 3" xfId="3062"/>
    <cellStyle name="40% - Accent1 4 3 3 5" xfId="3063"/>
    <cellStyle name="40% - Accent1 4 3 3 5 3" xfId="3064"/>
    <cellStyle name="40% - Accent1 4 3 3 7" xfId="3065"/>
    <cellStyle name="40% - Accent1 4 3 4" xfId="3066"/>
    <cellStyle name="40% - Accent1 4 3 4 2" xfId="3067"/>
    <cellStyle name="40% - Accent1 4 3 4 2 2" xfId="3068"/>
    <cellStyle name="40% - Accent1 4 3 4 2 3" xfId="3069"/>
    <cellStyle name="40% - Accent1 4 3 4 3" xfId="3070"/>
    <cellStyle name="40% - Accent1 4 3 4 3 2" xfId="3071"/>
    <cellStyle name="40% - Accent1 4 3 4 4" xfId="3072"/>
    <cellStyle name="40% - Accent1 4 3 4 5" xfId="3073"/>
    <cellStyle name="40% - Accent1 4 3 5" xfId="3074"/>
    <cellStyle name="40% - Accent1 4 3 5 2" xfId="3075"/>
    <cellStyle name="40% - Accent1 4 3 5 2 3" xfId="3076"/>
    <cellStyle name="40% - Accent1 4 3 5 3" xfId="3077"/>
    <cellStyle name="40% - Accent1 4 3 5 4" xfId="3078"/>
    <cellStyle name="40% - Accent1 4 3 6" xfId="3079"/>
    <cellStyle name="40% - Accent1 4 3 6 3" xfId="3080"/>
    <cellStyle name="40% - Accent1 4 3 7" xfId="3081"/>
    <cellStyle name="40% - Accent1 4 3 7 3" xfId="3082"/>
    <cellStyle name="40% - Accent1 4 3 9" xfId="3083"/>
    <cellStyle name="40% - Accent1 4 4" xfId="3084"/>
    <cellStyle name="40% - Accent1 4 4 2" xfId="3085"/>
    <cellStyle name="40% - Accent1 4 4 2 2" xfId="3086"/>
    <cellStyle name="40% - Accent1 4 4 2 2 2" xfId="3087"/>
    <cellStyle name="40% - Accent1 4 4 2 2 2 2" xfId="3088"/>
    <cellStyle name="40% - Accent1 4 4 2 2 2 3" xfId="3089"/>
    <cellStyle name="40% - Accent1 4 4 2 2 3" xfId="3090"/>
    <cellStyle name="40% - Accent1 4 4 2 2 3 2" xfId="3091"/>
    <cellStyle name="40% - Accent1 4 4 2 2 4" xfId="3092"/>
    <cellStyle name="40% - Accent1 4 4 2 2 5" xfId="3093"/>
    <cellStyle name="40% - Accent1 4 4 2 3" xfId="3094"/>
    <cellStyle name="40% - Accent1 4 4 2 3 2" xfId="3095"/>
    <cellStyle name="40% - Accent1 4 4 2 3 3" xfId="3096"/>
    <cellStyle name="40% - Accent1 4 4 2 3 4" xfId="3097"/>
    <cellStyle name="40% - Accent1 4 4 2 4" xfId="3098"/>
    <cellStyle name="40% - Accent1 4 4 2 4 3" xfId="3099"/>
    <cellStyle name="40% - Accent1 4 4 2 5" xfId="3100"/>
    <cellStyle name="40% - Accent1 4 4 2 5 3" xfId="3101"/>
    <cellStyle name="40% - Accent1 4 4 2 7" xfId="3102"/>
    <cellStyle name="40% - Accent1 4 4 3" xfId="3103"/>
    <cellStyle name="40% - Accent1 4 4 3 2" xfId="3104"/>
    <cellStyle name="40% - Accent1 4 4 3 2 2" xfId="3105"/>
    <cellStyle name="40% - Accent1 4 4 3 2 3" xfId="3106"/>
    <cellStyle name="40% - Accent1 4 4 3 3" xfId="3107"/>
    <cellStyle name="40% - Accent1 4 4 3 3 2" xfId="3108"/>
    <cellStyle name="40% - Accent1 4 4 3 4" xfId="3109"/>
    <cellStyle name="40% - Accent1 4 4 3 5" xfId="3110"/>
    <cellStyle name="40% - Accent1 4 4 4" xfId="3111"/>
    <cellStyle name="40% - Accent1 4 4 4 2" xfId="3112"/>
    <cellStyle name="40% - Accent1 4 4 4 3" xfId="3113"/>
    <cellStyle name="40% - Accent1 4 4 4 4" xfId="3114"/>
    <cellStyle name="40% - Accent1 4 4 5" xfId="3115"/>
    <cellStyle name="40% - Accent1 4 4 5 3" xfId="3116"/>
    <cellStyle name="40% - Accent1 4 4 6" xfId="3117"/>
    <cellStyle name="40% - Accent1 4 4 6 3" xfId="3118"/>
    <cellStyle name="40% - Accent1 4 4 8" xfId="3119"/>
    <cellStyle name="40% - Accent1 4 5" xfId="3120"/>
    <cellStyle name="40% - Accent1 4 5 2" xfId="3121"/>
    <cellStyle name="40% - Accent1 4 5 2 2" xfId="3122"/>
    <cellStyle name="40% - Accent1 4 5 2 2 2" xfId="3123"/>
    <cellStyle name="40% - Accent1 4 5 2 2 3" xfId="3124"/>
    <cellStyle name="40% - Accent1 4 5 2 3" xfId="3125"/>
    <cellStyle name="40% - Accent1 4 5 2 3 2" xfId="3126"/>
    <cellStyle name="40% - Accent1 4 5 2 4" xfId="3127"/>
    <cellStyle name="40% - Accent1 4 5 2 5" xfId="3128"/>
    <cellStyle name="40% - Accent1 4 5 3" xfId="3129"/>
    <cellStyle name="40% - Accent1 4 5 3 2" xfId="3130"/>
    <cellStyle name="40% - Accent1 4 5 3 3" xfId="3131"/>
    <cellStyle name="40% - Accent1 4 5 3 4" xfId="3132"/>
    <cellStyle name="40% - Accent1 4 5 4" xfId="3133"/>
    <cellStyle name="40% - Accent1 4 5 4 3" xfId="3134"/>
    <cellStyle name="40% - Accent1 4 5 5" xfId="3135"/>
    <cellStyle name="40% - Accent1 4 5 5 3" xfId="3136"/>
    <cellStyle name="40% - Accent1 4 5 7" xfId="3137"/>
    <cellStyle name="40% - Accent1 4 6" xfId="3138"/>
    <cellStyle name="40% - Accent1 4 6 2" xfId="3139"/>
    <cellStyle name="40% - Accent1 4 6 2 2" xfId="3140"/>
    <cellStyle name="40% - Accent1 4 6 2 2 2" xfId="3141"/>
    <cellStyle name="40% - Accent1 4 6 2 2 3" xfId="3142"/>
    <cellStyle name="40% - Accent1 4 6 2 3" xfId="3143"/>
    <cellStyle name="40% - Accent1 4 6 2 3 2" xfId="3144"/>
    <cellStyle name="40% - Accent1 4 6 2 4" xfId="3145"/>
    <cellStyle name="40% - Accent1 4 6 2 5" xfId="3146"/>
    <cellStyle name="40% - Accent1 4 6 3" xfId="3147"/>
    <cellStyle name="40% - Accent1 4 6 3 2" xfId="3148"/>
    <cellStyle name="40% - Accent1 4 6 3 3" xfId="3149"/>
    <cellStyle name="40% - Accent1 4 6 3 4" xfId="3150"/>
    <cellStyle name="40% - Accent1 4 6 4" xfId="3151"/>
    <cellStyle name="40% - Accent1 4 6 4 3" xfId="3152"/>
    <cellStyle name="40% - Accent1 4 6 5" xfId="3153"/>
    <cellStyle name="40% - Accent1 4 6 5 3" xfId="3154"/>
    <cellStyle name="40% - Accent1 4 6 7" xfId="3155"/>
    <cellStyle name="40% - Accent1 4 7" xfId="3156"/>
    <cellStyle name="40% - Accent1 4 7 2" xfId="3157"/>
    <cellStyle name="40% - Accent1 4 7 2 2" xfId="3158"/>
    <cellStyle name="40% - Accent1 4 7 2 3" xfId="3159"/>
    <cellStyle name="40% - Accent1 4 7 2 4" xfId="3160"/>
    <cellStyle name="40% - Accent1 4 7 3" xfId="3161"/>
    <cellStyle name="40% - Accent1 4 7 3 2" xfId="3162"/>
    <cellStyle name="40% - Accent1 4 7 4" xfId="3163"/>
    <cellStyle name="40% - Accent1 4 7 4 2" xfId="3164"/>
    <cellStyle name="40% - Accent1 4 7 6" xfId="3165"/>
    <cellStyle name="40% - Accent1 4 8" xfId="3166"/>
    <cellStyle name="40% - Accent1 4 8 2" xfId="3167"/>
    <cellStyle name="40% - Accent1 4 8 2 2" xfId="3168"/>
    <cellStyle name="40% - Accent1 4 8 2 3" xfId="3169"/>
    <cellStyle name="40% - Accent1 4 8 3" xfId="3170"/>
    <cellStyle name="40% - Accent1 4 8 3 2" xfId="3171"/>
    <cellStyle name="40% - Accent1 4 8 4" xfId="3172"/>
    <cellStyle name="40% - Accent1 4 8 5" xfId="3173"/>
    <cellStyle name="40% - Accent1 4 9" xfId="3174"/>
    <cellStyle name="40% - Accent1 4 9 2" xfId="3175"/>
    <cellStyle name="40% - Accent1 4 9 2 3" xfId="3176"/>
    <cellStyle name="40% - Accent1 4 9 3" xfId="3177"/>
    <cellStyle name="40% - Accent1 4 9 3 2" xfId="3178"/>
    <cellStyle name="40% - Accent1 4 9 4" xfId="3179"/>
    <cellStyle name="40% - Accent1 4 9 5" xfId="3180"/>
    <cellStyle name="40% - Accent1 5" xfId="3181"/>
    <cellStyle name="40% - Accent1 5 2" xfId="3182"/>
    <cellStyle name="40% - Accent1 5 3" xfId="3183"/>
    <cellStyle name="40% - Accent1 5 4" xfId="3184"/>
    <cellStyle name="40% - Accent1 5 5" xfId="3185"/>
    <cellStyle name="40% - Accent1 5 5 2" xfId="3186"/>
    <cellStyle name="40% - Accent1 5 5 3" xfId="3187"/>
    <cellStyle name="40% - Accent1 5 6" xfId="3188"/>
    <cellStyle name="40% - Accent1 5 7" xfId="3189"/>
    <cellStyle name="40% - Accent1 5 8" xfId="3190"/>
    <cellStyle name="40% - Accent1 5 9" xfId="3191"/>
    <cellStyle name="40% - Accent2 2" xfId="3192"/>
    <cellStyle name="40% - Accent2 2 2" xfId="3193"/>
    <cellStyle name="40% - Accent2 2 3" xfId="3194"/>
    <cellStyle name="40% - Accent2 2 4" xfId="3195"/>
    <cellStyle name="40% - Accent2 2 5" xfId="3196"/>
    <cellStyle name="40% - Accent2 2 5 2" xfId="3197"/>
    <cellStyle name="40% - Accent2 2 5 3" xfId="3198"/>
    <cellStyle name="40% - Accent2 2 6" xfId="3199"/>
    <cellStyle name="40% - Accent2 2 7" xfId="3200"/>
    <cellStyle name="40% - Accent2 2 8" xfId="3201"/>
    <cellStyle name="40% - Accent2 2 9" xfId="3202"/>
    <cellStyle name="40% - Accent2 3" xfId="3203"/>
    <cellStyle name="40% - Accent2 3 2" xfId="3204"/>
    <cellStyle name="40% - Accent2 3 3" xfId="3205"/>
    <cellStyle name="40% - Accent2 3 4" xfId="3206"/>
    <cellStyle name="40% - Accent2 3 5" xfId="3207"/>
    <cellStyle name="40% - Accent2 3 5 2" xfId="3208"/>
    <cellStyle name="40% - Accent2 3 5 3" xfId="3209"/>
    <cellStyle name="40% - Accent2 3 6" xfId="3210"/>
    <cellStyle name="40% - Accent2 3 7" xfId="3211"/>
    <cellStyle name="40% - Accent2 3 8" xfId="3212"/>
    <cellStyle name="40% - Accent2 3 9" xfId="3213"/>
    <cellStyle name="40% - Accent2 4" xfId="3214"/>
    <cellStyle name="40% - Accent2 4 10" xfId="3215"/>
    <cellStyle name="40% - Accent2 4 10 2" xfId="3216"/>
    <cellStyle name="40% - Accent2 4 10 3" xfId="3217"/>
    <cellStyle name="40% - Accent2 4 10 4" xfId="3218"/>
    <cellStyle name="40% - Accent2 4 11" xfId="3219"/>
    <cellStyle name="40% - Accent2 4 11 2" xfId="3220"/>
    <cellStyle name="40% - Accent2 4 11 3" xfId="3221"/>
    <cellStyle name="40% - Accent2 4 12" xfId="3222"/>
    <cellStyle name="40% - Accent2 4 12 3" xfId="3223"/>
    <cellStyle name="40% - Accent2 4 13" xfId="3224"/>
    <cellStyle name="40% - Accent2 4 13 2" xfId="3225"/>
    <cellStyle name="40% - Accent2 4 15" xfId="3226"/>
    <cellStyle name="40% - Accent2 4 2" xfId="3227"/>
    <cellStyle name="40% - Accent2 4 2 2" xfId="3228"/>
    <cellStyle name="40% - Accent2 4 2 2 2" xfId="3229"/>
    <cellStyle name="40% - Accent2 4 2 2 2 2" xfId="3230"/>
    <cellStyle name="40% - Accent2 4 2 2 2 2 2" xfId="3231"/>
    <cellStyle name="40% - Accent2 4 2 2 2 2 3" xfId="3232"/>
    <cellStyle name="40% - Accent2 4 2 2 2 3" xfId="3233"/>
    <cellStyle name="40% - Accent2 4 2 2 2 3 2" xfId="3234"/>
    <cellStyle name="40% - Accent2 4 2 2 2 4" xfId="3235"/>
    <cellStyle name="40% - Accent2 4 2 2 2 5" xfId="3236"/>
    <cellStyle name="40% - Accent2 4 2 2 3" xfId="3237"/>
    <cellStyle name="40% - Accent2 4 2 2 3 2" xfId="3238"/>
    <cellStyle name="40% - Accent2 4 2 2 3 3" xfId="3239"/>
    <cellStyle name="40% - Accent2 4 2 2 3 4" xfId="3240"/>
    <cellStyle name="40% - Accent2 4 2 2 4" xfId="3241"/>
    <cellStyle name="40% - Accent2 4 2 2 4 3" xfId="3242"/>
    <cellStyle name="40% - Accent2 4 2 2 5" xfId="3243"/>
    <cellStyle name="40% - Accent2 4 2 2 5 3" xfId="3244"/>
    <cellStyle name="40% - Accent2 4 2 2 7" xfId="3245"/>
    <cellStyle name="40% - Accent2 4 2 3" xfId="3246"/>
    <cellStyle name="40% - Accent2 4 2 3 2" xfId="3247"/>
    <cellStyle name="40% - Accent2 4 2 3 2 2" xfId="3248"/>
    <cellStyle name="40% - Accent2 4 2 3 2 2 2" xfId="3249"/>
    <cellStyle name="40% - Accent2 4 2 3 2 2 3" xfId="3250"/>
    <cellStyle name="40% - Accent2 4 2 3 2 3" xfId="3251"/>
    <cellStyle name="40% - Accent2 4 2 3 2 3 2" xfId="3252"/>
    <cellStyle name="40% - Accent2 4 2 3 2 4" xfId="3253"/>
    <cellStyle name="40% - Accent2 4 2 3 2 5" xfId="3254"/>
    <cellStyle name="40% - Accent2 4 2 3 3" xfId="3255"/>
    <cellStyle name="40% - Accent2 4 2 3 3 2" xfId="3256"/>
    <cellStyle name="40% - Accent2 4 2 3 3 3" xfId="3257"/>
    <cellStyle name="40% - Accent2 4 2 3 3 4" xfId="3258"/>
    <cellStyle name="40% - Accent2 4 2 3 4" xfId="3259"/>
    <cellStyle name="40% - Accent2 4 2 3 4 3" xfId="3260"/>
    <cellStyle name="40% - Accent2 4 2 3 5" xfId="3261"/>
    <cellStyle name="40% - Accent2 4 2 3 5 3" xfId="3262"/>
    <cellStyle name="40% - Accent2 4 2 3 7" xfId="3263"/>
    <cellStyle name="40% - Accent2 4 2 4" xfId="3264"/>
    <cellStyle name="40% - Accent2 4 2 4 2" xfId="3265"/>
    <cellStyle name="40% - Accent2 4 2 4 2 2" xfId="3266"/>
    <cellStyle name="40% - Accent2 4 2 4 2 3" xfId="3267"/>
    <cellStyle name="40% - Accent2 4 2 4 3" xfId="3268"/>
    <cellStyle name="40% - Accent2 4 2 4 3 2" xfId="3269"/>
    <cellStyle name="40% - Accent2 4 2 4 4" xfId="3270"/>
    <cellStyle name="40% - Accent2 4 2 4 5" xfId="3271"/>
    <cellStyle name="40% - Accent2 4 2 5" xfId="3272"/>
    <cellStyle name="40% - Accent2 4 2 5 2" xfId="3273"/>
    <cellStyle name="40% - Accent2 4 2 5 2 3" xfId="3274"/>
    <cellStyle name="40% - Accent2 4 2 5 3" xfId="3275"/>
    <cellStyle name="40% - Accent2 4 2 5 4" xfId="3276"/>
    <cellStyle name="40% - Accent2 4 2 6" xfId="3277"/>
    <cellStyle name="40% - Accent2 4 2 6 3" xfId="3278"/>
    <cellStyle name="40% - Accent2 4 2 7" xfId="3279"/>
    <cellStyle name="40% - Accent2 4 2 7 3" xfId="3280"/>
    <cellStyle name="40% - Accent2 4 2 9" xfId="3281"/>
    <cellStyle name="40% - Accent2 4 3" xfId="3282"/>
    <cellStyle name="40% - Accent2 4 3 2" xfId="3283"/>
    <cellStyle name="40% - Accent2 4 3 2 2" xfId="3284"/>
    <cellStyle name="40% - Accent2 4 3 2 2 2" xfId="3285"/>
    <cellStyle name="40% - Accent2 4 3 2 2 2 2" xfId="3286"/>
    <cellStyle name="40% - Accent2 4 3 2 2 2 3" xfId="3287"/>
    <cellStyle name="40% - Accent2 4 3 2 2 3" xfId="3288"/>
    <cellStyle name="40% - Accent2 4 3 2 2 3 2" xfId="3289"/>
    <cellStyle name="40% - Accent2 4 3 2 2 4" xfId="3290"/>
    <cellStyle name="40% - Accent2 4 3 2 2 5" xfId="3291"/>
    <cellStyle name="40% - Accent2 4 3 2 3" xfId="3292"/>
    <cellStyle name="40% - Accent2 4 3 2 3 2" xfId="3293"/>
    <cellStyle name="40% - Accent2 4 3 2 3 3" xfId="3294"/>
    <cellStyle name="40% - Accent2 4 3 2 3 4" xfId="3295"/>
    <cellStyle name="40% - Accent2 4 3 2 4" xfId="3296"/>
    <cellStyle name="40% - Accent2 4 3 2 4 3" xfId="3297"/>
    <cellStyle name="40% - Accent2 4 3 2 5" xfId="3298"/>
    <cellStyle name="40% - Accent2 4 3 2 5 3" xfId="3299"/>
    <cellStyle name="40% - Accent2 4 3 2 7" xfId="3300"/>
    <cellStyle name="40% - Accent2 4 3 3" xfId="3301"/>
    <cellStyle name="40% - Accent2 4 3 3 2" xfId="3302"/>
    <cellStyle name="40% - Accent2 4 3 3 2 2" xfId="3303"/>
    <cellStyle name="40% - Accent2 4 3 3 2 2 2" xfId="3304"/>
    <cellStyle name="40% - Accent2 4 3 3 2 2 3" xfId="3305"/>
    <cellStyle name="40% - Accent2 4 3 3 2 3" xfId="3306"/>
    <cellStyle name="40% - Accent2 4 3 3 2 3 2" xfId="3307"/>
    <cellStyle name="40% - Accent2 4 3 3 2 4" xfId="3308"/>
    <cellStyle name="40% - Accent2 4 3 3 2 5" xfId="3309"/>
    <cellStyle name="40% - Accent2 4 3 3 3" xfId="3310"/>
    <cellStyle name="40% - Accent2 4 3 3 3 2" xfId="3311"/>
    <cellStyle name="40% - Accent2 4 3 3 3 3" xfId="3312"/>
    <cellStyle name="40% - Accent2 4 3 3 3 4" xfId="3313"/>
    <cellStyle name="40% - Accent2 4 3 3 4" xfId="3314"/>
    <cellStyle name="40% - Accent2 4 3 3 4 3" xfId="3315"/>
    <cellStyle name="40% - Accent2 4 3 3 5" xfId="3316"/>
    <cellStyle name="40% - Accent2 4 3 3 5 3" xfId="3317"/>
    <cellStyle name="40% - Accent2 4 3 3 7" xfId="3318"/>
    <cellStyle name="40% - Accent2 4 3 4" xfId="3319"/>
    <cellStyle name="40% - Accent2 4 3 4 2" xfId="3320"/>
    <cellStyle name="40% - Accent2 4 3 4 2 2" xfId="3321"/>
    <cellStyle name="40% - Accent2 4 3 4 2 3" xfId="3322"/>
    <cellStyle name="40% - Accent2 4 3 4 3" xfId="3323"/>
    <cellStyle name="40% - Accent2 4 3 4 3 2" xfId="3324"/>
    <cellStyle name="40% - Accent2 4 3 4 4" xfId="3325"/>
    <cellStyle name="40% - Accent2 4 3 4 5" xfId="3326"/>
    <cellStyle name="40% - Accent2 4 3 5" xfId="3327"/>
    <cellStyle name="40% - Accent2 4 3 5 2" xfId="3328"/>
    <cellStyle name="40% - Accent2 4 3 5 2 3" xfId="3329"/>
    <cellStyle name="40% - Accent2 4 3 5 3" xfId="3330"/>
    <cellStyle name="40% - Accent2 4 3 5 4" xfId="3331"/>
    <cellStyle name="40% - Accent2 4 3 6" xfId="3332"/>
    <cellStyle name="40% - Accent2 4 3 6 3" xfId="3333"/>
    <cellStyle name="40% - Accent2 4 3 7" xfId="3334"/>
    <cellStyle name="40% - Accent2 4 3 7 3" xfId="3335"/>
    <cellStyle name="40% - Accent2 4 3 9" xfId="3336"/>
    <cellStyle name="40% - Accent2 4 4" xfId="3337"/>
    <cellStyle name="40% - Accent2 4 4 2" xfId="3338"/>
    <cellStyle name="40% - Accent2 4 4 2 2" xfId="3339"/>
    <cellStyle name="40% - Accent2 4 4 2 2 2" xfId="3340"/>
    <cellStyle name="40% - Accent2 4 4 2 2 2 2" xfId="3341"/>
    <cellStyle name="40% - Accent2 4 4 2 2 2 3" xfId="3342"/>
    <cellStyle name="40% - Accent2 4 4 2 2 3" xfId="3343"/>
    <cellStyle name="40% - Accent2 4 4 2 2 3 2" xfId="3344"/>
    <cellStyle name="40% - Accent2 4 4 2 2 4" xfId="3345"/>
    <cellStyle name="40% - Accent2 4 4 2 2 5" xfId="3346"/>
    <cellStyle name="40% - Accent2 4 4 2 3" xfId="3347"/>
    <cellStyle name="40% - Accent2 4 4 2 3 2" xfId="3348"/>
    <cellStyle name="40% - Accent2 4 4 2 3 3" xfId="3349"/>
    <cellStyle name="40% - Accent2 4 4 2 3 4" xfId="3350"/>
    <cellStyle name="40% - Accent2 4 4 2 4" xfId="3351"/>
    <cellStyle name="40% - Accent2 4 4 2 4 3" xfId="3352"/>
    <cellStyle name="40% - Accent2 4 4 2 5" xfId="3353"/>
    <cellStyle name="40% - Accent2 4 4 2 5 3" xfId="3354"/>
    <cellStyle name="40% - Accent2 4 4 2 7" xfId="3355"/>
    <cellStyle name="40% - Accent2 4 4 3" xfId="3356"/>
    <cellStyle name="40% - Accent2 4 4 3 2" xfId="3357"/>
    <cellStyle name="40% - Accent2 4 4 3 2 2" xfId="3358"/>
    <cellStyle name="40% - Accent2 4 4 3 2 3" xfId="3359"/>
    <cellStyle name="40% - Accent2 4 4 3 3" xfId="3360"/>
    <cellStyle name="40% - Accent2 4 4 3 3 2" xfId="3361"/>
    <cellStyle name="40% - Accent2 4 4 3 4" xfId="3362"/>
    <cellStyle name="40% - Accent2 4 4 3 5" xfId="3363"/>
    <cellStyle name="40% - Accent2 4 4 4" xfId="3364"/>
    <cellStyle name="40% - Accent2 4 4 4 2" xfId="3365"/>
    <cellStyle name="40% - Accent2 4 4 4 3" xfId="3366"/>
    <cellStyle name="40% - Accent2 4 4 4 4" xfId="3367"/>
    <cellStyle name="40% - Accent2 4 4 5" xfId="3368"/>
    <cellStyle name="40% - Accent2 4 4 5 3" xfId="3369"/>
    <cellStyle name="40% - Accent2 4 4 6" xfId="3370"/>
    <cellStyle name="40% - Accent2 4 4 6 3" xfId="3371"/>
    <cellStyle name="40% - Accent2 4 4 8" xfId="3372"/>
    <cellStyle name="40% - Accent2 4 5" xfId="3373"/>
    <cellStyle name="40% - Accent2 4 5 2" xfId="3374"/>
    <cellStyle name="40% - Accent2 4 5 2 2" xfId="3375"/>
    <cellStyle name="40% - Accent2 4 5 2 2 2" xfId="3376"/>
    <cellStyle name="40% - Accent2 4 5 2 2 3" xfId="3377"/>
    <cellStyle name="40% - Accent2 4 5 2 3" xfId="3378"/>
    <cellStyle name="40% - Accent2 4 5 2 3 2" xfId="3379"/>
    <cellStyle name="40% - Accent2 4 5 2 4" xfId="3380"/>
    <cellStyle name="40% - Accent2 4 5 2 5" xfId="3381"/>
    <cellStyle name="40% - Accent2 4 5 3" xfId="3382"/>
    <cellStyle name="40% - Accent2 4 5 3 2" xfId="3383"/>
    <cellStyle name="40% - Accent2 4 5 3 3" xfId="3384"/>
    <cellStyle name="40% - Accent2 4 5 3 4" xfId="3385"/>
    <cellStyle name="40% - Accent2 4 5 4" xfId="3386"/>
    <cellStyle name="40% - Accent2 4 5 4 3" xfId="3387"/>
    <cellStyle name="40% - Accent2 4 5 5" xfId="3388"/>
    <cellStyle name="40% - Accent2 4 5 5 3" xfId="3389"/>
    <cellStyle name="40% - Accent2 4 5 7" xfId="3390"/>
    <cellStyle name="40% - Accent2 4 6" xfId="3391"/>
    <cellStyle name="40% - Accent2 4 6 2" xfId="3392"/>
    <cellStyle name="40% - Accent2 4 6 2 2" xfId="3393"/>
    <cellStyle name="40% - Accent2 4 6 2 2 2" xfId="3394"/>
    <cellStyle name="40% - Accent2 4 6 2 2 3" xfId="3395"/>
    <cellStyle name="40% - Accent2 4 6 2 3" xfId="3396"/>
    <cellStyle name="40% - Accent2 4 6 2 3 2" xfId="3397"/>
    <cellStyle name="40% - Accent2 4 6 2 4" xfId="3398"/>
    <cellStyle name="40% - Accent2 4 6 2 5" xfId="3399"/>
    <cellStyle name="40% - Accent2 4 6 3" xfId="3400"/>
    <cellStyle name="40% - Accent2 4 6 3 2" xfId="3401"/>
    <cellStyle name="40% - Accent2 4 6 3 3" xfId="3402"/>
    <cellStyle name="40% - Accent2 4 6 3 4" xfId="3403"/>
    <cellStyle name="40% - Accent2 4 6 4" xfId="3404"/>
    <cellStyle name="40% - Accent2 4 6 4 3" xfId="3405"/>
    <cellStyle name="40% - Accent2 4 6 5" xfId="3406"/>
    <cellStyle name="40% - Accent2 4 6 5 3" xfId="3407"/>
    <cellStyle name="40% - Accent2 4 6 7" xfId="3408"/>
    <cellStyle name="40% - Accent2 4 7" xfId="3409"/>
    <cellStyle name="40% - Accent2 4 7 2" xfId="3410"/>
    <cellStyle name="40% - Accent2 4 7 2 2" xfId="3411"/>
    <cellStyle name="40% - Accent2 4 7 2 3" xfId="3412"/>
    <cellStyle name="40% - Accent2 4 7 2 4" xfId="3413"/>
    <cellStyle name="40% - Accent2 4 7 3" xfId="3414"/>
    <cellStyle name="40% - Accent2 4 7 3 2" xfId="3415"/>
    <cellStyle name="40% - Accent2 4 7 4" xfId="3416"/>
    <cellStyle name="40% - Accent2 4 7 4 2" xfId="3417"/>
    <cellStyle name="40% - Accent2 4 7 6" xfId="3418"/>
    <cellStyle name="40% - Accent2 4 8" xfId="3419"/>
    <cellStyle name="40% - Accent2 4 8 2" xfId="3420"/>
    <cellStyle name="40% - Accent2 4 8 2 2" xfId="3421"/>
    <cellStyle name="40% - Accent2 4 8 2 3" xfId="3422"/>
    <cellStyle name="40% - Accent2 4 8 3" xfId="3423"/>
    <cellStyle name="40% - Accent2 4 8 3 2" xfId="3424"/>
    <cellStyle name="40% - Accent2 4 8 4" xfId="3425"/>
    <cellStyle name="40% - Accent2 4 8 5" xfId="3426"/>
    <cellStyle name="40% - Accent2 4 9" xfId="3427"/>
    <cellStyle name="40% - Accent2 4 9 2" xfId="3428"/>
    <cellStyle name="40% - Accent2 4 9 2 3" xfId="3429"/>
    <cellStyle name="40% - Accent2 4 9 3" xfId="3430"/>
    <cellStyle name="40% - Accent2 4 9 3 2" xfId="3431"/>
    <cellStyle name="40% - Accent2 4 9 4" xfId="3432"/>
    <cellStyle name="40% - Accent2 4 9 5" xfId="3433"/>
    <cellStyle name="40% - Accent2 5" xfId="3434"/>
    <cellStyle name="40% - Accent2 5 2" xfId="3435"/>
    <cellStyle name="40% - Accent2 5 3" xfId="3436"/>
    <cellStyle name="40% - Accent2 5 4" xfId="3437"/>
    <cellStyle name="40% - Accent2 5 5" xfId="3438"/>
    <cellStyle name="40% - Accent2 5 5 2" xfId="3439"/>
    <cellStyle name="40% - Accent2 5 5 3" xfId="3440"/>
    <cellStyle name="40% - Accent2 5 6" xfId="3441"/>
    <cellStyle name="40% - Accent2 5 7" xfId="3442"/>
    <cellStyle name="40% - Accent2 5 8" xfId="3443"/>
    <cellStyle name="40% - Accent2 5 9" xfId="3444"/>
    <cellStyle name="40% - Accent3 2" xfId="3445"/>
    <cellStyle name="40% - Accent3 2 2" xfId="3446"/>
    <cellStyle name="40% - Accent3 2 3" xfId="3447"/>
    <cellStyle name="40% - Accent3 2 4" xfId="3448"/>
    <cellStyle name="40% - Accent3 2 5" xfId="3449"/>
    <cellStyle name="40% - Accent3 2 5 2" xfId="3450"/>
    <cellStyle name="40% - Accent3 2 5 3" xfId="3451"/>
    <cellStyle name="40% - Accent3 2 6" xfId="3452"/>
    <cellStyle name="40% - Accent3 2 7" xfId="3453"/>
    <cellStyle name="40% - Accent3 2 8" xfId="3454"/>
    <cellStyle name="40% - Accent3 2 9" xfId="3455"/>
    <cellStyle name="40% - Accent3 3" xfId="3456"/>
    <cellStyle name="40% - Accent3 3 2" xfId="3457"/>
    <cellStyle name="40% - Accent3 3 3" xfId="3458"/>
    <cellStyle name="40% - Accent3 3 4" xfId="3459"/>
    <cellStyle name="40% - Accent3 3 5" xfId="3460"/>
    <cellStyle name="40% - Accent3 3 5 2" xfId="3461"/>
    <cellStyle name="40% - Accent3 3 5 3" xfId="3462"/>
    <cellStyle name="40% - Accent3 3 6" xfId="3463"/>
    <cellStyle name="40% - Accent3 3 7" xfId="3464"/>
    <cellStyle name="40% - Accent3 3 8" xfId="3465"/>
    <cellStyle name="40% - Accent3 3 9" xfId="3466"/>
    <cellStyle name="40% - Accent3 4" xfId="3467"/>
    <cellStyle name="40% - Accent3 4 10" xfId="3468"/>
    <cellStyle name="40% - Accent3 4 10 2" xfId="3469"/>
    <cellStyle name="40% - Accent3 4 10 3" xfId="3470"/>
    <cellStyle name="40% - Accent3 4 10 4" xfId="3471"/>
    <cellStyle name="40% - Accent3 4 11" xfId="3472"/>
    <cellStyle name="40% - Accent3 4 11 2" xfId="3473"/>
    <cellStyle name="40% - Accent3 4 11 3" xfId="3474"/>
    <cellStyle name="40% - Accent3 4 12" xfId="3475"/>
    <cellStyle name="40% - Accent3 4 12 3" xfId="3476"/>
    <cellStyle name="40% - Accent3 4 13" xfId="3477"/>
    <cellStyle name="40% - Accent3 4 13 2" xfId="3478"/>
    <cellStyle name="40% - Accent3 4 15" xfId="3479"/>
    <cellStyle name="40% - Accent3 4 2" xfId="3480"/>
    <cellStyle name="40% - Accent3 4 2 2" xfId="3481"/>
    <cellStyle name="40% - Accent3 4 2 2 2" xfId="3482"/>
    <cellStyle name="40% - Accent3 4 2 2 2 2" xfId="3483"/>
    <cellStyle name="40% - Accent3 4 2 2 2 2 2" xfId="3484"/>
    <cellStyle name="40% - Accent3 4 2 2 2 2 3" xfId="3485"/>
    <cellStyle name="40% - Accent3 4 2 2 2 3" xfId="3486"/>
    <cellStyle name="40% - Accent3 4 2 2 2 3 2" xfId="3487"/>
    <cellStyle name="40% - Accent3 4 2 2 2 4" xfId="3488"/>
    <cellStyle name="40% - Accent3 4 2 2 2 5" xfId="3489"/>
    <cellStyle name="40% - Accent3 4 2 2 3" xfId="3490"/>
    <cellStyle name="40% - Accent3 4 2 2 3 2" xfId="3491"/>
    <cellStyle name="40% - Accent3 4 2 2 3 3" xfId="3492"/>
    <cellStyle name="40% - Accent3 4 2 2 3 4" xfId="3493"/>
    <cellStyle name="40% - Accent3 4 2 2 4" xfId="3494"/>
    <cellStyle name="40% - Accent3 4 2 2 4 3" xfId="3495"/>
    <cellStyle name="40% - Accent3 4 2 2 5" xfId="3496"/>
    <cellStyle name="40% - Accent3 4 2 2 5 3" xfId="3497"/>
    <cellStyle name="40% - Accent3 4 2 2 7" xfId="3498"/>
    <cellStyle name="40% - Accent3 4 2 3" xfId="3499"/>
    <cellStyle name="40% - Accent3 4 2 3 2" xfId="3500"/>
    <cellStyle name="40% - Accent3 4 2 3 2 2" xfId="3501"/>
    <cellStyle name="40% - Accent3 4 2 3 2 2 2" xfId="3502"/>
    <cellStyle name="40% - Accent3 4 2 3 2 2 3" xfId="3503"/>
    <cellStyle name="40% - Accent3 4 2 3 2 3" xfId="3504"/>
    <cellStyle name="40% - Accent3 4 2 3 2 3 2" xfId="3505"/>
    <cellStyle name="40% - Accent3 4 2 3 2 4" xfId="3506"/>
    <cellStyle name="40% - Accent3 4 2 3 2 5" xfId="3507"/>
    <cellStyle name="40% - Accent3 4 2 3 3" xfId="3508"/>
    <cellStyle name="40% - Accent3 4 2 3 3 2" xfId="3509"/>
    <cellStyle name="40% - Accent3 4 2 3 3 3" xfId="3510"/>
    <cellStyle name="40% - Accent3 4 2 3 3 4" xfId="3511"/>
    <cellStyle name="40% - Accent3 4 2 3 4" xfId="3512"/>
    <cellStyle name="40% - Accent3 4 2 3 4 3" xfId="3513"/>
    <cellStyle name="40% - Accent3 4 2 3 5" xfId="3514"/>
    <cellStyle name="40% - Accent3 4 2 3 5 3" xfId="3515"/>
    <cellStyle name="40% - Accent3 4 2 3 7" xfId="3516"/>
    <cellStyle name="40% - Accent3 4 2 4" xfId="3517"/>
    <cellStyle name="40% - Accent3 4 2 4 2" xfId="3518"/>
    <cellStyle name="40% - Accent3 4 2 4 2 2" xfId="3519"/>
    <cellStyle name="40% - Accent3 4 2 4 2 3" xfId="3520"/>
    <cellStyle name="40% - Accent3 4 2 4 3" xfId="3521"/>
    <cellStyle name="40% - Accent3 4 2 4 3 2" xfId="3522"/>
    <cellStyle name="40% - Accent3 4 2 4 4" xfId="3523"/>
    <cellStyle name="40% - Accent3 4 2 4 5" xfId="3524"/>
    <cellStyle name="40% - Accent3 4 2 5" xfId="3525"/>
    <cellStyle name="40% - Accent3 4 2 5 2" xfId="3526"/>
    <cellStyle name="40% - Accent3 4 2 5 2 3" xfId="3527"/>
    <cellStyle name="40% - Accent3 4 2 5 3" xfId="3528"/>
    <cellStyle name="40% - Accent3 4 2 5 4" xfId="3529"/>
    <cellStyle name="40% - Accent3 4 2 6" xfId="3530"/>
    <cellStyle name="40% - Accent3 4 2 6 3" xfId="3531"/>
    <cellStyle name="40% - Accent3 4 2 7" xfId="3532"/>
    <cellStyle name="40% - Accent3 4 2 7 3" xfId="3533"/>
    <cellStyle name="40% - Accent3 4 2 9" xfId="3534"/>
    <cellStyle name="40% - Accent3 4 3" xfId="3535"/>
    <cellStyle name="40% - Accent3 4 3 2" xfId="3536"/>
    <cellStyle name="40% - Accent3 4 3 2 2" xfId="3537"/>
    <cellStyle name="40% - Accent3 4 3 2 2 2" xfId="3538"/>
    <cellStyle name="40% - Accent3 4 3 2 2 2 2" xfId="3539"/>
    <cellStyle name="40% - Accent3 4 3 2 2 2 3" xfId="3540"/>
    <cellStyle name="40% - Accent3 4 3 2 2 3" xfId="3541"/>
    <cellStyle name="40% - Accent3 4 3 2 2 3 2" xfId="3542"/>
    <cellStyle name="40% - Accent3 4 3 2 2 4" xfId="3543"/>
    <cellStyle name="40% - Accent3 4 3 2 2 5" xfId="3544"/>
    <cellStyle name="40% - Accent3 4 3 2 3" xfId="3545"/>
    <cellStyle name="40% - Accent3 4 3 2 3 2" xfId="3546"/>
    <cellStyle name="40% - Accent3 4 3 2 3 3" xfId="3547"/>
    <cellStyle name="40% - Accent3 4 3 2 3 4" xfId="3548"/>
    <cellStyle name="40% - Accent3 4 3 2 4" xfId="3549"/>
    <cellStyle name="40% - Accent3 4 3 2 4 3" xfId="3550"/>
    <cellStyle name="40% - Accent3 4 3 2 5" xfId="3551"/>
    <cellStyle name="40% - Accent3 4 3 2 5 3" xfId="3552"/>
    <cellStyle name="40% - Accent3 4 3 2 7" xfId="3553"/>
    <cellStyle name="40% - Accent3 4 3 3" xfId="3554"/>
    <cellStyle name="40% - Accent3 4 3 3 2" xfId="3555"/>
    <cellStyle name="40% - Accent3 4 3 3 2 2" xfId="3556"/>
    <cellStyle name="40% - Accent3 4 3 3 2 2 2" xfId="3557"/>
    <cellStyle name="40% - Accent3 4 3 3 2 2 3" xfId="3558"/>
    <cellStyle name="40% - Accent3 4 3 3 2 3" xfId="3559"/>
    <cellStyle name="40% - Accent3 4 3 3 2 3 2" xfId="3560"/>
    <cellStyle name="40% - Accent3 4 3 3 2 4" xfId="3561"/>
    <cellStyle name="40% - Accent3 4 3 3 2 5" xfId="3562"/>
    <cellStyle name="40% - Accent3 4 3 3 3" xfId="3563"/>
    <cellStyle name="40% - Accent3 4 3 3 3 2" xfId="3564"/>
    <cellStyle name="40% - Accent3 4 3 3 3 3" xfId="3565"/>
    <cellStyle name="40% - Accent3 4 3 3 3 4" xfId="3566"/>
    <cellStyle name="40% - Accent3 4 3 3 4" xfId="3567"/>
    <cellStyle name="40% - Accent3 4 3 3 4 3" xfId="3568"/>
    <cellStyle name="40% - Accent3 4 3 3 5" xfId="3569"/>
    <cellStyle name="40% - Accent3 4 3 3 5 3" xfId="3570"/>
    <cellStyle name="40% - Accent3 4 3 3 7" xfId="3571"/>
    <cellStyle name="40% - Accent3 4 3 4" xfId="3572"/>
    <cellStyle name="40% - Accent3 4 3 4 2" xfId="3573"/>
    <cellStyle name="40% - Accent3 4 3 4 2 2" xfId="3574"/>
    <cellStyle name="40% - Accent3 4 3 4 2 3" xfId="3575"/>
    <cellStyle name="40% - Accent3 4 3 4 3" xfId="3576"/>
    <cellStyle name="40% - Accent3 4 3 4 3 2" xfId="3577"/>
    <cellStyle name="40% - Accent3 4 3 4 4" xfId="3578"/>
    <cellStyle name="40% - Accent3 4 3 4 5" xfId="3579"/>
    <cellStyle name="40% - Accent3 4 3 5" xfId="3580"/>
    <cellStyle name="40% - Accent3 4 3 5 2" xfId="3581"/>
    <cellStyle name="40% - Accent3 4 3 5 2 3" xfId="3582"/>
    <cellStyle name="40% - Accent3 4 3 5 3" xfId="3583"/>
    <cellStyle name="40% - Accent3 4 3 5 4" xfId="3584"/>
    <cellStyle name="40% - Accent3 4 3 6" xfId="3585"/>
    <cellStyle name="40% - Accent3 4 3 6 3" xfId="3586"/>
    <cellStyle name="40% - Accent3 4 3 7" xfId="3587"/>
    <cellStyle name="40% - Accent3 4 3 7 3" xfId="3588"/>
    <cellStyle name="40% - Accent3 4 3 9" xfId="3589"/>
    <cellStyle name="40% - Accent3 4 4" xfId="3590"/>
    <cellStyle name="40% - Accent3 4 4 2" xfId="3591"/>
    <cellStyle name="40% - Accent3 4 4 2 2" xfId="3592"/>
    <cellStyle name="40% - Accent3 4 4 2 2 2" xfId="3593"/>
    <cellStyle name="40% - Accent3 4 4 2 2 2 2" xfId="3594"/>
    <cellStyle name="40% - Accent3 4 4 2 2 2 3" xfId="3595"/>
    <cellStyle name="40% - Accent3 4 4 2 2 3" xfId="3596"/>
    <cellStyle name="40% - Accent3 4 4 2 2 3 2" xfId="3597"/>
    <cellStyle name="40% - Accent3 4 4 2 2 4" xfId="3598"/>
    <cellStyle name="40% - Accent3 4 4 2 2 5" xfId="3599"/>
    <cellStyle name="40% - Accent3 4 4 2 3" xfId="3600"/>
    <cellStyle name="40% - Accent3 4 4 2 3 2" xfId="3601"/>
    <cellStyle name="40% - Accent3 4 4 2 3 3" xfId="3602"/>
    <cellStyle name="40% - Accent3 4 4 2 3 4" xfId="3603"/>
    <cellStyle name="40% - Accent3 4 4 2 4" xfId="3604"/>
    <cellStyle name="40% - Accent3 4 4 2 4 3" xfId="3605"/>
    <cellStyle name="40% - Accent3 4 4 2 5" xfId="3606"/>
    <cellStyle name="40% - Accent3 4 4 2 5 3" xfId="3607"/>
    <cellStyle name="40% - Accent3 4 4 2 7" xfId="3608"/>
    <cellStyle name="40% - Accent3 4 4 3" xfId="3609"/>
    <cellStyle name="40% - Accent3 4 4 3 2" xfId="3610"/>
    <cellStyle name="40% - Accent3 4 4 3 2 2" xfId="3611"/>
    <cellStyle name="40% - Accent3 4 4 3 2 3" xfId="3612"/>
    <cellStyle name="40% - Accent3 4 4 3 3" xfId="3613"/>
    <cellStyle name="40% - Accent3 4 4 3 3 2" xfId="3614"/>
    <cellStyle name="40% - Accent3 4 4 3 4" xfId="3615"/>
    <cellStyle name="40% - Accent3 4 4 3 5" xfId="3616"/>
    <cellStyle name="40% - Accent3 4 4 4" xfId="3617"/>
    <cellStyle name="40% - Accent3 4 4 4 2" xfId="3618"/>
    <cellStyle name="40% - Accent3 4 4 4 3" xfId="3619"/>
    <cellStyle name="40% - Accent3 4 4 4 4" xfId="3620"/>
    <cellStyle name="40% - Accent3 4 4 5" xfId="3621"/>
    <cellStyle name="40% - Accent3 4 4 5 3" xfId="3622"/>
    <cellStyle name="40% - Accent3 4 4 6" xfId="3623"/>
    <cellStyle name="40% - Accent3 4 4 6 3" xfId="3624"/>
    <cellStyle name="40% - Accent3 4 4 8" xfId="3625"/>
    <cellStyle name="40% - Accent3 4 5" xfId="3626"/>
    <cellStyle name="40% - Accent3 4 5 2" xfId="3627"/>
    <cellStyle name="40% - Accent3 4 5 2 2" xfId="3628"/>
    <cellStyle name="40% - Accent3 4 5 2 2 2" xfId="3629"/>
    <cellStyle name="40% - Accent3 4 5 2 2 3" xfId="3630"/>
    <cellStyle name="40% - Accent3 4 5 2 3" xfId="3631"/>
    <cellStyle name="40% - Accent3 4 5 2 3 2" xfId="3632"/>
    <cellStyle name="40% - Accent3 4 5 2 4" xfId="3633"/>
    <cellStyle name="40% - Accent3 4 5 2 5" xfId="3634"/>
    <cellStyle name="40% - Accent3 4 5 3" xfId="3635"/>
    <cellStyle name="40% - Accent3 4 5 3 2" xfId="3636"/>
    <cellStyle name="40% - Accent3 4 5 3 3" xfId="3637"/>
    <cellStyle name="40% - Accent3 4 5 3 4" xfId="3638"/>
    <cellStyle name="40% - Accent3 4 5 4" xfId="3639"/>
    <cellStyle name="40% - Accent3 4 5 4 3" xfId="3640"/>
    <cellStyle name="40% - Accent3 4 5 5" xfId="3641"/>
    <cellStyle name="40% - Accent3 4 5 5 3" xfId="3642"/>
    <cellStyle name="40% - Accent3 4 5 7" xfId="3643"/>
    <cellStyle name="40% - Accent3 4 6" xfId="3644"/>
    <cellStyle name="40% - Accent3 4 6 2" xfId="3645"/>
    <cellStyle name="40% - Accent3 4 6 2 2" xfId="3646"/>
    <cellStyle name="40% - Accent3 4 6 2 2 2" xfId="3647"/>
    <cellStyle name="40% - Accent3 4 6 2 2 3" xfId="3648"/>
    <cellStyle name="40% - Accent3 4 6 2 3" xfId="3649"/>
    <cellStyle name="40% - Accent3 4 6 2 3 2" xfId="3650"/>
    <cellStyle name="40% - Accent3 4 6 2 4" xfId="3651"/>
    <cellStyle name="40% - Accent3 4 6 2 5" xfId="3652"/>
    <cellStyle name="40% - Accent3 4 6 3" xfId="3653"/>
    <cellStyle name="40% - Accent3 4 6 3 2" xfId="3654"/>
    <cellStyle name="40% - Accent3 4 6 3 3" xfId="3655"/>
    <cellStyle name="40% - Accent3 4 6 3 4" xfId="3656"/>
    <cellStyle name="40% - Accent3 4 6 4" xfId="3657"/>
    <cellStyle name="40% - Accent3 4 6 4 3" xfId="3658"/>
    <cellStyle name="40% - Accent3 4 6 5" xfId="3659"/>
    <cellStyle name="40% - Accent3 4 6 5 3" xfId="3660"/>
    <cellStyle name="40% - Accent3 4 6 7" xfId="3661"/>
    <cellStyle name="40% - Accent3 4 7" xfId="3662"/>
    <cellStyle name="40% - Accent3 4 7 2" xfId="3663"/>
    <cellStyle name="40% - Accent3 4 7 2 2" xfId="3664"/>
    <cellStyle name="40% - Accent3 4 7 2 3" xfId="3665"/>
    <cellStyle name="40% - Accent3 4 7 2 4" xfId="3666"/>
    <cellStyle name="40% - Accent3 4 7 3" xfId="3667"/>
    <cellStyle name="40% - Accent3 4 7 3 2" xfId="3668"/>
    <cellStyle name="40% - Accent3 4 7 4" xfId="3669"/>
    <cellStyle name="40% - Accent3 4 7 4 2" xfId="3670"/>
    <cellStyle name="40% - Accent3 4 7 6" xfId="3671"/>
    <cellStyle name="40% - Accent3 4 8" xfId="3672"/>
    <cellStyle name="40% - Accent3 4 8 2" xfId="3673"/>
    <cellStyle name="40% - Accent3 4 8 2 2" xfId="3674"/>
    <cellStyle name="40% - Accent3 4 8 2 3" xfId="3675"/>
    <cellStyle name="40% - Accent3 4 8 3" xfId="3676"/>
    <cellStyle name="40% - Accent3 4 8 3 2" xfId="3677"/>
    <cellStyle name="40% - Accent3 4 8 4" xfId="3678"/>
    <cellStyle name="40% - Accent3 4 8 5" xfId="3679"/>
    <cellStyle name="40% - Accent3 4 9" xfId="3680"/>
    <cellStyle name="40% - Accent3 4 9 2" xfId="3681"/>
    <cellStyle name="40% - Accent3 4 9 2 3" xfId="3682"/>
    <cellStyle name="40% - Accent3 4 9 3" xfId="3683"/>
    <cellStyle name="40% - Accent3 4 9 3 2" xfId="3684"/>
    <cellStyle name="40% - Accent3 4 9 4" xfId="3685"/>
    <cellStyle name="40% - Accent3 4 9 5" xfId="3686"/>
    <cellStyle name="40% - Accent3 5" xfId="3687"/>
    <cellStyle name="40% - Accent3 5 2" xfId="3688"/>
    <cellStyle name="40% - Accent3 5 3" xfId="3689"/>
    <cellStyle name="40% - Accent3 5 4" xfId="3690"/>
    <cellStyle name="40% - Accent3 5 5" xfId="3691"/>
    <cellStyle name="40% - Accent3 5 5 2" xfId="3692"/>
    <cellStyle name="40% - Accent3 5 5 3" xfId="3693"/>
    <cellStyle name="40% - Accent3 5 6" xfId="3694"/>
    <cellStyle name="40% - Accent3 5 7" xfId="3695"/>
    <cellStyle name="40% - Accent3 5 8" xfId="3696"/>
    <cellStyle name="40% - Accent3 5 9" xfId="3697"/>
    <cellStyle name="40% - Accent4 2" xfId="3698"/>
    <cellStyle name="40% - Accent4 2 2" xfId="3699"/>
    <cellStyle name="40% - Accent4 2 3" xfId="3700"/>
    <cellStyle name="40% - Accent4 2 4" xfId="3701"/>
    <cellStyle name="40% - Accent4 2 5" xfId="3702"/>
    <cellStyle name="40% - Accent4 2 5 2" xfId="3703"/>
    <cellStyle name="40% - Accent4 2 5 3" xfId="3704"/>
    <cellStyle name="40% - Accent4 2 6" xfId="3705"/>
    <cellStyle name="40% - Accent4 2 7" xfId="3706"/>
    <cellStyle name="40% - Accent4 2 8" xfId="3707"/>
    <cellStyle name="40% - Accent4 2 9" xfId="3708"/>
    <cellStyle name="40% - Accent4 3" xfId="3709"/>
    <cellStyle name="40% - Accent4 3 2" xfId="3710"/>
    <cellStyle name="40% - Accent4 3 3" xfId="3711"/>
    <cellStyle name="40% - Accent4 3 4" xfId="3712"/>
    <cellStyle name="40% - Accent4 3 5" xfId="3713"/>
    <cellStyle name="40% - Accent4 3 5 2" xfId="3714"/>
    <cellStyle name="40% - Accent4 3 5 3" xfId="3715"/>
    <cellStyle name="40% - Accent4 3 6" xfId="3716"/>
    <cellStyle name="40% - Accent4 3 7" xfId="3717"/>
    <cellStyle name="40% - Accent4 3 8" xfId="3718"/>
    <cellStyle name="40% - Accent4 3 9" xfId="3719"/>
    <cellStyle name="40% - Accent4 4" xfId="3720"/>
    <cellStyle name="40% - Accent4 4 10" xfId="3721"/>
    <cellStyle name="40% - Accent4 4 10 2" xfId="3722"/>
    <cellStyle name="40% - Accent4 4 10 3" xfId="3723"/>
    <cellStyle name="40% - Accent4 4 10 4" xfId="3724"/>
    <cellStyle name="40% - Accent4 4 11" xfId="3725"/>
    <cellStyle name="40% - Accent4 4 11 2" xfId="3726"/>
    <cellStyle name="40% - Accent4 4 11 3" xfId="3727"/>
    <cellStyle name="40% - Accent4 4 12" xfId="3728"/>
    <cellStyle name="40% - Accent4 4 12 3" xfId="3729"/>
    <cellStyle name="40% - Accent4 4 13" xfId="3730"/>
    <cellStyle name="40% - Accent4 4 13 2" xfId="3731"/>
    <cellStyle name="40% - Accent4 4 15" xfId="3732"/>
    <cellStyle name="40% - Accent4 4 2" xfId="3733"/>
    <cellStyle name="40% - Accent4 4 2 2" xfId="3734"/>
    <cellStyle name="40% - Accent4 4 2 2 2" xfId="3735"/>
    <cellStyle name="40% - Accent4 4 2 2 2 2" xfId="3736"/>
    <cellStyle name="40% - Accent4 4 2 2 2 2 2" xfId="3737"/>
    <cellStyle name="40% - Accent4 4 2 2 2 2 3" xfId="3738"/>
    <cellStyle name="40% - Accent4 4 2 2 2 3" xfId="3739"/>
    <cellStyle name="40% - Accent4 4 2 2 2 3 2" xfId="3740"/>
    <cellStyle name="40% - Accent4 4 2 2 2 4" xfId="3741"/>
    <cellStyle name="40% - Accent4 4 2 2 2 5" xfId="3742"/>
    <cellStyle name="40% - Accent4 4 2 2 3" xfId="3743"/>
    <cellStyle name="40% - Accent4 4 2 2 3 2" xfId="3744"/>
    <cellStyle name="40% - Accent4 4 2 2 3 3" xfId="3745"/>
    <cellStyle name="40% - Accent4 4 2 2 3 4" xfId="3746"/>
    <cellStyle name="40% - Accent4 4 2 2 4" xfId="3747"/>
    <cellStyle name="40% - Accent4 4 2 2 4 3" xfId="3748"/>
    <cellStyle name="40% - Accent4 4 2 2 5" xfId="3749"/>
    <cellStyle name="40% - Accent4 4 2 2 5 3" xfId="3750"/>
    <cellStyle name="40% - Accent4 4 2 2 7" xfId="3751"/>
    <cellStyle name="40% - Accent4 4 2 3" xfId="3752"/>
    <cellStyle name="40% - Accent4 4 2 3 2" xfId="3753"/>
    <cellStyle name="40% - Accent4 4 2 3 2 2" xfId="3754"/>
    <cellStyle name="40% - Accent4 4 2 3 2 2 2" xfId="3755"/>
    <cellStyle name="40% - Accent4 4 2 3 2 2 3" xfId="3756"/>
    <cellStyle name="40% - Accent4 4 2 3 2 3" xfId="3757"/>
    <cellStyle name="40% - Accent4 4 2 3 2 3 2" xfId="3758"/>
    <cellStyle name="40% - Accent4 4 2 3 2 4" xfId="3759"/>
    <cellStyle name="40% - Accent4 4 2 3 2 5" xfId="3760"/>
    <cellStyle name="40% - Accent4 4 2 3 3" xfId="3761"/>
    <cellStyle name="40% - Accent4 4 2 3 3 2" xfId="3762"/>
    <cellStyle name="40% - Accent4 4 2 3 3 3" xfId="3763"/>
    <cellStyle name="40% - Accent4 4 2 3 3 4" xfId="3764"/>
    <cellStyle name="40% - Accent4 4 2 3 4" xfId="3765"/>
    <cellStyle name="40% - Accent4 4 2 3 4 3" xfId="3766"/>
    <cellStyle name="40% - Accent4 4 2 3 5" xfId="3767"/>
    <cellStyle name="40% - Accent4 4 2 3 5 3" xfId="3768"/>
    <cellStyle name="40% - Accent4 4 2 3 7" xfId="3769"/>
    <cellStyle name="40% - Accent4 4 2 4" xfId="3770"/>
    <cellStyle name="40% - Accent4 4 2 4 2" xfId="3771"/>
    <cellStyle name="40% - Accent4 4 2 4 2 2" xfId="3772"/>
    <cellStyle name="40% - Accent4 4 2 4 2 3" xfId="3773"/>
    <cellStyle name="40% - Accent4 4 2 4 3" xfId="3774"/>
    <cellStyle name="40% - Accent4 4 2 4 3 2" xfId="3775"/>
    <cellStyle name="40% - Accent4 4 2 4 4" xfId="3776"/>
    <cellStyle name="40% - Accent4 4 2 4 5" xfId="3777"/>
    <cellStyle name="40% - Accent4 4 2 5" xfId="3778"/>
    <cellStyle name="40% - Accent4 4 2 5 2" xfId="3779"/>
    <cellStyle name="40% - Accent4 4 2 5 2 3" xfId="3780"/>
    <cellStyle name="40% - Accent4 4 2 5 3" xfId="3781"/>
    <cellStyle name="40% - Accent4 4 2 5 4" xfId="3782"/>
    <cellStyle name="40% - Accent4 4 2 6" xfId="3783"/>
    <cellStyle name="40% - Accent4 4 2 6 3" xfId="3784"/>
    <cellStyle name="40% - Accent4 4 2 7" xfId="3785"/>
    <cellStyle name="40% - Accent4 4 2 7 3" xfId="3786"/>
    <cellStyle name="40% - Accent4 4 2 9" xfId="3787"/>
    <cellStyle name="40% - Accent4 4 3" xfId="3788"/>
    <cellStyle name="40% - Accent4 4 3 2" xfId="3789"/>
    <cellStyle name="40% - Accent4 4 3 2 2" xfId="3790"/>
    <cellStyle name="40% - Accent4 4 3 2 2 2" xfId="3791"/>
    <cellStyle name="40% - Accent4 4 3 2 2 2 2" xfId="3792"/>
    <cellStyle name="40% - Accent4 4 3 2 2 2 3" xfId="3793"/>
    <cellStyle name="40% - Accent4 4 3 2 2 3" xfId="3794"/>
    <cellStyle name="40% - Accent4 4 3 2 2 3 2" xfId="3795"/>
    <cellStyle name="40% - Accent4 4 3 2 2 4" xfId="3796"/>
    <cellStyle name="40% - Accent4 4 3 2 2 5" xfId="3797"/>
    <cellStyle name="40% - Accent4 4 3 2 3" xfId="3798"/>
    <cellStyle name="40% - Accent4 4 3 2 3 2" xfId="3799"/>
    <cellStyle name="40% - Accent4 4 3 2 3 3" xfId="3800"/>
    <cellStyle name="40% - Accent4 4 3 2 3 4" xfId="3801"/>
    <cellStyle name="40% - Accent4 4 3 2 4" xfId="3802"/>
    <cellStyle name="40% - Accent4 4 3 2 4 3" xfId="3803"/>
    <cellStyle name="40% - Accent4 4 3 2 5" xfId="3804"/>
    <cellStyle name="40% - Accent4 4 3 2 5 3" xfId="3805"/>
    <cellStyle name="40% - Accent4 4 3 2 7" xfId="3806"/>
    <cellStyle name="40% - Accent4 4 3 3" xfId="3807"/>
    <cellStyle name="40% - Accent4 4 3 3 2" xfId="3808"/>
    <cellStyle name="40% - Accent4 4 3 3 2 2" xfId="3809"/>
    <cellStyle name="40% - Accent4 4 3 3 2 2 2" xfId="3810"/>
    <cellStyle name="40% - Accent4 4 3 3 2 2 3" xfId="3811"/>
    <cellStyle name="40% - Accent4 4 3 3 2 3" xfId="3812"/>
    <cellStyle name="40% - Accent4 4 3 3 2 3 2" xfId="3813"/>
    <cellStyle name="40% - Accent4 4 3 3 2 4" xfId="3814"/>
    <cellStyle name="40% - Accent4 4 3 3 2 5" xfId="3815"/>
    <cellStyle name="40% - Accent4 4 3 3 3" xfId="3816"/>
    <cellStyle name="40% - Accent4 4 3 3 3 2" xfId="3817"/>
    <cellStyle name="40% - Accent4 4 3 3 3 3" xfId="3818"/>
    <cellStyle name="40% - Accent4 4 3 3 3 4" xfId="3819"/>
    <cellStyle name="40% - Accent4 4 3 3 4" xfId="3820"/>
    <cellStyle name="40% - Accent4 4 3 3 4 3" xfId="3821"/>
    <cellStyle name="40% - Accent4 4 3 3 5" xfId="3822"/>
    <cellStyle name="40% - Accent4 4 3 3 5 3" xfId="3823"/>
    <cellStyle name="40% - Accent4 4 3 3 7" xfId="3824"/>
    <cellStyle name="40% - Accent4 4 3 4" xfId="3825"/>
    <cellStyle name="40% - Accent4 4 3 4 2" xfId="3826"/>
    <cellStyle name="40% - Accent4 4 3 4 2 2" xfId="3827"/>
    <cellStyle name="40% - Accent4 4 3 4 2 3" xfId="3828"/>
    <cellStyle name="40% - Accent4 4 3 4 3" xfId="3829"/>
    <cellStyle name="40% - Accent4 4 3 4 3 2" xfId="3830"/>
    <cellStyle name="40% - Accent4 4 3 4 4" xfId="3831"/>
    <cellStyle name="40% - Accent4 4 3 4 5" xfId="3832"/>
    <cellStyle name="40% - Accent4 4 3 5" xfId="3833"/>
    <cellStyle name="40% - Accent4 4 3 5 2" xfId="3834"/>
    <cellStyle name="40% - Accent4 4 3 5 2 3" xfId="3835"/>
    <cellStyle name="40% - Accent4 4 3 5 3" xfId="3836"/>
    <cellStyle name="40% - Accent4 4 3 5 4" xfId="3837"/>
    <cellStyle name="40% - Accent4 4 3 6" xfId="3838"/>
    <cellStyle name="40% - Accent4 4 3 6 3" xfId="3839"/>
    <cellStyle name="40% - Accent4 4 3 7" xfId="3840"/>
    <cellStyle name="40% - Accent4 4 3 7 3" xfId="3841"/>
    <cellStyle name="40% - Accent4 4 3 9" xfId="3842"/>
    <cellStyle name="40% - Accent4 4 4" xfId="3843"/>
    <cellStyle name="40% - Accent4 4 4 2" xfId="3844"/>
    <cellStyle name="40% - Accent4 4 4 2 2" xfId="3845"/>
    <cellStyle name="40% - Accent4 4 4 2 2 2" xfId="3846"/>
    <cellStyle name="40% - Accent4 4 4 2 2 2 2" xfId="3847"/>
    <cellStyle name="40% - Accent4 4 4 2 2 2 3" xfId="3848"/>
    <cellStyle name="40% - Accent4 4 4 2 2 3" xfId="3849"/>
    <cellStyle name="40% - Accent4 4 4 2 2 3 2" xfId="3850"/>
    <cellStyle name="40% - Accent4 4 4 2 2 4" xfId="3851"/>
    <cellStyle name="40% - Accent4 4 4 2 2 5" xfId="3852"/>
    <cellStyle name="40% - Accent4 4 4 2 3" xfId="3853"/>
    <cellStyle name="40% - Accent4 4 4 2 3 2" xfId="3854"/>
    <cellStyle name="40% - Accent4 4 4 2 3 3" xfId="3855"/>
    <cellStyle name="40% - Accent4 4 4 2 3 4" xfId="3856"/>
    <cellStyle name="40% - Accent4 4 4 2 4" xfId="3857"/>
    <cellStyle name="40% - Accent4 4 4 2 4 3" xfId="3858"/>
    <cellStyle name="40% - Accent4 4 4 2 5" xfId="3859"/>
    <cellStyle name="40% - Accent4 4 4 2 5 3" xfId="3860"/>
    <cellStyle name="40% - Accent4 4 4 2 7" xfId="3861"/>
    <cellStyle name="40% - Accent4 4 4 3" xfId="3862"/>
    <cellStyle name="40% - Accent4 4 4 3 2" xfId="3863"/>
    <cellStyle name="40% - Accent4 4 4 3 2 2" xfId="3864"/>
    <cellStyle name="40% - Accent4 4 4 3 2 3" xfId="3865"/>
    <cellStyle name="40% - Accent4 4 4 3 3" xfId="3866"/>
    <cellStyle name="40% - Accent4 4 4 3 3 2" xfId="3867"/>
    <cellStyle name="40% - Accent4 4 4 3 4" xfId="3868"/>
    <cellStyle name="40% - Accent4 4 4 3 5" xfId="3869"/>
    <cellStyle name="40% - Accent4 4 4 4" xfId="3870"/>
    <cellStyle name="40% - Accent4 4 4 4 2" xfId="3871"/>
    <cellStyle name="40% - Accent4 4 4 4 3" xfId="3872"/>
    <cellStyle name="40% - Accent4 4 4 4 4" xfId="3873"/>
    <cellStyle name="40% - Accent4 4 4 5" xfId="3874"/>
    <cellStyle name="40% - Accent4 4 4 5 3" xfId="3875"/>
    <cellStyle name="40% - Accent4 4 4 6" xfId="3876"/>
    <cellStyle name="40% - Accent4 4 4 6 3" xfId="3877"/>
    <cellStyle name="40% - Accent4 4 4 8" xfId="3878"/>
    <cellStyle name="40% - Accent4 4 5" xfId="3879"/>
    <cellStyle name="40% - Accent4 4 5 2" xfId="3880"/>
    <cellStyle name="40% - Accent4 4 5 2 2" xfId="3881"/>
    <cellStyle name="40% - Accent4 4 5 2 2 2" xfId="3882"/>
    <cellStyle name="40% - Accent4 4 5 2 2 3" xfId="3883"/>
    <cellStyle name="40% - Accent4 4 5 2 3" xfId="3884"/>
    <cellStyle name="40% - Accent4 4 5 2 3 2" xfId="3885"/>
    <cellStyle name="40% - Accent4 4 5 2 4" xfId="3886"/>
    <cellStyle name="40% - Accent4 4 5 2 5" xfId="3887"/>
    <cellStyle name="40% - Accent4 4 5 3" xfId="3888"/>
    <cellStyle name="40% - Accent4 4 5 3 2" xfId="3889"/>
    <cellStyle name="40% - Accent4 4 5 3 3" xfId="3890"/>
    <cellStyle name="40% - Accent4 4 5 3 4" xfId="3891"/>
    <cellStyle name="40% - Accent4 4 5 4" xfId="3892"/>
    <cellStyle name="40% - Accent4 4 5 4 3" xfId="3893"/>
    <cellStyle name="40% - Accent4 4 5 5" xfId="3894"/>
    <cellStyle name="40% - Accent4 4 5 5 3" xfId="3895"/>
    <cellStyle name="40% - Accent4 4 5 7" xfId="3896"/>
    <cellStyle name="40% - Accent4 4 6" xfId="3897"/>
    <cellStyle name="40% - Accent4 4 6 2" xfId="3898"/>
    <cellStyle name="40% - Accent4 4 6 2 2" xfId="3899"/>
    <cellStyle name="40% - Accent4 4 6 2 2 2" xfId="3900"/>
    <cellStyle name="40% - Accent4 4 6 2 2 3" xfId="3901"/>
    <cellStyle name="40% - Accent4 4 6 2 3" xfId="3902"/>
    <cellStyle name="40% - Accent4 4 6 2 3 2" xfId="3903"/>
    <cellStyle name="40% - Accent4 4 6 2 4" xfId="3904"/>
    <cellStyle name="40% - Accent4 4 6 2 5" xfId="3905"/>
    <cellStyle name="40% - Accent4 4 6 3" xfId="3906"/>
    <cellStyle name="40% - Accent4 4 6 3 2" xfId="3907"/>
    <cellStyle name="40% - Accent4 4 6 3 3" xfId="3908"/>
    <cellStyle name="40% - Accent4 4 6 3 4" xfId="3909"/>
    <cellStyle name="40% - Accent4 4 6 4" xfId="3910"/>
    <cellStyle name="40% - Accent4 4 6 4 3" xfId="3911"/>
    <cellStyle name="40% - Accent4 4 6 5" xfId="3912"/>
    <cellStyle name="40% - Accent4 4 6 5 3" xfId="3913"/>
    <cellStyle name="40% - Accent4 4 6 7" xfId="3914"/>
    <cellStyle name="40% - Accent4 4 7" xfId="3915"/>
    <cellStyle name="40% - Accent4 4 7 2" xfId="3916"/>
    <cellStyle name="40% - Accent4 4 7 2 2" xfId="3917"/>
    <cellStyle name="40% - Accent4 4 7 2 3" xfId="3918"/>
    <cellStyle name="40% - Accent4 4 7 2 4" xfId="3919"/>
    <cellStyle name="40% - Accent4 4 7 3" xfId="3920"/>
    <cellStyle name="40% - Accent4 4 7 3 2" xfId="3921"/>
    <cellStyle name="40% - Accent4 4 7 4" xfId="3922"/>
    <cellStyle name="40% - Accent4 4 7 4 2" xfId="3923"/>
    <cellStyle name="40% - Accent4 4 7 6" xfId="3924"/>
    <cellStyle name="40% - Accent4 4 8" xfId="3925"/>
    <cellStyle name="40% - Accent4 4 8 2" xfId="3926"/>
    <cellStyle name="40% - Accent4 4 8 2 2" xfId="3927"/>
    <cellStyle name="40% - Accent4 4 8 2 3" xfId="3928"/>
    <cellStyle name="40% - Accent4 4 8 3" xfId="3929"/>
    <cellStyle name="40% - Accent4 4 8 3 2" xfId="3930"/>
    <cellStyle name="40% - Accent4 4 8 4" xfId="3931"/>
    <cellStyle name="40% - Accent4 4 8 5" xfId="3932"/>
    <cellStyle name="40% - Accent4 4 9" xfId="3933"/>
    <cellStyle name="40% - Accent4 4 9 2" xfId="3934"/>
    <cellStyle name="40% - Accent4 4 9 2 3" xfId="3935"/>
    <cellStyle name="40% - Accent4 4 9 3" xfId="3936"/>
    <cellStyle name="40% - Accent4 4 9 3 2" xfId="3937"/>
    <cellStyle name="40% - Accent4 4 9 4" xfId="3938"/>
    <cellStyle name="40% - Accent4 4 9 5" xfId="3939"/>
    <cellStyle name="40% - Accent4 5" xfId="3940"/>
    <cellStyle name="40% - Accent4 5 2" xfId="3941"/>
    <cellStyle name="40% - Accent4 5 3" xfId="3942"/>
    <cellStyle name="40% - Accent4 5 4" xfId="3943"/>
    <cellStyle name="40% - Accent4 5 5" xfId="3944"/>
    <cellStyle name="40% - Accent4 5 5 2" xfId="3945"/>
    <cellStyle name="40% - Accent4 5 5 3" xfId="3946"/>
    <cellStyle name="40% - Accent4 5 6" xfId="3947"/>
    <cellStyle name="40% - Accent4 5 7" xfId="3948"/>
    <cellStyle name="40% - Accent4 5 8" xfId="3949"/>
    <cellStyle name="40% - Accent4 5 9" xfId="3950"/>
    <cellStyle name="40% - Accent5 2" xfId="3951"/>
    <cellStyle name="40% - Accent5 2 2" xfId="3952"/>
    <cellStyle name="40% - Accent5 2 3" xfId="3953"/>
    <cellStyle name="40% - Accent5 2 4" xfId="3954"/>
    <cellStyle name="40% - Accent5 2 5" xfId="3955"/>
    <cellStyle name="40% - Accent5 2 5 2" xfId="3956"/>
    <cellStyle name="40% - Accent5 2 5 3" xfId="3957"/>
    <cellStyle name="40% - Accent5 2 6" xfId="3958"/>
    <cellStyle name="40% - Accent5 2 7" xfId="3959"/>
    <cellStyle name="40% - Accent5 2 8" xfId="3960"/>
    <cellStyle name="40% - Accent5 2 9" xfId="3961"/>
    <cellStyle name="40% - Accent5 3" xfId="3962"/>
    <cellStyle name="40% - Accent5 3 2" xfId="3963"/>
    <cellStyle name="40% - Accent5 3 3" xfId="3964"/>
    <cellStyle name="40% - Accent5 3 4" xfId="3965"/>
    <cellStyle name="40% - Accent5 3 5" xfId="3966"/>
    <cellStyle name="40% - Accent5 3 5 2" xfId="3967"/>
    <cellStyle name="40% - Accent5 3 5 3" xfId="3968"/>
    <cellStyle name="40% - Accent5 3 6" xfId="3969"/>
    <cellStyle name="40% - Accent5 3 7" xfId="3970"/>
    <cellStyle name="40% - Accent5 3 8" xfId="3971"/>
    <cellStyle name="40% - Accent5 3 9" xfId="3972"/>
    <cellStyle name="40% - Accent5 4" xfId="3973"/>
    <cellStyle name="40% - Accent5 4 10" xfId="3974"/>
    <cellStyle name="40% - Accent5 4 10 2" xfId="3975"/>
    <cellStyle name="40% - Accent5 4 10 3" xfId="3976"/>
    <cellStyle name="40% - Accent5 4 10 4" xfId="3977"/>
    <cellStyle name="40% - Accent5 4 11" xfId="3978"/>
    <cellStyle name="40% - Accent5 4 11 2" xfId="3979"/>
    <cellStyle name="40% - Accent5 4 11 3" xfId="3980"/>
    <cellStyle name="40% - Accent5 4 12" xfId="3981"/>
    <cellStyle name="40% - Accent5 4 12 3" xfId="3982"/>
    <cellStyle name="40% - Accent5 4 13" xfId="3983"/>
    <cellStyle name="40% - Accent5 4 13 2" xfId="3984"/>
    <cellStyle name="40% - Accent5 4 15" xfId="3985"/>
    <cellStyle name="40% - Accent5 4 2" xfId="3986"/>
    <cellStyle name="40% - Accent5 4 2 2" xfId="3987"/>
    <cellStyle name="40% - Accent5 4 2 2 2" xfId="3988"/>
    <cellStyle name="40% - Accent5 4 2 2 2 2" xfId="3989"/>
    <cellStyle name="40% - Accent5 4 2 2 2 2 2" xfId="3990"/>
    <cellStyle name="40% - Accent5 4 2 2 2 2 3" xfId="3991"/>
    <cellStyle name="40% - Accent5 4 2 2 2 3" xfId="3992"/>
    <cellStyle name="40% - Accent5 4 2 2 2 3 2" xfId="3993"/>
    <cellStyle name="40% - Accent5 4 2 2 2 4" xfId="3994"/>
    <cellStyle name="40% - Accent5 4 2 2 2 5" xfId="3995"/>
    <cellStyle name="40% - Accent5 4 2 2 3" xfId="3996"/>
    <cellStyle name="40% - Accent5 4 2 2 3 2" xfId="3997"/>
    <cellStyle name="40% - Accent5 4 2 2 3 3" xfId="3998"/>
    <cellStyle name="40% - Accent5 4 2 2 3 4" xfId="3999"/>
    <cellStyle name="40% - Accent5 4 2 2 4" xfId="4000"/>
    <cellStyle name="40% - Accent5 4 2 2 4 3" xfId="4001"/>
    <cellStyle name="40% - Accent5 4 2 2 5" xfId="4002"/>
    <cellStyle name="40% - Accent5 4 2 2 5 3" xfId="4003"/>
    <cellStyle name="40% - Accent5 4 2 2 7" xfId="4004"/>
    <cellStyle name="40% - Accent5 4 2 3" xfId="4005"/>
    <cellStyle name="40% - Accent5 4 2 3 2" xfId="4006"/>
    <cellStyle name="40% - Accent5 4 2 3 2 2" xfId="4007"/>
    <cellStyle name="40% - Accent5 4 2 3 2 2 2" xfId="4008"/>
    <cellStyle name="40% - Accent5 4 2 3 2 2 3" xfId="4009"/>
    <cellStyle name="40% - Accent5 4 2 3 2 3" xfId="4010"/>
    <cellStyle name="40% - Accent5 4 2 3 2 3 2" xfId="4011"/>
    <cellStyle name="40% - Accent5 4 2 3 2 4" xfId="4012"/>
    <cellStyle name="40% - Accent5 4 2 3 2 5" xfId="4013"/>
    <cellStyle name="40% - Accent5 4 2 3 3" xfId="4014"/>
    <cellStyle name="40% - Accent5 4 2 3 3 2" xfId="4015"/>
    <cellStyle name="40% - Accent5 4 2 3 3 3" xfId="4016"/>
    <cellStyle name="40% - Accent5 4 2 3 3 4" xfId="4017"/>
    <cellStyle name="40% - Accent5 4 2 3 4" xfId="4018"/>
    <cellStyle name="40% - Accent5 4 2 3 4 3" xfId="4019"/>
    <cellStyle name="40% - Accent5 4 2 3 5" xfId="4020"/>
    <cellStyle name="40% - Accent5 4 2 3 5 3" xfId="4021"/>
    <cellStyle name="40% - Accent5 4 2 3 7" xfId="4022"/>
    <cellStyle name="40% - Accent5 4 2 4" xfId="4023"/>
    <cellStyle name="40% - Accent5 4 2 4 2" xfId="4024"/>
    <cellStyle name="40% - Accent5 4 2 4 2 2" xfId="4025"/>
    <cellStyle name="40% - Accent5 4 2 4 2 3" xfId="4026"/>
    <cellStyle name="40% - Accent5 4 2 4 3" xfId="4027"/>
    <cellStyle name="40% - Accent5 4 2 4 3 2" xfId="4028"/>
    <cellStyle name="40% - Accent5 4 2 4 4" xfId="4029"/>
    <cellStyle name="40% - Accent5 4 2 4 5" xfId="4030"/>
    <cellStyle name="40% - Accent5 4 2 5" xfId="4031"/>
    <cellStyle name="40% - Accent5 4 2 5 2" xfId="4032"/>
    <cellStyle name="40% - Accent5 4 2 5 2 3" xfId="4033"/>
    <cellStyle name="40% - Accent5 4 2 5 3" xfId="4034"/>
    <cellStyle name="40% - Accent5 4 2 5 4" xfId="4035"/>
    <cellStyle name="40% - Accent5 4 2 6" xfId="4036"/>
    <cellStyle name="40% - Accent5 4 2 6 3" xfId="4037"/>
    <cellStyle name="40% - Accent5 4 2 7" xfId="4038"/>
    <cellStyle name="40% - Accent5 4 2 7 3" xfId="4039"/>
    <cellStyle name="40% - Accent5 4 2 9" xfId="4040"/>
    <cellStyle name="40% - Accent5 4 3" xfId="4041"/>
    <cellStyle name="40% - Accent5 4 3 2" xfId="4042"/>
    <cellStyle name="40% - Accent5 4 3 2 2" xfId="4043"/>
    <cellStyle name="40% - Accent5 4 3 2 2 2" xfId="4044"/>
    <cellStyle name="40% - Accent5 4 3 2 2 2 2" xfId="4045"/>
    <cellStyle name="40% - Accent5 4 3 2 2 2 3" xfId="4046"/>
    <cellStyle name="40% - Accent5 4 3 2 2 3" xfId="4047"/>
    <cellStyle name="40% - Accent5 4 3 2 2 3 2" xfId="4048"/>
    <cellStyle name="40% - Accent5 4 3 2 2 4" xfId="4049"/>
    <cellStyle name="40% - Accent5 4 3 2 2 5" xfId="4050"/>
    <cellStyle name="40% - Accent5 4 3 2 3" xfId="4051"/>
    <cellStyle name="40% - Accent5 4 3 2 3 2" xfId="4052"/>
    <cellStyle name="40% - Accent5 4 3 2 3 3" xfId="4053"/>
    <cellStyle name="40% - Accent5 4 3 2 3 4" xfId="4054"/>
    <cellStyle name="40% - Accent5 4 3 2 4" xfId="4055"/>
    <cellStyle name="40% - Accent5 4 3 2 4 3" xfId="4056"/>
    <cellStyle name="40% - Accent5 4 3 2 5" xfId="4057"/>
    <cellStyle name="40% - Accent5 4 3 2 5 3" xfId="4058"/>
    <cellStyle name="40% - Accent5 4 3 2 7" xfId="4059"/>
    <cellStyle name="40% - Accent5 4 3 3" xfId="4060"/>
    <cellStyle name="40% - Accent5 4 3 3 2" xfId="4061"/>
    <cellStyle name="40% - Accent5 4 3 3 2 2" xfId="4062"/>
    <cellStyle name="40% - Accent5 4 3 3 2 2 2" xfId="4063"/>
    <cellStyle name="40% - Accent5 4 3 3 2 2 3" xfId="4064"/>
    <cellStyle name="40% - Accent5 4 3 3 2 3" xfId="4065"/>
    <cellStyle name="40% - Accent5 4 3 3 2 3 2" xfId="4066"/>
    <cellStyle name="40% - Accent5 4 3 3 2 4" xfId="4067"/>
    <cellStyle name="40% - Accent5 4 3 3 2 5" xfId="4068"/>
    <cellStyle name="40% - Accent5 4 3 3 3" xfId="4069"/>
    <cellStyle name="40% - Accent5 4 3 3 3 2" xfId="4070"/>
    <cellStyle name="40% - Accent5 4 3 3 3 3" xfId="4071"/>
    <cellStyle name="40% - Accent5 4 3 3 3 4" xfId="4072"/>
    <cellStyle name="40% - Accent5 4 3 3 4" xfId="4073"/>
    <cellStyle name="40% - Accent5 4 3 3 4 3" xfId="4074"/>
    <cellStyle name="40% - Accent5 4 3 3 5" xfId="4075"/>
    <cellStyle name="40% - Accent5 4 3 3 5 3" xfId="4076"/>
    <cellStyle name="40% - Accent5 4 3 3 7" xfId="4077"/>
    <cellStyle name="40% - Accent5 4 3 4" xfId="4078"/>
    <cellStyle name="40% - Accent5 4 3 4 2" xfId="4079"/>
    <cellStyle name="40% - Accent5 4 3 4 2 2" xfId="4080"/>
    <cellStyle name="40% - Accent5 4 3 4 2 3" xfId="4081"/>
    <cellStyle name="40% - Accent5 4 3 4 3" xfId="4082"/>
    <cellStyle name="40% - Accent5 4 3 4 3 2" xfId="4083"/>
    <cellStyle name="40% - Accent5 4 3 4 4" xfId="4084"/>
    <cellStyle name="40% - Accent5 4 3 4 5" xfId="4085"/>
    <cellStyle name="40% - Accent5 4 3 5" xfId="4086"/>
    <cellStyle name="40% - Accent5 4 3 5 2" xfId="4087"/>
    <cellStyle name="40% - Accent5 4 3 5 2 3" xfId="4088"/>
    <cellStyle name="40% - Accent5 4 3 5 3" xfId="4089"/>
    <cellStyle name="40% - Accent5 4 3 5 4" xfId="4090"/>
    <cellStyle name="40% - Accent5 4 3 6" xfId="4091"/>
    <cellStyle name="40% - Accent5 4 3 6 3" xfId="4092"/>
    <cellStyle name="40% - Accent5 4 3 7" xfId="4093"/>
    <cellStyle name="40% - Accent5 4 3 7 3" xfId="4094"/>
    <cellStyle name="40% - Accent5 4 3 9" xfId="4095"/>
    <cellStyle name="40% - Accent5 4 4" xfId="4096"/>
    <cellStyle name="40% - Accent5 4 4 2" xfId="4097"/>
    <cellStyle name="40% - Accent5 4 4 2 2" xfId="4098"/>
    <cellStyle name="40% - Accent5 4 4 2 2 2" xfId="4099"/>
    <cellStyle name="40% - Accent5 4 4 2 2 2 2" xfId="4100"/>
    <cellStyle name="40% - Accent5 4 4 2 2 2 3" xfId="4101"/>
    <cellStyle name="40% - Accent5 4 4 2 2 3" xfId="4102"/>
    <cellStyle name="40% - Accent5 4 4 2 2 3 2" xfId="4103"/>
    <cellStyle name="40% - Accent5 4 4 2 2 4" xfId="4104"/>
    <cellStyle name="40% - Accent5 4 4 2 2 5" xfId="4105"/>
    <cellStyle name="40% - Accent5 4 4 2 3" xfId="4106"/>
    <cellStyle name="40% - Accent5 4 4 2 3 2" xfId="4107"/>
    <cellStyle name="40% - Accent5 4 4 2 3 3" xfId="4108"/>
    <cellStyle name="40% - Accent5 4 4 2 3 4" xfId="4109"/>
    <cellStyle name="40% - Accent5 4 4 2 4" xfId="4110"/>
    <cellStyle name="40% - Accent5 4 4 2 4 3" xfId="4111"/>
    <cellStyle name="40% - Accent5 4 4 2 5" xfId="4112"/>
    <cellStyle name="40% - Accent5 4 4 2 5 3" xfId="4113"/>
    <cellStyle name="40% - Accent5 4 4 2 7" xfId="4114"/>
    <cellStyle name="40% - Accent5 4 4 3" xfId="4115"/>
    <cellStyle name="40% - Accent5 4 4 3 2" xfId="4116"/>
    <cellStyle name="40% - Accent5 4 4 3 2 2" xfId="4117"/>
    <cellStyle name="40% - Accent5 4 4 3 2 3" xfId="4118"/>
    <cellStyle name="40% - Accent5 4 4 3 3" xfId="4119"/>
    <cellStyle name="40% - Accent5 4 4 3 3 2" xfId="4120"/>
    <cellStyle name="40% - Accent5 4 4 3 4" xfId="4121"/>
    <cellStyle name="40% - Accent5 4 4 3 5" xfId="4122"/>
    <cellStyle name="40% - Accent5 4 4 4" xfId="4123"/>
    <cellStyle name="40% - Accent5 4 4 4 2" xfId="4124"/>
    <cellStyle name="40% - Accent5 4 4 4 3" xfId="4125"/>
    <cellStyle name="40% - Accent5 4 4 4 4" xfId="4126"/>
    <cellStyle name="40% - Accent5 4 4 5" xfId="4127"/>
    <cellStyle name="40% - Accent5 4 4 5 3" xfId="4128"/>
    <cellStyle name="40% - Accent5 4 4 6" xfId="4129"/>
    <cellStyle name="40% - Accent5 4 4 6 3" xfId="4130"/>
    <cellStyle name="40% - Accent5 4 4 8" xfId="4131"/>
    <cellStyle name="40% - Accent5 4 5" xfId="4132"/>
    <cellStyle name="40% - Accent5 4 5 2" xfId="4133"/>
    <cellStyle name="40% - Accent5 4 5 2 2" xfId="4134"/>
    <cellStyle name="40% - Accent5 4 5 2 2 2" xfId="4135"/>
    <cellStyle name="40% - Accent5 4 5 2 2 3" xfId="4136"/>
    <cellStyle name="40% - Accent5 4 5 2 3" xfId="4137"/>
    <cellStyle name="40% - Accent5 4 5 2 3 2" xfId="4138"/>
    <cellStyle name="40% - Accent5 4 5 2 4" xfId="4139"/>
    <cellStyle name="40% - Accent5 4 5 2 5" xfId="4140"/>
    <cellStyle name="40% - Accent5 4 5 3" xfId="4141"/>
    <cellStyle name="40% - Accent5 4 5 3 2" xfId="4142"/>
    <cellStyle name="40% - Accent5 4 5 3 3" xfId="4143"/>
    <cellStyle name="40% - Accent5 4 5 3 4" xfId="4144"/>
    <cellStyle name="40% - Accent5 4 5 4" xfId="4145"/>
    <cellStyle name="40% - Accent5 4 5 4 3" xfId="4146"/>
    <cellStyle name="40% - Accent5 4 5 5" xfId="4147"/>
    <cellStyle name="40% - Accent5 4 5 5 3" xfId="4148"/>
    <cellStyle name="40% - Accent5 4 5 7" xfId="4149"/>
    <cellStyle name="40% - Accent5 4 6" xfId="4150"/>
    <cellStyle name="40% - Accent5 4 6 2" xfId="4151"/>
    <cellStyle name="40% - Accent5 4 6 2 2" xfId="4152"/>
    <cellStyle name="40% - Accent5 4 6 2 2 2" xfId="4153"/>
    <cellStyle name="40% - Accent5 4 6 2 2 3" xfId="4154"/>
    <cellStyle name="40% - Accent5 4 6 2 3" xfId="4155"/>
    <cellStyle name="40% - Accent5 4 6 2 3 2" xfId="4156"/>
    <cellStyle name="40% - Accent5 4 6 2 4" xfId="4157"/>
    <cellStyle name="40% - Accent5 4 6 2 5" xfId="4158"/>
    <cellStyle name="40% - Accent5 4 6 3" xfId="4159"/>
    <cellStyle name="40% - Accent5 4 6 3 2" xfId="4160"/>
    <cellStyle name="40% - Accent5 4 6 3 3" xfId="4161"/>
    <cellStyle name="40% - Accent5 4 6 3 4" xfId="4162"/>
    <cellStyle name="40% - Accent5 4 6 4" xfId="4163"/>
    <cellStyle name="40% - Accent5 4 6 4 3" xfId="4164"/>
    <cellStyle name="40% - Accent5 4 6 5" xfId="4165"/>
    <cellStyle name="40% - Accent5 4 6 5 3" xfId="4166"/>
    <cellStyle name="40% - Accent5 4 6 7" xfId="4167"/>
    <cellStyle name="40% - Accent5 4 7" xfId="4168"/>
    <cellStyle name="40% - Accent5 4 7 2" xfId="4169"/>
    <cellStyle name="40% - Accent5 4 7 2 2" xfId="4170"/>
    <cellStyle name="40% - Accent5 4 7 2 3" xfId="4171"/>
    <cellStyle name="40% - Accent5 4 7 2 4" xfId="4172"/>
    <cellStyle name="40% - Accent5 4 7 3" xfId="4173"/>
    <cellStyle name="40% - Accent5 4 7 3 2" xfId="4174"/>
    <cellStyle name="40% - Accent5 4 7 4" xfId="4175"/>
    <cellStyle name="40% - Accent5 4 7 4 2" xfId="4176"/>
    <cellStyle name="40% - Accent5 4 7 6" xfId="4177"/>
    <cellStyle name="40% - Accent5 4 8" xfId="4178"/>
    <cellStyle name="40% - Accent5 4 8 2" xfId="4179"/>
    <cellStyle name="40% - Accent5 4 8 2 2" xfId="4180"/>
    <cellStyle name="40% - Accent5 4 8 2 3" xfId="4181"/>
    <cellStyle name="40% - Accent5 4 8 3" xfId="4182"/>
    <cellStyle name="40% - Accent5 4 8 3 2" xfId="4183"/>
    <cellStyle name="40% - Accent5 4 8 4" xfId="4184"/>
    <cellStyle name="40% - Accent5 4 8 5" xfId="4185"/>
    <cellStyle name="40% - Accent5 4 9" xfId="4186"/>
    <cellStyle name="40% - Accent5 4 9 2" xfId="4187"/>
    <cellStyle name="40% - Accent5 4 9 2 3" xfId="4188"/>
    <cellStyle name="40% - Accent5 4 9 3" xfId="4189"/>
    <cellStyle name="40% - Accent5 4 9 3 2" xfId="4190"/>
    <cellStyle name="40% - Accent5 4 9 4" xfId="4191"/>
    <cellStyle name="40% - Accent5 4 9 5" xfId="4192"/>
    <cellStyle name="40% - Accent5 5" xfId="4193"/>
    <cellStyle name="40% - Accent5 5 2" xfId="4194"/>
    <cellStyle name="40% - Accent5 5 3" xfId="4195"/>
    <cellStyle name="40% - Accent5 5 4" xfId="4196"/>
    <cellStyle name="40% - Accent5 5 5" xfId="4197"/>
    <cellStyle name="40% - Accent5 5 5 2" xfId="4198"/>
    <cellStyle name="40% - Accent5 5 5 3" xfId="4199"/>
    <cellStyle name="40% - Accent5 5 6" xfId="4200"/>
    <cellStyle name="40% - Accent5 5 7" xfId="4201"/>
    <cellStyle name="40% - Accent5 5 8" xfId="4202"/>
    <cellStyle name="40% - Accent5 5 9" xfId="4203"/>
    <cellStyle name="40% - Accent6 2" xfId="4204"/>
    <cellStyle name="40% - Accent6 2 2" xfId="4205"/>
    <cellStyle name="40% - Accent6 2 3" xfId="4206"/>
    <cellStyle name="40% - Accent6 2 4" xfId="4207"/>
    <cellStyle name="40% - Accent6 2 5" xfId="4208"/>
    <cellStyle name="40% - Accent6 2 5 2" xfId="4209"/>
    <cellStyle name="40% - Accent6 2 5 3" xfId="4210"/>
    <cellStyle name="40% - Accent6 2 6" xfId="4211"/>
    <cellStyle name="40% - Accent6 2 7" xfId="4212"/>
    <cellStyle name="40% - Accent6 2 8" xfId="4213"/>
    <cellStyle name="40% - Accent6 2 9" xfId="4214"/>
    <cellStyle name="40% - Accent6 3" xfId="4215"/>
    <cellStyle name="40% - Accent6 3 2" xfId="4216"/>
    <cellStyle name="40% - Accent6 3 3" xfId="4217"/>
    <cellStyle name="40% - Accent6 3 4" xfId="4218"/>
    <cellStyle name="40% - Accent6 3 5" xfId="4219"/>
    <cellStyle name="40% - Accent6 3 5 2" xfId="4220"/>
    <cellStyle name="40% - Accent6 3 5 3" xfId="4221"/>
    <cellStyle name="40% - Accent6 3 6" xfId="4222"/>
    <cellStyle name="40% - Accent6 3 7" xfId="4223"/>
    <cellStyle name="40% - Accent6 3 8" xfId="4224"/>
    <cellStyle name="40% - Accent6 3 9" xfId="4225"/>
    <cellStyle name="40% - Accent6 4" xfId="4226"/>
    <cellStyle name="40% - Accent6 4 10" xfId="4227"/>
    <cellStyle name="40% - Accent6 4 10 2" xfId="4228"/>
    <cellStyle name="40% - Accent6 4 10 3" xfId="4229"/>
    <cellStyle name="40% - Accent6 4 10 4" xfId="4230"/>
    <cellStyle name="40% - Accent6 4 11" xfId="4231"/>
    <cellStyle name="40% - Accent6 4 11 2" xfId="4232"/>
    <cellStyle name="40% - Accent6 4 11 3" xfId="4233"/>
    <cellStyle name="40% - Accent6 4 12" xfId="4234"/>
    <cellStyle name="40% - Accent6 4 12 3" xfId="4235"/>
    <cellStyle name="40% - Accent6 4 13" xfId="4236"/>
    <cellStyle name="40% - Accent6 4 15" xfId="4237"/>
    <cellStyle name="40% - Accent6 4 2" xfId="4238"/>
    <cellStyle name="40% - Accent6 4 2 2" xfId="4239"/>
    <cellStyle name="40% - Accent6 4 2 2 2" xfId="4240"/>
    <cellStyle name="40% - Accent6 4 2 2 2 2" xfId="4241"/>
    <cellStyle name="40% - Accent6 4 2 2 2 2 2" xfId="4242"/>
    <cellStyle name="40% - Accent6 4 2 2 2 2 3" xfId="4243"/>
    <cellStyle name="40% - Accent6 4 2 2 2 3" xfId="4244"/>
    <cellStyle name="40% - Accent6 4 2 2 2 3 2" xfId="4245"/>
    <cellStyle name="40% - Accent6 4 2 2 2 4" xfId="4246"/>
    <cellStyle name="40% - Accent6 4 2 2 2 5" xfId="4247"/>
    <cellStyle name="40% - Accent6 4 2 2 3" xfId="4248"/>
    <cellStyle name="40% - Accent6 4 2 2 3 2" xfId="4249"/>
    <cellStyle name="40% - Accent6 4 2 2 3 3" xfId="4250"/>
    <cellStyle name="40% - Accent6 4 2 2 3 4" xfId="4251"/>
    <cellStyle name="40% - Accent6 4 2 2 4" xfId="4252"/>
    <cellStyle name="40% - Accent6 4 2 2 4 3" xfId="4253"/>
    <cellStyle name="40% - Accent6 4 2 2 5" xfId="4254"/>
    <cellStyle name="40% - Accent6 4 2 2 5 3" xfId="4255"/>
    <cellStyle name="40% - Accent6 4 2 2 7" xfId="4256"/>
    <cellStyle name="40% - Accent6 4 2 3" xfId="4257"/>
    <cellStyle name="40% - Accent6 4 2 3 2" xfId="4258"/>
    <cellStyle name="40% - Accent6 4 2 3 2 2" xfId="4259"/>
    <cellStyle name="40% - Accent6 4 2 3 2 2 2" xfId="4260"/>
    <cellStyle name="40% - Accent6 4 2 3 2 2 3" xfId="4261"/>
    <cellStyle name="40% - Accent6 4 2 3 2 3" xfId="4262"/>
    <cellStyle name="40% - Accent6 4 2 3 2 3 2" xfId="4263"/>
    <cellStyle name="40% - Accent6 4 2 3 2 4" xfId="4264"/>
    <cellStyle name="40% - Accent6 4 2 3 2 5" xfId="4265"/>
    <cellStyle name="40% - Accent6 4 2 3 3" xfId="4266"/>
    <cellStyle name="40% - Accent6 4 2 3 3 2" xfId="4267"/>
    <cellStyle name="40% - Accent6 4 2 3 3 3" xfId="4268"/>
    <cellStyle name="40% - Accent6 4 2 3 3 4" xfId="4269"/>
    <cellStyle name="40% - Accent6 4 2 3 4" xfId="4270"/>
    <cellStyle name="40% - Accent6 4 2 3 4 3" xfId="4271"/>
    <cellStyle name="40% - Accent6 4 2 3 5" xfId="4272"/>
    <cellStyle name="40% - Accent6 4 2 3 5 3" xfId="4273"/>
    <cellStyle name="40% - Accent6 4 2 3 7" xfId="4274"/>
    <cellStyle name="40% - Accent6 4 2 4" xfId="4275"/>
    <cellStyle name="40% - Accent6 4 2 4 2" xfId="4276"/>
    <cellStyle name="40% - Accent6 4 2 4 2 2" xfId="4277"/>
    <cellStyle name="40% - Accent6 4 2 4 2 3" xfId="4278"/>
    <cellStyle name="40% - Accent6 4 2 4 3" xfId="4279"/>
    <cellStyle name="40% - Accent6 4 2 4 3 2" xfId="4280"/>
    <cellStyle name="40% - Accent6 4 2 4 4" xfId="4281"/>
    <cellStyle name="40% - Accent6 4 2 4 5" xfId="4282"/>
    <cellStyle name="40% - Accent6 4 2 5" xfId="4283"/>
    <cellStyle name="40% - Accent6 4 2 5 2" xfId="4284"/>
    <cellStyle name="40% - Accent6 4 2 5 2 3" xfId="4285"/>
    <cellStyle name="40% - Accent6 4 2 5 3" xfId="4286"/>
    <cellStyle name="40% - Accent6 4 2 5 4" xfId="4287"/>
    <cellStyle name="40% - Accent6 4 2 6" xfId="4288"/>
    <cellStyle name="40% - Accent6 4 2 6 3" xfId="4289"/>
    <cellStyle name="40% - Accent6 4 2 7" xfId="4290"/>
    <cellStyle name="40% - Accent6 4 2 7 3" xfId="4291"/>
    <cellStyle name="40% - Accent6 4 2 9" xfId="4292"/>
    <cellStyle name="40% - Accent6 4 3" xfId="4293"/>
    <cellStyle name="40% - Accent6 4 3 2" xfId="4294"/>
    <cellStyle name="40% - Accent6 4 3 2 2" xfId="4295"/>
    <cellStyle name="40% - Accent6 4 3 2 2 2" xfId="4296"/>
    <cellStyle name="40% - Accent6 4 3 2 2 2 2" xfId="4297"/>
    <cellStyle name="40% - Accent6 4 3 2 2 2 3" xfId="4298"/>
    <cellStyle name="40% - Accent6 4 3 2 2 3" xfId="4299"/>
    <cellStyle name="40% - Accent6 4 3 2 2 3 2" xfId="4300"/>
    <cellStyle name="40% - Accent6 4 3 2 2 4" xfId="4301"/>
    <cellStyle name="40% - Accent6 4 3 2 2 5" xfId="4302"/>
    <cellStyle name="40% - Accent6 4 3 2 3" xfId="4303"/>
    <cellStyle name="40% - Accent6 4 3 2 3 2" xfId="4304"/>
    <cellStyle name="40% - Accent6 4 3 2 3 3" xfId="4305"/>
    <cellStyle name="40% - Accent6 4 3 2 3 4" xfId="4306"/>
    <cellStyle name="40% - Accent6 4 3 2 4" xfId="4307"/>
    <cellStyle name="40% - Accent6 4 3 2 4 3" xfId="4308"/>
    <cellStyle name="40% - Accent6 4 3 2 5" xfId="4309"/>
    <cellStyle name="40% - Accent6 4 3 2 5 3" xfId="4310"/>
    <cellStyle name="40% - Accent6 4 3 2 7" xfId="4311"/>
    <cellStyle name="40% - Accent6 4 3 3" xfId="4312"/>
    <cellStyle name="40% - Accent6 4 3 3 2" xfId="4313"/>
    <cellStyle name="40% - Accent6 4 3 3 2 2" xfId="4314"/>
    <cellStyle name="40% - Accent6 4 3 3 2 2 2" xfId="4315"/>
    <cellStyle name="40% - Accent6 4 3 3 2 2 3" xfId="4316"/>
    <cellStyle name="40% - Accent6 4 3 3 2 3" xfId="4317"/>
    <cellStyle name="40% - Accent6 4 3 3 2 3 2" xfId="4318"/>
    <cellStyle name="40% - Accent6 4 3 3 2 4" xfId="4319"/>
    <cellStyle name="40% - Accent6 4 3 3 2 5" xfId="4320"/>
    <cellStyle name="40% - Accent6 4 3 3 3" xfId="4321"/>
    <cellStyle name="40% - Accent6 4 3 3 3 2" xfId="4322"/>
    <cellStyle name="40% - Accent6 4 3 3 3 3" xfId="4323"/>
    <cellStyle name="40% - Accent6 4 3 3 3 4" xfId="4324"/>
    <cellStyle name="40% - Accent6 4 3 3 4" xfId="4325"/>
    <cellStyle name="40% - Accent6 4 3 3 4 3" xfId="4326"/>
    <cellStyle name="40% - Accent6 4 3 3 5" xfId="4327"/>
    <cellStyle name="40% - Accent6 4 3 3 5 3" xfId="4328"/>
    <cellStyle name="40% - Accent6 4 3 3 7" xfId="4329"/>
    <cellStyle name="40% - Accent6 4 3 4" xfId="4330"/>
    <cellStyle name="40% - Accent6 4 3 4 2" xfId="4331"/>
    <cellStyle name="40% - Accent6 4 3 4 2 2" xfId="4332"/>
    <cellStyle name="40% - Accent6 4 3 4 2 3" xfId="4333"/>
    <cellStyle name="40% - Accent6 4 3 4 3" xfId="4334"/>
    <cellStyle name="40% - Accent6 4 3 4 3 2" xfId="4335"/>
    <cellStyle name="40% - Accent6 4 3 4 4" xfId="4336"/>
    <cellStyle name="40% - Accent6 4 3 4 5" xfId="4337"/>
    <cellStyle name="40% - Accent6 4 3 5" xfId="4338"/>
    <cellStyle name="40% - Accent6 4 3 5 2" xfId="4339"/>
    <cellStyle name="40% - Accent6 4 3 5 2 3" xfId="4340"/>
    <cellStyle name="40% - Accent6 4 3 5 3" xfId="4341"/>
    <cellStyle name="40% - Accent6 4 3 5 4" xfId="4342"/>
    <cellStyle name="40% - Accent6 4 3 6" xfId="4343"/>
    <cellStyle name="40% - Accent6 4 3 6 3" xfId="4344"/>
    <cellStyle name="40% - Accent6 4 3 7" xfId="4345"/>
    <cellStyle name="40% - Accent6 4 3 7 3" xfId="4346"/>
    <cellStyle name="40% - Accent6 4 3 9" xfId="4347"/>
    <cellStyle name="40% - Accent6 4 4" xfId="4348"/>
    <cellStyle name="40% - Accent6 4 4 2" xfId="4349"/>
    <cellStyle name="40% - Accent6 4 4 2 2" xfId="4350"/>
    <cellStyle name="40% - Accent6 4 4 2 2 2" xfId="4351"/>
    <cellStyle name="40% - Accent6 4 4 2 2 2 2" xfId="4352"/>
    <cellStyle name="40% - Accent6 4 4 2 2 2 3" xfId="4353"/>
    <cellStyle name="40% - Accent6 4 4 2 2 3" xfId="4354"/>
    <cellStyle name="40% - Accent6 4 4 2 2 3 2" xfId="4355"/>
    <cellStyle name="40% - Accent6 4 4 2 2 4" xfId="4356"/>
    <cellStyle name="40% - Accent6 4 4 2 2 5" xfId="4357"/>
    <cellStyle name="40% - Accent6 4 4 2 3" xfId="4358"/>
    <cellStyle name="40% - Accent6 4 4 2 3 2" xfId="4359"/>
    <cellStyle name="40% - Accent6 4 4 2 3 3" xfId="4360"/>
    <cellStyle name="40% - Accent6 4 4 2 3 4" xfId="4361"/>
    <cellStyle name="40% - Accent6 4 4 2 4" xfId="4362"/>
    <cellStyle name="40% - Accent6 4 4 2 4 3" xfId="4363"/>
    <cellStyle name="40% - Accent6 4 4 2 5" xfId="4364"/>
    <cellStyle name="40% - Accent6 4 4 2 5 3" xfId="4365"/>
    <cellStyle name="40% - Accent6 4 4 2 7" xfId="4366"/>
    <cellStyle name="40% - Accent6 4 4 3" xfId="4367"/>
    <cellStyle name="40% - Accent6 4 4 3 2" xfId="4368"/>
    <cellStyle name="40% - Accent6 4 4 3 2 2" xfId="4369"/>
    <cellStyle name="40% - Accent6 4 4 3 2 3" xfId="4370"/>
    <cellStyle name="40% - Accent6 4 4 3 3" xfId="4371"/>
    <cellStyle name="40% - Accent6 4 4 3 3 2" xfId="4372"/>
    <cellStyle name="40% - Accent6 4 4 3 4" xfId="4373"/>
    <cellStyle name="40% - Accent6 4 4 3 5" xfId="4374"/>
    <cellStyle name="40% - Accent6 4 4 4" xfId="4375"/>
    <cellStyle name="40% - Accent6 4 4 4 2" xfId="4376"/>
    <cellStyle name="40% - Accent6 4 4 4 3" xfId="4377"/>
    <cellStyle name="40% - Accent6 4 4 4 4" xfId="4378"/>
    <cellStyle name="40% - Accent6 4 4 5" xfId="4379"/>
    <cellStyle name="40% - Accent6 4 4 5 3" xfId="4380"/>
    <cellStyle name="40% - Accent6 4 4 6" xfId="4381"/>
    <cellStyle name="40% - Accent6 4 4 6 3" xfId="4382"/>
    <cellStyle name="40% - Accent6 4 4 8" xfId="4383"/>
    <cellStyle name="40% - Accent6 4 5" xfId="4384"/>
    <cellStyle name="40% - Accent6 4 5 2" xfId="4385"/>
    <cellStyle name="40% - Accent6 4 5 2 2" xfId="4386"/>
    <cellStyle name="40% - Accent6 4 5 2 2 2" xfId="4387"/>
    <cellStyle name="40% - Accent6 4 5 2 2 3" xfId="4388"/>
    <cellStyle name="40% - Accent6 4 5 2 3" xfId="4389"/>
    <cellStyle name="40% - Accent6 4 5 2 3 2" xfId="4390"/>
    <cellStyle name="40% - Accent6 4 5 2 4" xfId="4391"/>
    <cellStyle name="40% - Accent6 4 5 2 5" xfId="4392"/>
    <cellStyle name="40% - Accent6 4 5 3" xfId="4393"/>
    <cellStyle name="40% - Accent6 4 5 3 2" xfId="4394"/>
    <cellStyle name="40% - Accent6 4 5 3 3" xfId="4395"/>
    <cellStyle name="40% - Accent6 4 5 3 4" xfId="4396"/>
    <cellStyle name="40% - Accent6 4 5 4" xfId="4397"/>
    <cellStyle name="40% - Accent6 4 5 4 3" xfId="4398"/>
    <cellStyle name="40% - Accent6 4 5 5" xfId="4399"/>
    <cellStyle name="40% - Accent6 4 5 5 3" xfId="4400"/>
    <cellStyle name="40% - Accent6 4 5 7" xfId="4401"/>
    <cellStyle name="40% - Accent6 4 6" xfId="4402"/>
    <cellStyle name="40% - Accent6 4 6 2" xfId="4403"/>
    <cellStyle name="40% - Accent6 4 6 2 2" xfId="4404"/>
    <cellStyle name="40% - Accent6 4 6 2 2 2" xfId="4405"/>
    <cellStyle name="40% - Accent6 4 6 2 2 3" xfId="4406"/>
    <cellStyle name="40% - Accent6 4 6 2 3" xfId="4407"/>
    <cellStyle name="40% - Accent6 4 6 2 3 2" xfId="4408"/>
    <cellStyle name="40% - Accent6 4 6 2 4" xfId="4409"/>
    <cellStyle name="40% - Accent6 4 6 2 5" xfId="4410"/>
    <cellStyle name="40% - Accent6 4 6 3" xfId="4411"/>
    <cellStyle name="40% - Accent6 4 6 3 2" xfId="4412"/>
    <cellStyle name="40% - Accent6 4 6 3 3" xfId="4413"/>
    <cellStyle name="40% - Accent6 4 6 3 4" xfId="4414"/>
    <cellStyle name="40% - Accent6 4 6 4" xfId="4415"/>
    <cellStyle name="40% - Accent6 4 6 4 3" xfId="4416"/>
    <cellStyle name="40% - Accent6 4 6 5" xfId="4417"/>
    <cellStyle name="40% - Accent6 4 6 5 3" xfId="4418"/>
    <cellStyle name="40% - Accent6 4 6 7" xfId="4419"/>
    <cellStyle name="40% - Accent6 4 7" xfId="4420"/>
    <cellStyle name="40% - Accent6 4 7 2" xfId="4421"/>
    <cellStyle name="40% - Accent6 4 7 2 2" xfId="4422"/>
    <cellStyle name="40% - Accent6 4 7 2 3" xfId="4423"/>
    <cellStyle name="40% - Accent6 4 7 2 4" xfId="4424"/>
    <cellStyle name="40% - Accent6 4 7 3" xfId="4425"/>
    <cellStyle name="40% - Accent6 4 7 3 2" xfId="4426"/>
    <cellStyle name="40% - Accent6 4 7 4" xfId="4427"/>
    <cellStyle name="40% - Accent6 4 7 4 2" xfId="4428"/>
    <cellStyle name="40% - Accent6 4 7 6" xfId="4429"/>
    <cellStyle name="40% - Accent6 4 8" xfId="4430"/>
    <cellStyle name="40% - Accent6 4 8 2" xfId="4431"/>
    <cellStyle name="40% - Accent6 4 8 2 2" xfId="4432"/>
    <cellStyle name="40% - Accent6 4 8 2 3" xfId="4433"/>
    <cellStyle name="40% - Accent6 4 8 3" xfId="4434"/>
    <cellStyle name="40% - Accent6 4 8 3 2" xfId="4435"/>
    <cellStyle name="40% - Accent6 4 8 4" xfId="4436"/>
    <cellStyle name="40% - Accent6 4 8 5" xfId="4437"/>
    <cellStyle name="40% - Accent6 4 9" xfId="4438"/>
    <cellStyle name="40% - Accent6 4 9 2" xfId="4439"/>
    <cellStyle name="40% - Accent6 4 9 2 3" xfId="4440"/>
    <cellStyle name="40% - Accent6 4 9 3" xfId="4441"/>
    <cellStyle name="40% - Accent6 4 9 3 2" xfId="4442"/>
    <cellStyle name="40% - Accent6 4 9 4" xfId="4443"/>
    <cellStyle name="40% - Accent6 4 9 5" xfId="4444"/>
    <cellStyle name="40% - Accent6 5" xfId="4445"/>
    <cellStyle name="40% - Accent6 5 2" xfId="4446"/>
    <cellStyle name="40% - Accent6 5 3" xfId="4447"/>
    <cellStyle name="40% - Accent6 5 4" xfId="4448"/>
    <cellStyle name="40% - Accent6 5 5" xfId="4449"/>
    <cellStyle name="40% - Accent6 5 5 2" xfId="4450"/>
    <cellStyle name="40% - Accent6 5 5 3" xfId="4451"/>
    <cellStyle name="40% - Accent6 5 6" xfId="4452"/>
    <cellStyle name="40% - Accent6 5 7" xfId="4453"/>
    <cellStyle name="40% - Accent6 5 8" xfId="4454"/>
    <cellStyle name="40% - Accent6 5 9" xfId="4455"/>
    <cellStyle name="40% - Dekorfärg1 2" xfId="261"/>
    <cellStyle name="40% - Dekorfärg1 2 2" xfId="262"/>
    <cellStyle name="40% - Dekorfärg1 3" xfId="263"/>
    <cellStyle name="40% - Dekorfärg1 4" xfId="264"/>
    <cellStyle name="40% - Dekorfärg1 5" xfId="265"/>
    <cellStyle name="40% - Dekorfärg1 6" xfId="266"/>
    <cellStyle name="40% - Dekorfärg1 7" xfId="267"/>
    <cellStyle name="40% - Dekorfärg2 2" xfId="268"/>
    <cellStyle name="40% - Dekorfärg2 2 2" xfId="269"/>
    <cellStyle name="40% - Dekorfärg2 3" xfId="270"/>
    <cellStyle name="40% - Dekorfärg2 4" xfId="271"/>
    <cellStyle name="40% - Dekorfärg2 5" xfId="272"/>
    <cellStyle name="40% - Dekorfärg2 6" xfId="273"/>
    <cellStyle name="40% - Dekorfärg2 7" xfId="274"/>
    <cellStyle name="40% - Dekorfärg3 2" xfId="275"/>
    <cellStyle name="40% - Dekorfärg3 2 2" xfId="276"/>
    <cellStyle name="40% - Dekorfärg3 3" xfId="277"/>
    <cellStyle name="40% - Dekorfärg3 4" xfId="278"/>
    <cellStyle name="40% - Dekorfärg3 5" xfId="279"/>
    <cellStyle name="40% - Dekorfärg3 6" xfId="280"/>
    <cellStyle name="40% - Dekorfärg3 7" xfId="281"/>
    <cellStyle name="40% - Dekorfärg4 2" xfId="282"/>
    <cellStyle name="40% - Dekorfärg4 2 2" xfId="283"/>
    <cellStyle name="40% - Dekorfärg4 3" xfId="284"/>
    <cellStyle name="40% - Dekorfärg4 4" xfId="285"/>
    <cellStyle name="40% - Dekorfärg4 5" xfId="286"/>
    <cellStyle name="40% - Dekorfärg4 6" xfId="287"/>
    <cellStyle name="40% - Dekorfärg4 7" xfId="288"/>
    <cellStyle name="40% - Dekorfärg5 2" xfId="289"/>
    <cellStyle name="40% - Dekorfärg5 2 2" xfId="290"/>
    <cellStyle name="40% - Dekorfärg5 3" xfId="291"/>
    <cellStyle name="40% - Dekorfärg5 4" xfId="292"/>
    <cellStyle name="40% - Dekorfärg5 5" xfId="293"/>
    <cellStyle name="40% - Dekorfärg5 6" xfId="294"/>
    <cellStyle name="40% - Dekorfärg5 7" xfId="295"/>
    <cellStyle name="40% - Dekorfärg6 2" xfId="296"/>
    <cellStyle name="40% - Dekorfärg6 2 2" xfId="297"/>
    <cellStyle name="40% - Dekorfärg6 3" xfId="298"/>
    <cellStyle name="40% - Dekorfärg6 4" xfId="299"/>
    <cellStyle name="40% - Dekorfärg6 5" xfId="300"/>
    <cellStyle name="40% - Dekorfärg6 6" xfId="301"/>
    <cellStyle name="40% - Dekorfärg6 7" xfId="302"/>
    <cellStyle name="40% - Énfasis1" xfId="4456"/>
    <cellStyle name="40% - Énfasis1 10" xfId="4457"/>
    <cellStyle name="40% - Énfasis1 2" xfId="4458"/>
    <cellStyle name="40% - Énfasis1 2 2" xfId="4459"/>
    <cellStyle name="40% - Énfasis1 2 3" xfId="4460"/>
    <cellStyle name="40% - Énfasis1 2 4" xfId="4461"/>
    <cellStyle name="40% - Énfasis1 2 5" xfId="4462"/>
    <cellStyle name="40% - Énfasis1 2 5 2" xfId="4463"/>
    <cellStyle name="40% - Énfasis1 2 5 3" xfId="4464"/>
    <cellStyle name="40% - Énfasis1 2 6" xfId="4465"/>
    <cellStyle name="40% - Énfasis1 2 7" xfId="4466"/>
    <cellStyle name="40% - Énfasis1 2 8" xfId="4467"/>
    <cellStyle name="40% - Énfasis1 2 9" xfId="4468"/>
    <cellStyle name="40% - Énfasis1 3" xfId="4469"/>
    <cellStyle name="40% - Énfasis1 4" xfId="4470"/>
    <cellStyle name="40% - Énfasis1 5" xfId="4471"/>
    <cellStyle name="40% - Énfasis1 6" xfId="4472"/>
    <cellStyle name="40% - Énfasis1 6 2" xfId="4473"/>
    <cellStyle name="40% - Énfasis1 6 3" xfId="4474"/>
    <cellStyle name="40% - Énfasis1 7" xfId="4475"/>
    <cellStyle name="40% - Énfasis1 8" xfId="4476"/>
    <cellStyle name="40% - Énfasis1 9" xfId="4477"/>
    <cellStyle name="40% - Énfasis2" xfId="4478"/>
    <cellStyle name="40% - Énfasis2 10" xfId="4479"/>
    <cellStyle name="40% - Énfasis2 2" xfId="4480"/>
    <cellStyle name="40% - Énfasis2 2 2" xfId="4481"/>
    <cellStyle name="40% - Énfasis2 2 3" xfId="4482"/>
    <cellStyle name="40% - Énfasis2 2 4" xfId="4483"/>
    <cellStyle name="40% - Énfasis2 2 5" xfId="4484"/>
    <cellStyle name="40% - Énfasis2 2 5 2" xfId="4485"/>
    <cellStyle name="40% - Énfasis2 2 5 3" xfId="4486"/>
    <cellStyle name="40% - Énfasis2 2 6" xfId="4487"/>
    <cellStyle name="40% - Énfasis2 2 7" xfId="4488"/>
    <cellStyle name="40% - Énfasis2 2 8" xfId="4489"/>
    <cellStyle name="40% - Énfasis2 2 9" xfId="4490"/>
    <cellStyle name="40% - Énfasis2 3" xfId="4491"/>
    <cellStyle name="40% - Énfasis2 4" xfId="4492"/>
    <cellStyle name="40% - Énfasis2 5" xfId="4493"/>
    <cellStyle name="40% - Énfasis2 6" xfId="4494"/>
    <cellStyle name="40% - Énfasis2 6 2" xfId="4495"/>
    <cellStyle name="40% - Énfasis2 6 3" xfId="4496"/>
    <cellStyle name="40% - Énfasis2 7" xfId="4497"/>
    <cellStyle name="40% - Énfasis2 8" xfId="4498"/>
    <cellStyle name="40% - Énfasis2 9" xfId="4499"/>
    <cellStyle name="40% - Énfasis3" xfId="4500"/>
    <cellStyle name="40% - Énfasis3 10" xfId="4501"/>
    <cellStyle name="40% - Énfasis3 2" xfId="4502"/>
    <cellStyle name="40% - Énfasis3 2 2" xfId="4503"/>
    <cellStyle name="40% - Énfasis3 2 3" xfId="4504"/>
    <cellStyle name="40% - Énfasis3 2 4" xfId="4505"/>
    <cellStyle name="40% - Énfasis3 2 5" xfId="4506"/>
    <cellStyle name="40% - Énfasis3 2 5 2" xfId="4507"/>
    <cellStyle name="40% - Énfasis3 2 5 3" xfId="4508"/>
    <cellStyle name="40% - Énfasis3 2 6" xfId="4509"/>
    <cellStyle name="40% - Énfasis3 2 7" xfId="4510"/>
    <cellStyle name="40% - Énfasis3 2 8" xfId="4511"/>
    <cellStyle name="40% - Énfasis3 2 9" xfId="4512"/>
    <cellStyle name="40% - Énfasis3 3" xfId="4513"/>
    <cellStyle name="40% - Énfasis3 4" xfId="4514"/>
    <cellStyle name="40% - Énfasis3 5" xfId="4515"/>
    <cellStyle name="40% - Énfasis3 6" xfId="4516"/>
    <cellStyle name="40% - Énfasis3 6 2" xfId="4517"/>
    <cellStyle name="40% - Énfasis3 6 3" xfId="4518"/>
    <cellStyle name="40% - Énfasis3 7" xfId="4519"/>
    <cellStyle name="40% - Énfasis3 8" xfId="4520"/>
    <cellStyle name="40% - Énfasis3 9" xfId="4521"/>
    <cellStyle name="40% - Énfasis4" xfId="4522"/>
    <cellStyle name="40% - Énfasis4 10" xfId="4523"/>
    <cellStyle name="40% - Énfasis4 2" xfId="4524"/>
    <cellStyle name="40% - Énfasis4 2 2" xfId="4525"/>
    <cellStyle name="40% - Énfasis4 2 3" xfId="4526"/>
    <cellStyle name="40% - Énfasis4 2 4" xfId="4527"/>
    <cellStyle name="40% - Énfasis4 2 5" xfId="4528"/>
    <cellStyle name="40% - Énfasis4 2 5 2" xfId="4529"/>
    <cellStyle name="40% - Énfasis4 2 5 3" xfId="4530"/>
    <cellStyle name="40% - Énfasis4 2 6" xfId="4531"/>
    <cellStyle name="40% - Énfasis4 2 7" xfId="4532"/>
    <cellStyle name="40% - Énfasis4 2 8" xfId="4533"/>
    <cellStyle name="40% - Énfasis4 2 9" xfId="4534"/>
    <cellStyle name="40% - Énfasis4 3" xfId="4535"/>
    <cellStyle name="40% - Énfasis4 4" xfId="4536"/>
    <cellStyle name="40% - Énfasis4 5" xfId="4537"/>
    <cellStyle name="40% - Énfasis4 6" xfId="4538"/>
    <cellStyle name="40% - Énfasis4 6 2" xfId="4539"/>
    <cellStyle name="40% - Énfasis4 6 3" xfId="4540"/>
    <cellStyle name="40% - Énfasis4 7" xfId="4541"/>
    <cellStyle name="40% - Énfasis4 8" xfId="4542"/>
    <cellStyle name="40% - Énfasis4 9" xfId="4543"/>
    <cellStyle name="40% - Énfasis5" xfId="4544"/>
    <cellStyle name="40% - Énfasis5 10" xfId="4545"/>
    <cellStyle name="40% - Énfasis5 2" xfId="4546"/>
    <cellStyle name="40% - Énfasis5 2 2" xfId="4547"/>
    <cellStyle name="40% - Énfasis5 2 3" xfId="4548"/>
    <cellStyle name="40% - Énfasis5 2 4" xfId="4549"/>
    <cellStyle name="40% - Énfasis5 2 5" xfId="4550"/>
    <cellStyle name="40% - Énfasis5 2 5 2" xfId="4551"/>
    <cellStyle name="40% - Énfasis5 2 5 3" xfId="4552"/>
    <cellStyle name="40% - Énfasis5 2 6" xfId="4553"/>
    <cellStyle name="40% - Énfasis5 2 7" xfId="4554"/>
    <cellStyle name="40% - Énfasis5 2 8" xfId="4555"/>
    <cellStyle name="40% - Énfasis5 2 9" xfId="4556"/>
    <cellStyle name="40% - Énfasis5 3" xfId="4557"/>
    <cellStyle name="40% - Énfasis5 4" xfId="4558"/>
    <cellStyle name="40% - Énfasis5 5" xfId="4559"/>
    <cellStyle name="40% - Énfasis5 6" xfId="4560"/>
    <cellStyle name="40% - Énfasis5 6 2" xfId="4561"/>
    <cellStyle name="40% - Énfasis5 6 3" xfId="4562"/>
    <cellStyle name="40% - Énfasis5 7" xfId="4563"/>
    <cellStyle name="40% - Énfasis5 8" xfId="4564"/>
    <cellStyle name="40% - Énfasis5 9" xfId="4565"/>
    <cellStyle name="40% - Énfasis6" xfId="4566"/>
    <cellStyle name="40% - Énfasis6 10" xfId="4567"/>
    <cellStyle name="40% - Énfasis6 2" xfId="4568"/>
    <cellStyle name="40% - Énfasis6 2 2" xfId="4569"/>
    <cellStyle name="40% - Énfasis6 2 3" xfId="4570"/>
    <cellStyle name="40% - Énfasis6 2 4" xfId="4571"/>
    <cellStyle name="40% - Énfasis6 2 5" xfId="4572"/>
    <cellStyle name="40% - Énfasis6 2 5 2" xfId="4573"/>
    <cellStyle name="40% - Énfasis6 2 5 3" xfId="4574"/>
    <cellStyle name="40% - Énfasis6 2 6" xfId="4575"/>
    <cellStyle name="40% - Énfasis6 2 7" xfId="4576"/>
    <cellStyle name="40% - Énfasis6 2 8" xfId="4577"/>
    <cellStyle name="40% - Énfasis6 2 9" xfId="4578"/>
    <cellStyle name="40% - Énfasis6 3" xfId="4579"/>
    <cellStyle name="40% - Énfasis6 4" xfId="4580"/>
    <cellStyle name="40% - Énfasis6 5" xfId="4581"/>
    <cellStyle name="40% - Énfasis6 6" xfId="4582"/>
    <cellStyle name="40% - Énfasis6 6 2" xfId="4583"/>
    <cellStyle name="40% - Énfasis6 6 3" xfId="4584"/>
    <cellStyle name="40% - Énfasis6 7" xfId="4585"/>
    <cellStyle name="40% - Énfasis6 8" xfId="4586"/>
    <cellStyle name="40% - Énfasis6 9" xfId="4587"/>
    <cellStyle name="40% - uthevingsfarge 1" xfId="4588"/>
    <cellStyle name="40% - uthevingsfarge 1 2" xfId="4589"/>
    <cellStyle name="40% - uthevingsfarge 1 3" xfId="4590"/>
    <cellStyle name="40% - uthevingsfarge 1 4" xfId="4591"/>
    <cellStyle name="40% - uthevingsfarge 1 5" xfId="4592"/>
    <cellStyle name="40% - uthevingsfarge 1 5 2" xfId="4593"/>
    <cellStyle name="40% - uthevingsfarge 1 5 3" xfId="4594"/>
    <cellStyle name="40% - uthevingsfarge 1 6" xfId="4595"/>
    <cellStyle name="40% - uthevingsfarge 1 7" xfId="4596"/>
    <cellStyle name="40% - uthevingsfarge 1 8" xfId="4597"/>
    <cellStyle name="40% - uthevingsfarge 1 9" xfId="4598"/>
    <cellStyle name="40% - uthevingsfarge 2" xfId="4599"/>
    <cellStyle name="40% - uthevingsfarge 2 2" xfId="4600"/>
    <cellStyle name="40% - uthevingsfarge 2 3" xfId="4601"/>
    <cellStyle name="40% - uthevingsfarge 2 4" xfId="4602"/>
    <cellStyle name="40% - uthevingsfarge 2 5" xfId="4603"/>
    <cellStyle name="40% - uthevingsfarge 2 5 2" xfId="4604"/>
    <cellStyle name="40% - uthevingsfarge 2 5 3" xfId="4605"/>
    <cellStyle name="40% - uthevingsfarge 2 6" xfId="4606"/>
    <cellStyle name="40% - uthevingsfarge 2 7" xfId="4607"/>
    <cellStyle name="40% - uthevingsfarge 2 8" xfId="4608"/>
    <cellStyle name="40% - uthevingsfarge 2 9" xfId="4609"/>
    <cellStyle name="40% - uthevingsfarge 3" xfId="4610"/>
    <cellStyle name="40% - uthevingsfarge 3 2" xfId="4611"/>
    <cellStyle name="40% - uthevingsfarge 3 3" xfId="4612"/>
    <cellStyle name="40% - uthevingsfarge 3 4" xfId="4613"/>
    <cellStyle name="40% - uthevingsfarge 3 5" xfId="4614"/>
    <cellStyle name="40% - uthevingsfarge 3 5 2" xfId="4615"/>
    <cellStyle name="40% - uthevingsfarge 3 5 3" xfId="4616"/>
    <cellStyle name="40% - uthevingsfarge 3 6" xfId="4617"/>
    <cellStyle name="40% - uthevingsfarge 3 7" xfId="4618"/>
    <cellStyle name="40% - uthevingsfarge 3 8" xfId="4619"/>
    <cellStyle name="40% - uthevingsfarge 3 9" xfId="4620"/>
    <cellStyle name="40% - uthevingsfarge 4" xfId="4621"/>
    <cellStyle name="40% - uthevingsfarge 4 2" xfId="4622"/>
    <cellStyle name="40% - uthevingsfarge 4 3" xfId="4623"/>
    <cellStyle name="40% - uthevingsfarge 4 4" xfId="4624"/>
    <cellStyle name="40% - uthevingsfarge 4 5" xfId="4625"/>
    <cellStyle name="40% - uthevingsfarge 4 5 2" xfId="4626"/>
    <cellStyle name="40% - uthevingsfarge 4 5 3" xfId="4627"/>
    <cellStyle name="40% - uthevingsfarge 4 6" xfId="4628"/>
    <cellStyle name="40% - uthevingsfarge 4 7" xfId="4629"/>
    <cellStyle name="40% - uthevingsfarge 4 8" xfId="4630"/>
    <cellStyle name="40% - uthevingsfarge 4 9" xfId="4631"/>
    <cellStyle name="40% - uthevingsfarge 5" xfId="4632"/>
    <cellStyle name="40% - uthevingsfarge 5 2" xfId="4633"/>
    <cellStyle name="40% - uthevingsfarge 5 3" xfId="4634"/>
    <cellStyle name="40% - uthevingsfarge 5 4" xfId="4635"/>
    <cellStyle name="40% - uthevingsfarge 5 5" xfId="4636"/>
    <cellStyle name="40% - uthevingsfarge 5 5 2" xfId="4637"/>
    <cellStyle name="40% - uthevingsfarge 5 5 3" xfId="4638"/>
    <cellStyle name="40% - uthevingsfarge 5 6" xfId="4639"/>
    <cellStyle name="40% - uthevingsfarge 5 7" xfId="4640"/>
    <cellStyle name="40% - uthevingsfarge 5 8" xfId="4641"/>
    <cellStyle name="40% - uthevingsfarge 5 9" xfId="4642"/>
    <cellStyle name="40% - uthevingsfarge 6" xfId="4643"/>
    <cellStyle name="40% - uthevingsfarge 6 2" xfId="4644"/>
    <cellStyle name="40% - uthevingsfarge 6 3" xfId="4645"/>
    <cellStyle name="40% - uthevingsfarge 6 4" xfId="4646"/>
    <cellStyle name="40% - uthevingsfarge 6 5" xfId="4647"/>
    <cellStyle name="40% - uthevingsfarge 6 5 2" xfId="4648"/>
    <cellStyle name="40% - uthevingsfarge 6 5 3" xfId="4649"/>
    <cellStyle name="40% - uthevingsfarge 6 6" xfId="4650"/>
    <cellStyle name="40% - uthevingsfarge 6 7" xfId="4651"/>
    <cellStyle name="40% - uthevingsfarge 6 8" xfId="4652"/>
    <cellStyle name="40% - uthevingsfarge 6 9" xfId="4653"/>
    <cellStyle name="40% - Акцент1" xfId="4654"/>
    <cellStyle name="40% - Акцент1 2" xfId="4655"/>
    <cellStyle name="40% - Акцент1 3" xfId="4656"/>
    <cellStyle name="40% - Акцент1 4" xfId="4657"/>
    <cellStyle name="40% - Акцент1 5" xfId="4658"/>
    <cellStyle name="40% - Акцент1 5 2" xfId="4659"/>
    <cellStyle name="40% - Акцент1 5 3" xfId="4660"/>
    <cellStyle name="40% - Акцент1 6" xfId="4661"/>
    <cellStyle name="40% - Акцент1 7" xfId="4662"/>
    <cellStyle name="40% - Акцент1 8" xfId="4663"/>
    <cellStyle name="40% - Акцент1 9" xfId="4664"/>
    <cellStyle name="40% - Акцент2" xfId="4665"/>
    <cellStyle name="40% - Акцент2 2" xfId="4666"/>
    <cellStyle name="40% - Акцент2 3" xfId="4667"/>
    <cellStyle name="40% - Акцент2 4" xfId="4668"/>
    <cellStyle name="40% - Акцент2 5" xfId="4669"/>
    <cellStyle name="40% - Акцент2 5 2" xfId="4670"/>
    <cellStyle name="40% - Акцент2 5 3" xfId="4671"/>
    <cellStyle name="40% - Акцент2 6" xfId="4672"/>
    <cellStyle name="40% - Акцент2 7" xfId="4673"/>
    <cellStyle name="40% - Акцент2 8" xfId="4674"/>
    <cellStyle name="40% - Акцент2 9" xfId="4675"/>
    <cellStyle name="40% - Акцент3" xfId="4676"/>
    <cellStyle name="40% - Акцент3 2" xfId="4677"/>
    <cellStyle name="40% - Акцент3 3" xfId="4678"/>
    <cellStyle name="40% - Акцент3 4" xfId="4679"/>
    <cellStyle name="40% - Акцент3 5" xfId="4680"/>
    <cellStyle name="40% - Акцент3 5 2" xfId="4681"/>
    <cellStyle name="40% - Акцент3 5 3" xfId="4682"/>
    <cellStyle name="40% - Акцент3 6" xfId="4683"/>
    <cellStyle name="40% - Акцент3 7" xfId="4684"/>
    <cellStyle name="40% - Акцент3 8" xfId="4685"/>
    <cellStyle name="40% - Акцент3 9" xfId="4686"/>
    <cellStyle name="40% - Акцент4" xfId="4687"/>
    <cellStyle name="40% - Акцент4 2" xfId="4688"/>
    <cellStyle name="40% - Акцент4 3" xfId="4689"/>
    <cellStyle name="40% - Акцент4 4" xfId="4690"/>
    <cellStyle name="40% - Акцент4 5" xfId="4691"/>
    <cellStyle name="40% - Акцент4 5 2" xfId="4692"/>
    <cellStyle name="40% - Акцент4 5 3" xfId="4693"/>
    <cellStyle name="40% - Акцент4 6" xfId="4694"/>
    <cellStyle name="40% - Акцент4 7" xfId="4695"/>
    <cellStyle name="40% - Акцент4 8" xfId="4696"/>
    <cellStyle name="40% - Акцент4 9" xfId="4697"/>
    <cellStyle name="40% - Акцент5" xfId="4698"/>
    <cellStyle name="40% - Акцент5 2" xfId="4699"/>
    <cellStyle name="40% - Акцент5 3" xfId="4700"/>
    <cellStyle name="40% - Акцент5 4" xfId="4701"/>
    <cellStyle name="40% - Акцент5 5" xfId="4702"/>
    <cellStyle name="40% - Акцент5 5 2" xfId="4703"/>
    <cellStyle name="40% - Акцент5 5 3" xfId="4704"/>
    <cellStyle name="40% - Акцент5 6" xfId="4705"/>
    <cellStyle name="40% - Акцент5 7" xfId="4706"/>
    <cellStyle name="40% - Акцент5 8" xfId="4707"/>
    <cellStyle name="40% - Акцент5 9" xfId="4708"/>
    <cellStyle name="40% - Акцент6" xfId="4709"/>
    <cellStyle name="40% - Акцент6 2" xfId="4710"/>
    <cellStyle name="40% - Акцент6 3" xfId="4711"/>
    <cellStyle name="40% - Акцент6 4" xfId="4712"/>
    <cellStyle name="40% - Акцент6 5" xfId="4713"/>
    <cellStyle name="40% - Акцент6 5 2" xfId="4714"/>
    <cellStyle name="40% - Акцент6 5 3" xfId="4715"/>
    <cellStyle name="40% - Акцент6 6" xfId="4716"/>
    <cellStyle name="40% - Акцент6 7" xfId="4717"/>
    <cellStyle name="40% - Акцент6 8" xfId="4718"/>
    <cellStyle name="40% - Акцент6 9" xfId="4719"/>
    <cellStyle name="60 % - Aksentti1 2" xfId="303"/>
    <cellStyle name="60 % - Aksentti2 2" xfId="304"/>
    <cellStyle name="60 % - Aksentti3 2" xfId="305"/>
    <cellStyle name="60 % - Aksentti4 2" xfId="306"/>
    <cellStyle name="60 % - Aksentti5 2" xfId="307"/>
    <cellStyle name="60 % - Aksentti6 2" xfId="308"/>
    <cellStyle name="60 % - Markeringsfarve1" xfId="4720"/>
    <cellStyle name="60 % - Markeringsfarve1 2" xfId="4721"/>
    <cellStyle name="60 % - Markeringsfarve1 3" xfId="4722"/>
    <cellStyle name="60 % - Markeringsfarve1 4" xfId="4723"/>
    <cellStyle name="60 % - Markeringsfarve1 5" xfId="4724"/>
    <cellStyle name="60 % - Markeringsfarve1 5 2" xfId="4725"/>
    <cellStyle name="60 % - Markeringsfarve1 5 3" xfId="4726"/>
    <cellStyle name="60 % - Markeringsfarve1 6" xfId="4727"/>
    <cellStyle name="60 % - Markeringsfarve1 7" xfId="4728"/>
    <cellStyle name="60 % - Markeringsfarve1 8" xfId="4729"/>
    <cellStyle name="60 % - Markeringsfarve1 9" xfId="4730"/>
    <cellStyle name="60 % - Markeringsfarve2" xfId="4731"/>
    <cellStyle name="60 % - Markeringsfarve2 2" xfId="4732"/>
    <cellStyle name="60 % - Markeringsfarve2 3" xfId="4733"/>
    <cellStyle name="60 % - Markeringsfarve2 4" xfId="4734"/>
    <cellStyle name="60 % - Markeringsfarve2 5" xfId="4735"/>
    <cellStyle name="60 % - Markeringsfarve2 5 2" xfId="4736"/>
    <cellStyle name="60 % - Markeringsfarve2 5 3" xfId="4737"/>
    <cellStyle name="60 % - Markeringsfarve2 6" xfId="4738"/>
    <cellStyle name="60 % - Markeringsfarve2 7" xfId="4739"/>
    <cellStyle name="60 % - Markeringsfarve2 8" xfId="4740"/>
    <cellStyle name="60 % - Markeringsfarve2 9" xfId="4741"/>
    <cellStyle name="60 % - Markeringsfarve3" xfId="4742"/>
    <cellStyle name="60 % - Markeringsfarve3 2" xfId="4743"/>
    <cellStyle name="60 % - Markeringsfarve3 3" xfId="4744"/>
    <cellStyle name="60 % - Markeringsfarve3 4" xfId="4745"/>
    <cellStyle name="60 % - Markeringsfarve3 5" xfId="4746"/>
    <cellStyle name="60 % - Markeringsfarve3 5 2" xfId="4747"/>
    <cellStyle name="60 % - Markeringsfarve3 5 3" xfId="4748"/>
    <cellStyle name="60 % - Markeringsfarve3 6" xfId="4749"/>
    <cellStyle name="60 % - Markeringsfarve3 7" xfId="4750"/>
    <cellStyle name="60 % - Markeringsfarve3 8" xfId="4751"/>
    <cellStyle name="60 % - Markeringsfarve3 9" xfId="4752"/>
    <cellStyle name="60 % - Markeringsfarve4" xfId="4753"/>
    <cellStyle name="60 % - Markeringsfarve4 2" xfId="4754"/>
    <cellStyle name="60 % - Markeringsfarve4 3" xfId="4755"/>
    <cellStyle name="60 % - Markeringsfarve4 4" xfId="4756"/>
    <cellStyle name="60 % - Markeringsfarve4 5" xfId="4757"/>
    <cellStyle name="60 % - Markeringsfarve4 5 2" xfId="4758"/>
    <cellStyle name="60 % - Markeringsfarve4 5 3" xfId="4759"/>
    <cellStyle name="60 % - Markeringsfarve4 6" xfId="4760"/>
    <cellStyle name="60 % - Markeringsfarve4 7" xfId="4761"/>
    <cellStyle name="60 % - Markeringsfarve4 8" xfId="4762"/>
    <cellStyle name="60 % - Markeringsfarve4 9" xfId="4763"/>
    <cellStyle name="60 % - Markeringsfarve5" xfId="4764"/>
    <cellStyle name="60 % - Markeringsfarve5 2" xfId="4765"/>
    <cellStyle name="60 % - Markeringsfarve5 3" xfId="4766"/>
    <cellStyle name="60 % - Markeringsfarve5 4" xfId="4767"/>
    <cellStyle name="60 % - Markeringsfarve5 5" xfId="4768"/>
    <cellStyle name="60 % - Markeringsfarve5 5 2" xfId="4769"/>
    <cellStyle name="60 % - Markeringsfarve5 5 3" xfId="4770"/>
    <cellStyle name="60 % - Markeringsfarve5 6" xfId="4771"/>
    <cellStyle name="60 % - Markeringsfarve5 7" xfId="4772"/>
    <cellStyle name="60 % - Markeringsfarve5 8" xfId="4773"/>
    <cellStyle name="60 % - Markeringsfarve5 9" xfId="4774"/>
    <cellStyle name="60 % - Markeringsfarve6" xfId="4775"/>
    <cellStyle name="60 % - Markeringsfarve6 2" xfId="4776"/>
    <cellStyle name="60 % - Markeringsfarve6 3" xfId="4777"/>
    <cellStyle name="60 % - Markeringsfarve6 4" xfId="4778"/>
    <cellStyle name="60 % - Markeringsfarve6 5" xfId="4779"/>
    <cellStyle name="60 % - Markeringsfarve6 5 2" xfId="4780"/>
    <cellStyle name="60 % - Markeringsfarve6 5 3" xfId="4781"/>
    <cellStyle name="60 % - Markeringsfarve6 6" xfId="4782"/>
    <cellStyle name="60 % - Markeringsfarve6 7" xfId="4783"/>
    <cellStyle name="60 % - Markeringsfarve6 8" xfId="4784"/>
    <cellStyle name="60 % - Markeringsfarve6 9" xfId="4785"/>
    <cellStyle name="60% - 1. jelölőszín" xfId="4786"/>
    <cellStyle name="60% - 1. jelölőszín 2" xfId="4787"/>
    <cellStyle name="60% - 1. jelölőszín 3" xfId="4788"/>
    <cellStyle name="60% - 1. jelölőszín 4" xfId="4789"/>
    <cellStyle name="60% - 1. jelölőszín 5" xfId="4790"/>
    <cellStyle name="60% - 1. jelölőszín 5 2" xfId="4791"/>
    <cellStyle name="60% - 1. jelölőszín 5 3" xfId="4792"/>
    <cellStyle name="60% - 1. jelölőszín 6" xfId="4793"/>
    <cellStyle name="60% - 1. jelölőszín 7" xfId="4794"/>
    <cellStyle name="60% - 1. jelölőszín 8" xfId="4795"/>
    <cellStyle name="60% - 1. jelölőszín 9" xfId="4796"/>
    <cellStyle name="60% - 2. jelölőszín" xfId="4797"/>
    <cellStyle name="60% - 2. jelölőszín 2" xfId="4798"/>
    <cellStyle name="60% - 2. jelölőszín 3" xfId="4799"/>
    <cellStyle name="60% - 2. jelölőszín 4" xfId="4800"/>
    <cellStyle name="60% - 2. jelölőszín 5" xfId="4801"/>
    <cellStyle name="60% - 2. jelölőszín 5 2" xfId="4802"/>
    <cellStyle name="60% - 2. jelölőszín 5 3" xfId="4803"/>
    <cellStyle name="60% - 2. jelölőszín 6" xfId="4804"/>
    <cellStyle name="60% - 2. jelölőszín 7" xfId="4805"/>
    <cellStyle name="60% - 2. jelölőszín 8" xfId="4806"/>
    <cellStyle name="60% - 2. jelölőszín 9" xfId="4807"/>
    <cellStyle name="60% - 3. jelölőszín" xfId="4808"/>
    <cellStyle name="60% - 3. jelölőszín 2" xfId="4809"/>
    <cellStyle name="60% - 3. jelölőszín 3" xfId="4810"/>
    <cellStyle name="60% - 3. jelölőszín 4" xfId="4811"/>
    <cellStyle name="60% - 3. jelölőszín 5" xfId="4812"/>
    <cellStyle name="60% - 3. jelölőszín 5 2" xfId="4813"/>
    <cellStyle name="60% - 3. jelölőszín 5 3" xfId="4814"/>
    <cellStyle name="60% - 3. jelölőszín 6" xfId="4815"/>
    <cellStyle name="60% - 3. jelölőszín 7" xfId="4816"/>
    <cellStyle name="60% - 3. jelölőszín 8" xfId="4817"/>
    <cellStyle name="60% - 3. jelölőszín 9" xfId="4818"/>
    <cellStyle name="60% - 4. jelölőszín" xfId="4819"/>
    <cellStyle name="60% - 4. jelölőszín 2" xfId="4820"/>
    <cellStyle name="60% - 4. jelölőszín 3" xfId="4821"/>
    <cellStyle name="60% - 4. jelölőszín 4" xfId="4822"/>
    <cellStyle name="60% - 4. jelölőszín 5" xfId="4823"/>
    <cellStyle name="60% - 4. jelölőszín 5 2" xfId="4824"/>
    <cellStyle name="60% - 4. jelölőszín 5 3" xfId="4825"/>
    <cellStyle name="60% - 4. jelölőszín 6" xfId="4826"/>
    <cellStyle name="60% - 4. jelölőszín 7" xfId="4827"/>
    <cellStyle name="60% - 4. jelölőszín 8" xfId="4828"/>
    <cellStyle name="60% - 4. jelölőszín 9" xfId="4829"/>
    <cellStyle name="60% - 5. jelölőszín" xfId="4830"/>
    <cellStyle name="60% - 5. jelölőszín 2" xfId="4831"/>
    <cellStyle name="60% - 5. jelölőszín 3" xfId="4832"/>
    <cellStyle name="60% - 5. jelölőszín 4" xfId="4833"/>
    <cellStyle name="60% - 5. jelölőszín 5" xfId="4834"/>
    <cellStyle name="60% - 5. jelölőszín 5 2" xfId="4835"/>
    <cellStyle name="60% - 5. jelölőszín 5 3" xfId="4836"/>
    <cellStyle name="60% - 5. jelölőszín 6" xfId="4837"/>
    <cellStyle name="60% - 5. jelölőszín 7" xfId="4838"/>
    <cellStyle name="60% - 5. jelölőszín 8" xfId="4839"/>
    <cellStyle name="60% - 5. jelölőszín 9" xfId="4840"/>
    <cellStyle name="60% - 6. jelölőszín" xfId="4841"/>
    <cellStyle name="60% - 6. jelölőszín 2" xfId="4842"/>
    <cellStyle name="60% - 6. jelölőszín 3" xfId="4843"/>
    <cellStyle name="60% - 6. jelölőszín 4" xfId="4844"/>
    <cellStyle name="60% - 6. jelölőszín 5" xfId="4845"/>
    <cellStyle name="60% - 6. jelölőszín 5 2" xfId="4846"/>
    <cellStyle name="60% - 6. jelölőszín 5 3" xfId="4847"/>
    <cellStyle name="60% - 6. jelölőszín 6" xfId="4848"/>
    <cellStyle name="60% - 6. jelölőszín 7" xfId="4849"/>
    <cellStyle name="60% - 6. jelölőszín 8" xfId="4850"/>
    <cellStyle name="60% - 6. jelölőszín 9" xfId="4851"/>
    <cellStyle name="60% - Accent1 2" xfId="4852"/>
    <cellStyle name="60% - Accent1 2 2" xfId="4853"/>
    <cellStyle name="60% - Accent1 2 3" xfId="4854"/>
    <cellStyle name="60% - Accent1 2 4" xfId="4855"/>
    <cellStyle name="60% - Accent1 2 5" xfId="4856"/>
    <cellStyle name="60% - Accent1 2 5 2" xfId="4857"/>
    <cellStyle name="60% - Accent1 2 5 3" xfId="4858"/>
    <cellStyle name="60% - Accent1 2 6" xfId="4859"/>
    <cellStyle name="60% - Accent1 2 7" xfId="4860"/>
    <cellStyle name="60% - Accent1 2 8" xfId="4861"/>
    <cellStyle name="60% - Accent1 2 9" xfId="4862"/>
    <cellStyle name="60% - Accent1 3" xfId="4863"/>
    <cellStyle name="60% - Accent1 3 2" xfId="4864"/>
    <cellStyle name="60% - Accent1 3 3" xfId="4865"/>
    <cellStyle name="60% - Accent1 3 4" xfId="4866"/>
    <cellStyle name="60% - Accent1 3 5" xfId="4867"/>
    <cellStyle name="60% - Accent1 3 5 2" xfId="4868"/>
    <cellStyle name="60% - Accent1 3 5 3" xfId="4869"/>
    <cellStyle name="60% - Accent1 3 6" xfId="4870"/>
    <cellStyle name="60% - Accent1 3 7" xfId="4871"/>
    <cellStyle name="60% - Accent1 3 8" xfId="4872"/>
    <cellStyle name="60% - Accent1 3 9" xfId="4873"/>
    <cellStyle name="60% - Accent1 4" xfId="4874"/>
    <cellStyle name="60% - Accent1 4 2" xfId="4875"/>
    <cellStyle name="60% - Accent1 4 3" xfId="4876"/>
    <cellStyle name="60% - Accent1 4 4" xfId="4877"/>
    <cellStyle name="60% - Accent1 4 5" xfId="4878"/>
    <cellStyle name="60% - Accent1 4 5 2" xfId="4879"/>
    <cellStyle name="60% - Accent1 4 5 3" xfId="4880"/>
    <cellStyle name="60% - Accent1 4 6" xfId="4881"/>
    <cellStyle name="60% - Accent1 4 7" xfId="4882"/>
    <cellStyle name="60% - Accent1 4 8" xfId="4883"/>
    <cellStyle name="60% - Accent1 4 9" xfId="4884"/>
    <cellStyle name="60% - Accent1 5" xfId="4885"/>
    <cellStyle name="60% - Accent1 5 2" xfId="4886"/>
    <cellStyle name="60% - Accent1 5 3" xfId="4887"/>
    <cellStyle name="60% - Accent1 5 4" xfId="4888"/>
    <cellStyle name="60% - Accent1 5 5" xfId="4889"/>
    <cellStyle name="60% - Accent1 5 5 2" xfId="4890"/>
    <cellStyle name="60% - Accent1 5 5 3" xfId="4891"/>
    <cellStyle name="60% - Accent1 5 6" xfId="4892"/>
    <cellStyle name="60% - Accent1 5 7" xfId="4893"/>
    <cellStyle name="60% - Accent1 5 8" xfId="4894"/>
    <cellStyle name="60% - Accent1 5 9" xfId="4895"/>
    <cellStyle name="60% - Accent2 2" xfId="4896"/>
    <cellStyle name="60% - Accent2 2 2" xfId="4897"/>
    <cellStyle name="60% - Accent2 2 3" xfId="4898"/>
    <cellStyle name="60% - Accent2 2 4" xfId="4899"/>
    <cellStyle name="60% - Accent2 2 5" xfId="4900"/>
    <cellStyle name="60% - Accent2 2 5 2" xfId="4901"/>
    <cellStyle name="60% - Accent2 2 5 3" xfId="4902"/>
    <cellStyle name="60% - Accent2 2 6" xfId="4903"/>
    <cellStyle name="60% - Accent2 2 7" xfId="4904"/>
    <cellStyle name="60% - Accent2 2 8" xfId="4905"/>
    <cellStyle name="60% - Accent2 2 9" xfId="4906"/>
    <cellStyle name="60% - Accent2 3" xfId="4907"/>
    <cellStyle name="60% - Accent2 3 2" xfId="4908"/>
    <cellStyle name="60% - Accent2 3 3" xfId="4909"/>
    <cellStyle name="60% - Accent2 3 4" xfId="4910"/>
    <cellStyle name="60% - Accent2 3 5" xfId="4911"/>
    <cellStyle name="60% - Accent2 3 5 2" xfId="4912"/>
    <cellStyle name="60% - Accent2 3 5 3" xfId="4913"/>
    <cellStyle name="60% - Accent2 3 6" xfId="4914"/>
    <cellStyle name="60% - Accent2 3 7" xfId="4915"/>
    <cellStyle name="60% - Accent2 3 8" xfId="4916"/>
    <cellStyle name="60% - Accent2 3 9" xfId="4917"/>
    <cellStyle name="60% - Accent2 4" xfId="4918"/>
    <cellStyle name="60% - Accent2 4 2" xfId="4919"/>
    <cellStyle name="60% - Accent2 4 3" xfId="4920"/>
    <cellStyle name="60% - Accent2 4 4" xfId="4921"/>
    <cellStyle name="60% - Accent2 4 5" xfId="4922"/>
    <cellStyle name="60% - Accent2 4 5 2" xfId="4923"/>
    <cellStyle name="60% - Accent2 4 5 3" xfId="4924"/>
    <cellStyle name="60% - Accent2 4 6" xfId="4925"/>
    <cellStyle name="60% - Accent2 4 7" xfId="4926"/>
    <cellStyle name="60% - Accent2 4 8" xfId="4927"/>
    <cellStyle name="60% - Accent2 4 9" xfId="4928"/>
    <cellStyle name="60% - Accent2 5" xfId="4929"/>
    <cellStyle name="60% - Accent2 5 2" xfId="4930"/>
    <cellStyle name="60% - Accent2 5 3" xfId="4931"/>
    <cellStyle name="60% - Accent2 5 4" xfId="4932"/>
    <cellStyle name="60% - Accent2 5 5" xfId="4933"/>
    <cellStyle name="60% - Accent2 5 5 2" xfId="4934"/>
    <cellStyle name="60% - Accent2 5 5 3" xfId="4935"/>
    <cellStyle name="60% - Accent2 5 6" xfId="4936"/>
    <cellStyle name="60% - Accent2 5 7" xfId="4937"/>
    <cellStyle name="60% - Accent2 5 8" xfId="4938"/>
    <cellStyle name="60% - Accent2 5 9" xfId="4939"/>
    <cellStyle name="60% - Accent3 2" xfId="4940"/>
    <cellStyle name="60% - Accent3 2 2" xfId="4941"/>
    <cellStyle name="60% - Accent3 2 3" xfId="4942"/>
    <cellStyle name="60% - Accent3 2 4" xfId="4943"/>
    <cellStyle name="60% - Accent3 2 5" xfId="4944"/>
    <cellStyle name="60% - Accent3 2 5 2" xfId="4945"/>
    <cellStyle name="60% - Accent3 2 5 3" xfId="4946"/>
    <cellStyle name="60% - Accent3 2 6" xfId="4947"/>
    <cellStyle name="60% - Accent3 2 7" xfId="4948"/>
    <cellStyle name="60% - Accent3 2 8" xfId="4949"/>
    <cellStyle name="60% - Accent3 2 9" xfId="4950"/>
    <cellStyle name="60% - Accent3 3" xfId="4951"/>
    <cellStyle name="60% - Accent3 3 2" xfId="4952"/>
    <cellStyle name="60% - Accent3 3 3" xfId="4953"/>
    <cellStyle name="60% - Accent3 3 4" xfId="4954"/>
    <cellStyle name="60% - Accent3 3 5" xfId="4955"/>
    <cellStyle name="60% - Accent3 3 5 2" xfId="4956"/>
    <cellStyle name="60% - Accent3 3 5 3" xfId="4957"/>
    <cellStyle name="60% - Accent3 3 6" xfId="4958"/>
    <cellStyle name="60% - Accent3 3 7" xfId="4959"/>
    <cellStyle name="60% - Accent3 3 8" xfId="4960"/>
    <cellStyle name="60% - Accent3 3 9" xfId="4961"/>
    <cellStyle name="60% - Accent3 4" xfId="4962"/>
    <cellStyle name="60% - Accent3 4 2" xfId="4963"/>
    <cellStyle name="60% - Accent3 4 3" xfId="4964"/>
    <cellStyle name="60% - Accent3 4 4" xfId="4965"/>
    <cellStyle name="60% - Accent3 4 5" xfId="4966"/>
    <cellStyle name="60% - Accent3 4 5 2" xfId="4967"/>
    <cellStyle name="60% - Accent3 4 5 3" xfId="4968"/>
    <cellStyle name="60% - Accent3 4 6" xfId="4969"/>
    <cellStyle name="60% - Accent3 4 7" xfId="4970"/>
    <cellStyle name="60% - Accent3 4 8" xfId="4971"/>
    <cellStyle name="60% - Accent3 4 9" xfId="4972"/>
    <cellStyle name="60% - Accent3 5" xfId="4973"/>
    <cellStyle name="60% - Accent3 5 2" xfId="4974"/>
    <cellStyle name="60% - Accent3 5 3" xfId="4975"/>
    <cellStyle name="60% - Accent3 5 4" xfId="4976"/>
    <cellStyle name="60% - Accent3 5 5" xfId="4977"/>
    <cellStyle name="60% - Accent3 5 5 2" xfId="4978"/>
    <cellStyle name="60% - Accent3 5 5 3" xfId="4979"/>
    <cellStyle name="60% - Accent3 5 6" xfId="4980"/>
    <cellStyle name="60% - Accent3 5 7" xfId="4981"/>
    <cellStyle name="60% - Accent3 5 8" xfId="4982"/>
    <cellStyle name="60% - Accent3 5 9" xfId="4983"/>
    <cellStyle name="60% - Accent4 2" xfId="4984"/>
    <cellStyle name="60% - Accent4 2 2" xfId="4985"/>
    <cellStyle name="60% - Accent4 2 3" xfId="4986"/>
    <cellStyle name="60% - Accent4 2 4" xfId="4987"/>
    <cellStyle name="60% - Accent4 2 5" xfId="4988"/>
    <cellStyle name="60% - Accent4 2 5 2" xfId="4989"/>
    <cellStyle name="60% - Accent4 2 5 3" xfId="4990"/>
    <cellStyle name="60% - Accent4 2 6" xfId="4991"/>
    <cellStyle name="60% - Accent4 2 7" xfId="4992"/>
    <cellStyle name="60% - Accent4 2 8" xfId="4993"/>
    <cellStyle name="60% - Accent4 2 9" xfId="4994"/>
    <cellStyle name="60% - Accent4 3" xfId="4995"/>
    <cellStyle name="60% - Accent4 3 2" xfId="4996"/>
    <cellStyle name="60% - Accent4 3 3" xfId="4997"/>
    <cellStyle name="60% - Accent4 3 4" xfId="4998"/>
    <cellStyle name="60% - Accent4 3 5" xfId="4999"/>
    <cellStyle name="60% - Accent4 3 5 2" xfId="5000"/>
    <cellStyle name="60% - Accent4 3 5 3" xfId="5001"/>
    <cellStyle name="60% - Accent4 3 6" xfId="5002"/>
    <cellStyle name="60% - Accent4 3 7" xfId="5003"/>
    <cellStyle name="60% - Accent4 3 8" xfId="5004"/>
    <cellStyle name="60% - Accent4 3 9" xfId="5005"/>
    <cellStyle name="60% - Accent4 4" xfId="5006"/>
    <cellStyle name="60% - Accent4 4 2" xfId="5007"/>
    <cellStyle name="60% - Accent4 4 3" xfId="5008"/>
    <cellStyle name="60% - Accent4 4 4" xfId="5009"/>
    <cellStyle name="60% - Accent4 4 5" xfId="5010"/>
    <cellStyle name="60% - Accent4 4 5 2" xfId="5011"/>
    <cellStyle name="60% - Accent4 4 5 3" xfId="5012"/>
    <cellStyle name="60% - Accent4 4 6" xfId="5013"/>
    <cellStyle name="60% - Accent4 4 7" xfId="5014"/>
    <cellStyle name="60% - Accent4 4 8" xfId="5015"/>
    <cellStyle name="60% - Accent4 4 9" xfId="5016"/>
    <cellStyle name="60% - Accent4 5" xfId="5017"/>
    <cellStyle name="60% - Accent4 5 2" xfId="5018"/>
    <cellStyle name="60% - Accent4 5 3" xfId="5019"/>
    <cellStyle name="60% - Accent4 5 4" xfId="5020"/>
    <cellStyle name="60% - Accent4 5 5" xfId="5021"/>
    <cellStyle name="60% - Accent4 5 5 2" xfId="5022"/>
    <cellStyle name="60% - Accent4 5 5 3" xfId="5023"/>
    <cellStyle name="60% - Accent4 5 6" xfId="5024"/>
    <cellStyle name="60% - Accent4 5 7" xfId="5025"/>
    <cellStyle name="60% - Accent4 5 8" xfId="5026"/>
    <cellStyle name="60% - Accent4 5 9" xfId="5027"/>
    <cellStyle name="60% - Accent5 2" xfId="5028"/>
    <cellStyle name="60% - Accent5 2 2" xfId="5029"/>
    <cellStyle name="60% - Accent5 2 3" xfId="5030"/>
    <cellStyle name="60% - Accent5 2 4" xfId="5031"/>
    <cellStyle name="60% - Accent5 2 5" xfId="5032"/>
    <cellStyle name="60% - Accent5 2 5 2" xfId="5033"/>
    <cellStyle name="60% - Accent5 2 5 3" xfId="5034"/>
    <cellStyle name="60% - Accent5 2 6" xfId="5035"/>
    <cellStyle name="60% - Accent5 2 7" xfId="5036"/>
    <cellStyle name="60% - Accent5 2 8" xfId="5037"/>
    <cellStyle name="60% - Accent5 2 9" xfId="5038"/>
    <cellStyle name="60% - Accent5 3" xfId="5039"/>
    <cellStyle name="60% - Accent5 3 2" xfId="5040"/>
    <cellStyle name="60% - Accent5 3 3" xfId="5041"/>
    <cellStyle name="60% - Accent5 3 4" xfId="5042"/>
    <cellStyle name="60% - Accent5 3 5" xfId="5043"/>
    <cellStyle name="60% - Accent5 3 5 2" xfId="5044"/>
    <cellStyle name="60% - Accent5 3 5 3" xfId="5045"/>
    <cellStyle name="60% - Accent5 3 6" xfId="5046"/>
    <cellStyle name="60% - Accent5 3 7" xfId="5047"/>
    <cellStyle name="60% - Accent5 3 8" xfId="5048"/>
    <cellStyle name="60% - Accent5 3 9" xfId="5049"/>
    <cellStyle name="60% - Accent5 4" xfId="5050"/>
    <cellStyle name="60% - Accent5 4 2" xfId="5051"/>
    <cellStyle name="60% - Accent5 4 3" xfId="5052"/>
    <cellStyle name="60% - Accent5 4 4" xfId="5053"/>
    <cellStyle name="60% - Accent5 4 5" xfId="5054"/>
    <cellStyle name="60% - Accent5 4 5 2" xfId="5055"/>
    <cellStyle name="60% - Accent5 4 5 3" xfId="5056"/>
    <cellStyle name="60% - Accent5 4 6" xfId="5057"/>
    <cellStyle name="60% - Accent5 4 7" xfId="5058"/>
    <cellStyle name="60% - Accent5 4 8" xfId="5059"/>
    <cellStyle name="60% - Accent5 4 9" xfId="5060"/>
    <cellStyle name="60% - Accent5 5" xfId="5061"/>
    <cellStyle name="60% - Accent5 5 2" xfId="5062"/>
    <cellStyle name="60% - Accent5 5 3" xfId="5063"/>
    <cellStyle name="60% - Accent5 5 4" xfId="5064"/>
    <cellStyle name="60% - Accent5 5 5" xfId="5065"/>
    <cellStyle name="60% - Accent5 5 5 2" xfId="5066"/>
    <cellStyle name="60% - Accent5 5 5 3" xfId="5067"/>
    <cellStyle name="60% - Accent5 5 6" xfId="5068"/>
    <cellStyle name="60% - Accent5 5 7" xfId="5069"/>
    <cellStyle name="60% - Accent5 5 8" xfId="5070"/>
    <cellStyle name="60% - Accent5 5 9" xfId="5071"/>
    <cellStyle name="60% - Accent6 2" xfId="5072"/>
    <cellStyle name="60% - Accent6 2 2" xfId="5073"/>
    <cellStyle name="60% - Accent6 2 3" xfId="5074"/>
    <cellStyle name="60% - Accent6 2 4" xfId="5075"/>
    <cellStyle name="60% - Accent6 2 5" xfId="5076"/>
    <cellStyle name="60% - Accent6 2 5 2" xfId="5077"/>
    <cellStyle name="60% - Accent6 2 5 3" xfId="5078"/>
    <cellStyle name="60% - Accent6 2 6" xfId="5079"/>
    <cellStyle name="60% - Accent6 2 7" xfId="5080"/>
    <cellStyle name="60% - Accent6 2 8" xfId="5081"/>
    <cellStyle name="60% - Accent6 2 9" xfId="5082"/>
    <cellStyle name="60% - Accent6 3" xfId="5083"/>
    <cellStyle name="60% - Accent6 3 2" xfId="5084"/>
    <cellStyle name="60% - Accent6 3 3" xfId="5085"/>
    <cellStyle name="60% - Accent6 3 4" xfId="5086"/>
    <cellStyle name="60% - Accent6 3 5" xfId="5087"/>
    <cellStyle name="60% - Accent6 3 5 2" xfId="5088"/>
    <cellStyle name="60% - Accent6 3 5 3" xfId="5089"/>
    <cellStyle name="60% - Accent6 3 6" xfId="5090"/>
    <cellStyle name="60% - Accent6 3 7" xfId="5091"/>
    <cellStyle name="60% - Accent6 3 8" xfId="5092"/>
    <cellStyle name="60% - Accent6 3 9" xfId="5093"/>
    <cellStyle name="60% - Accent6 4" xfId="5094"/>
    <cellStyle name="60% - Accent6 4 2" xfId="5095"/>
    <cellStyle name="60% - Accent6 4 3" xfId="5096"/>
    <cellStyle name="60% - Accent6 4 4" xfId="5097"/>
    <cellStyle name="60% - Accent6 4 5" xfId="5098"/>
    <cellStyle name="60% - Accent6 4 5 2" xfId="5099"/>
    <cellStyle name="60% - Accent6 4 5 3" xfId="5100"/>
    <cellStyle name="60% - Accent6 4 6" xfId="5101"/>
    <cellStyle name="60% - Accent6 4 7" xfId="5102"/>
    <cellStyle name="60% - Accent6 4 8" xfId="5103"/>
    <cellStyle name="60% - Accent6 4 9" xfId="5104"/>
    <cellStyle name="60% - Accent6 5" xfId="5105"/>
    <cellStyle name="60% - Accent6 5 2" xfId="5106"/>
    <cellStyle name="60% - Accent6 5 3" xfId="5107"/>
    <cellStyle name="60% - Accent6 5 4" xfId="5108"/>
    <cellStyle name="60% - Accent6 5 5" xfId="5109"/>
    <cellStyle name="60% - Accent6 5 5 2" xfId="5110"/>
    <cellStyle name="60% - Accent6 5 5 3" xfId="5111"/>
    <cellStyle name="60% - Accent6 5 6" xfId="5112"/>
    <cellStyle name="60% - Accent6 5 7" xfId="5113"/>
    <cellStyle name="60% - Accent6 5 8" xfId="5114"/>
    <cellStyle name="60% - Accent6 5 9" xfId="5115"/>
    <cellStyle name="60% - Dekorfärg1 2" xfId="309"/>
    <cellStyle name="60% - Dekorfärg2 2" xfId="310"/>
    <cellStyle name="60% - Dekorfärg3 2" xfId="311"/>
    <cellStyle name="60% - Dekorfärg4 2" xfId="312"/>
    <cellStyle name="60% - Dekorfärg5 2" xfId="313"/>
    <cellStyle name="60% - Dekorfärg6 2" xfId="314"/>
    <cellStyle name="60% - Énfasis1" xfId="5116"/>
    <cellStyle name="60% - Énfasis1 2" xfId="5117"/>
    <cellStyle name="60% - Énfasis1 3" xfId="5118"/>
    <cellStyle name="60% - Énfasis1 4" xfId="5119"/>
    <cellStyle name="60% - Énfasis1 5" xfId="5120"/>
    <cellStyle name="60% - Énfasis1 5 2" xfId="5121"/>
    <cellStyle name="60% - Énfasis1 5 3" xfId="5122"/>
    <cellStyle name="60% - Énfasis1 6" xfId="5123"/>
    <cellStyle name="60% - Énfasis1 7" xfId="5124"/>
    <cellStyle name="60% - Énfasis1 8" xfId="5125"/>
    <cellStyle name="60% - Énfasis1 9" xfId="5126"/>
    <cellStyle name="60% - Énfasis2" xfId="5127"/>
    <cellStyle name="60% - Énfasis2 2" xfId="5128"/>
    <cellStyle name="60% - Énfasis2 3" xfId="5129"/>
    <cellStyle name="60% - Énfasis2 4" xfId="5130"/>
    <cellStyle name="60% - Énfasis2 5" xfId="5131"/>
    <cellStyle name="60% - Énfasis2 5 2" xfId="5132"/>
    <cellStyle name="60% - Énfasis2 5 3" xfId="5133"/>
    <cellStyle name="60% - Énfasis2 6" xfId="5134"/>
    <cellStyle name="60% - Énfasis2 7" xfId="5135"/>
    <cellStyle name="60% - Énfasis2 8" xfId="5136"/>
    <cellStyle name="60% - Énfasis2 9" xfId="5137"/>
    <cellStyle name="60% - Énfasis3" xfId="5138"/>
    <cellStyle name="60% - Énfasis3 2" xfId="5139"/>
    <cellStyle name="60% - Énfasis3 3" xfId="5140"/>
    <cellStyle name="60% - Énfasis3 4" xfId="5141"/>
    <cellStyle name="60% - Énfasis3 5" xfId="5142"/>
    <cellStyle name="60% - Énfasis3 5 2" xfId="5143"/>
    <cellStyle name="60% - Énfasis3 5 3" xfId="5144"/>
    <cellStyle name="60% - Énfasis3 6" xfId="5145"/>
    <cellStyle name="60% - Énfasis3 7" xfId="5146"/>
    <cellStyle name="60% - Énfasis3 8" xfId="5147"/>
    <cellStyle name="60% - Énfasis3 9" xfId="5148"/>
    <cellStyle name="60% - Énfasis4" xfId="5149"/>
    <cellStyle name="60% - Énfasis4 2" xfId="5150"/>
    <cellStyle name="60% - Énfasis4 3" xfId="5151"/>
    <cellStyle name="60% - Énfasis4 4" xfId="5152"/>
    <cellStyle name="60% - Énfasis4 5" xfId="5153"/>
    <cellStyle name="60% - Énfasis4 5 2" xfId="5154"/>
    <cellStyle name="60% - Énfasis4 5 3" xfId="5155"/>
    <cellStyle name="60% - Énfasis4 6" xfId="5156"/>
    <cellStyle name="60% - Énfasis4 7" xfId="5157"/>
    <cellStyle name="60% - Énfasis4 8" xfId="5158"/>
    <cellStyle name="60% - Énfasis4 9" xfId="5159"/>
    <cellStyle name="60% - Énfasis5" xfId="5160"/>
    <cellStyle name="60% - Énfasis5 2" xfId="5161"/>
    <cellStyle name="60% - Énfasis5 3" xfId="5162"/>
    <cellStyle name="60% - Énfasis5 4" xfId="5163"/>
    <cellStyle name="60% - Énfasis5 5" xfId="5164"/>
    <cellStyle name="60% - Énfasis5 5 2" xfId="5165"/>
    <cellStyle name="60% - Énfasis5 5 3" xfId="5166"/>
    <cellStyle name="60% - Énfasis5 6" xfId="5167"/>
    <cellStyle name="60% - Énfasis5 7" xfId="5168"/>
    <cellStyle name="60% - Énfasis5 8" xfId="5169"/>
    <cellStyle name="60% - Énfasis5 9" xfId="5170"/>
    <cellStyle name="60% - Énfasis6" xfId="5171"/>
    <cellStyle name="60% - Énfasis6 2" xfId="5172"/>
    <cellStyle name="60% - Énfasis6 3" xfId="5173"/>
    <cellStyle name="60% - Énfasis6 4" xfId="5174"/>
    <cellStyle name="60% - Énfasis6 5" xfId="5175"/>
    <cellStyle name="60% - Énfasis6 5 2" xfId="5176"/>
    <cellStyle name="60% - Énfasis6 5 3" xfId="5177"/>
    <cellStyle name="60% - Énfasis6 6" xfId="5178"/>
    <cellStyle name="60% - Énfasis6 7" xfId="5179"/>
    <cellStyle name="60% - Énfasis6 8" xfId="5180"/>
    <cellStyle name="60% - Énfasis6 9" xfId="5181"/>
    <cellStyle name="60% - uthevingsfarge 1" xfId="5182"/>
    <cellStyle name="60% - uthevingsfarge 1 2" xfId="5183"/>
    <cellStyle name="60% - uthevingsfarge 1 3" xfId="5184"/>
    <cellStyle name="60% - uthevingsfarge 1 4" xfId="5185"/>
    <cellStyle name="60% - uthevingsfarge 1 5" xfId="5186"/>
    <cellStyle name="60% - uthevingsfarge 1 5 2" xfId="5187"/>
    <cellStyle name="60% - uthevingsfarge 1 5 3" xfId="5188"/>
    <cellStyle name="60% - uthevingsfarge 1 6" xfId="5189"/>
    <cellStyle name="60% - uthevingsfarge 1 7" xfId="5190"/>
    <cellStyle name="60% - uthevingsfarge 1 8" xfId="5191"/>
    <cellStyle name="60% - uthevingsfarge 1 9" xfId="5192"/>
    <cellStyle name="60% - uthevingsfarge 2" xfId="5193"/>
    <cellStyle name="60% - uthevingsfarge 2 2" xfId="5194"/>
    <cellStyle name="60% - uthevingsfarge 2 3" xfId="5195"/>
    <cellStyle name="60% - uthevingsfarge 2 4" xfId="5196"/>
    <cellStyle name="60% - uthevingsfarge 2 5" xfId="5197"/>
    <cellStyle name="60% - uthevingsfarge 2 5 2" xfId="5198"/>
    <cellStyle name="60% - uthevingsfarge 2 5 3" xfId="5199"/>
    <cellStyle name="60% - uthevingsfarge 2 6" xfId="5200"/>
    <cellStyle name="60% - uthevingsfarge 2 7" xfId="5201"/>
    <cellStyle name="60% - uthevingsfarge 2 8" xfId="5202"/>
    <cellStyle name="60% - uthevingsfarge 2 9" xfId="5203"/>
    <cellStyle name="60% - uthevingsfarge 3" xfId="5204"/>
    <cellStyle name="60% - uthevingsfarge 3 2" xfId="5205"/>
    <cellStyle name="60% - uthevingsfarge 3 3" xfId="5206"/>
    <cellStyle name="60% - uthevingsfarge 3 4" xfId="5207"/>
    <cellStyle name="60% - uthevingsfarge 3 5" xfId="5208"/>
    <cellStyle name="60% - uthevingsfarge 3 5 2" xfId="5209"/>
    <cellStyle name="60% - uthevingsfarge 3 5 3" xfId="5210"/>
    <cellStyle name="60% - uthevingsfarge 3 6" xfId="5211"/>
    <cellStyle name="60% - uthevingsfarge 3 7" xfId="5212"/>
    <cellStyle name="60% - uthevingsfarge 3 8" xfId="5213"/>
    <cellStyle name="60% - uthevingsfarge 3 9" xfId="5214"/>
    <cellStyle name="60% - uthevingsfarge 4" xfId="5215"/>
    <cellStyle name="60% - uthevingsfarge 4 2" xfId="5216"/>
    <cellStyle name="60% - uthevingsfarge 4 3" xfId="5217"/>
    <cellStyle name="60% - uthevingsfarge 4 4" xfId="5218"/>
    <cellStyle name="60% - uthevingsfarge 4 5" xfId="5219"/>
    <cellStyle name="60% - uthevingsfarge 4 5 2" xfId="5220"/>
    <cellStyle name="60% - uthevingsfarge 4 5 3" xfId="5221"/>
    <cellStyle name="60% - uthevingsfarge 4 6" xfId="5222"/>
    <cellStyle name="60% - uthevingsfarge 4 7" xfId="5223"/>
    <cellStyle name="60% - uthevingsfarge 4 8" xfId="5224"/>
    <cellStyle name="60% - uthevingsfarge 4 9" xfId="5225"/>
    <cellStyle name="60% - uthevingsfarge 5" xfId="5226"/>
    <cellStyle name="60% - uthevingsfarge 5 2" xfId="5227"/>
    <cellStyle name="60% - uthevingsfarge 5 3" xfId="5228"/>
    <cellStyle name="60% - uthevingsfarge 5 4" xfId="5229"/>
    <cellStyle name="60% - uthevingsfarge 5 5" xfId="5230"/>
    <cellStyle name="60% - uthevingsfarge 5 5 2" xfId="5231"/>
    <cellStyle name="60% - uthevingsfarge 5 5 3" xfId="5232"/>
    <cellStyle name="60% - uthevingsfarge 5 6" xfId="5233"/>
    <cellStyle name="60% - uthevingsfarge 5 7" xfId="5234"/>
    <cellStyle name="60% - uthevingsfarge 5 8" xfId="5235"/>
    <cellStyle name="60% - uthevingsfarge 5 9" xfId="5236"/>
    <cellStyle name="60% - uthevingsfarge 6" xfId="5237"/>
    <cellStyle name="60% - uthevingsfarge 6 2" xfId="5238"/>
    <cellStyle name="60% - uthevingsfarge 6 3" xfId="5239"/>
    <cellStyle name="60% - uthevingsfarge 6 4" xfId="5240"/>
    <cellStyle name="60% - uthevingsfarge 6 5" xfId="5241"/>
    <cellStyle name="60% - uthevingsfarge 6 5 2" xfId="5242"/>
    <cellStyle name="60% - uthevingsfarge 6 5 3" xfId="5243"/>
    <cellStyle name="60% - uthevingsfarge 6 6" xfId="5244"/>
    <cellStyle name="60% - uthevingsfarge 6 7" xfId="5245"/>
    <cellStyle name="60% - uthevingsfarge 6 8" xfId="5246"/>
    <cellStyle name="60% - uthevingsfarge 6 9" xfId="5247"/>
    <cellStyle name="60% - Акцент1" xfId="5248"/>
    <cellStyle name="60% - Акцент1 2" xfId="5249"/>
    <cellStyle name="60% - Акцент1 3" xfId="5250"/>
    <cellStyle name="60% - Акцент1 4" xfId="5251"/>
    <cellStyle name="60% - Акцент1 5" xfId="5252"/>
    <cellStyle name="60% - Акцент1 5 2" xfId="5253"/>
    <cellStyle name="60% - Акцент1 5 3" xfId="5254"/>
    <cellStyle name="60% - Акцент1 6" xfId="5255"/>
    <cellStyle name="60% - Акцент1 7" xfId="5256"/>
    <cellStyle name="60% - Акцент1 8" xfId="5257"/>
    <cellStyle name="60% - Акцент1 9" xfId="5258"/>
    <cellStyle name="60% - Акцент2" xfId="5259"/>
    <cellStyle name="60% - Акцент2 2" xfId="5260"/>
    <cellStyle name="60% - Акцент2 3" xfId="5261"/>
    <cellStyle name="60% - Акцент2 4" xfId="5262"/>
    <cellStyle name="60% - Акцент2 5" xfId="5263"/>
    <cellStyle name="60% - Акцент2 5 2" xfId="5264"/>
    <cellStyle name="60% - Акцент2 5 3" xfId="5265"/>
    <cellStyle name="60% - Акцент2 6" xfId="5266"/>
    <cellStyle name="60% - Акцент2 7" xfId="5267"/>
    <cellStyle name="60% - Акцент2 8" xfId="5268"/>
    <cellStyle name="60% - Акцент2 9" xfId="5269"/>
    <cellStyle name="60% - Акцент3" xfId="5270"/>
    <cellStyle name="60% - Акцент3 2" xfId="5271"/>
    <cellStyle name="60% - Акцент3 3" xfId="5272"/>
    <cellStyle name="60% - Акцент3 4" xfId="5273"/>
    <cellStyle name="60% - Акцент3 5" xfId="5274"/>
    <cellStyle name="60% - Акцент3 5 2" xfId="5275"/>
    <cellStyle name="60% - Акцент3 5 3" xfId="5276"/>
    <cellStyle name="60% - Акцент3 6" xfId="5277"/>
    <cellStyle name="60% - Акцент3 7" xfId="5278"/>
    <cellStyle name="60% - Акцент3 8" xfId="5279"/>
    <cellStyle name="60% - Акцент3 9" xfId="5280"/>
    <cellStyle name="60% - Акцент4" xfId="5281"/>
    <cellStyle name="60% - Акцент4 2" xfId="5282"/>
    <cellStyle name="60% - Акцент4 3" xfId="5283"/>
    <cellStyle name="60% - Акцент4 4" xfId="5284"/>
    <cellStyle name="60% - Акцент4 5" xfId="5285"/>
    <cellStyle name="60% - Акцент4 5 2" xfId="5286"/>
    <cellStyle name="60% - Акцент4 5 3" xfId="5287"/>
    <cellStyle name="60% - Акцент4 6" xfId="5288"/>
    <cellStyle name="60% - Акцент4 7" xfId="5289"/>
    <cellStyle name="60% - Акцент4 8" xfId="5290"/>
    <cellStyle name="60% - Акцент4 9" xfId="5291"/>
    <cellStyle name="60% - Акцент5" xfId="5292"/>
    <cellStyle name="60% - Акцент5 2" xfId="5293"/>
    <cellStyle name="60% - Акцент5 3" xfId="5294"/>
    <cellStyle name="60% - Акцент5 4" xfId="5295"/>
    <cellStyle name="60% - Акцент5 5" xfId="5296"/>
    <cellStyle name="60% - Акцент5 5 2" xfId="5297"/>
    <cellStyle name="60% - Акцент5 5 3" xfId="5298"/>
    <cellStyle name="60% - Акцент5 6" xfId="5299"/>
    <cellStyle name="60% - Акцент5 7" xfId="5300"/>
    <cellStyle name="60% - Акцент5 8" xfId="5301"/>
    <cellStyle name="60% - Акцент5 9" xfId="5302"/>
    <cellStyle name="60% - Акцент6" xfId="5303"/>
    <cellStyle name="60% - Акцент6 2" xfId="5304"/>
    <cellStyle name="60% - Акцент6 3" xfId="5305"/>
    <cellStyle name="60% - Акцент6 4" xfId="5306"/>
    <cellStyle name="60% - Акцент6 5" xfId="5307"/>
    <cellStyle name="60% - Акцент6 5 2" xfId="5308"/>
    <cellStyle name="60% - Акцент6 5 3" xfId="5309"/>
    <cellStyle name="60% - Акцент6 6" xfId="5310"/>
    <cellStyle name="60% - Акцент6 7" xfId="5311"/>
    <cellStyle name="60% - Акцент6 8" xfId="5312"/>
    <cellStyle name="60% - Акцент6 9" xfId="5313"/>
    <cellStyle name="Accent1 - 20%" xfId="5314"/>
    <cellStyle name="Accent1 - 20% 2" xfId="5315"/>
    <cellStyle name="Accent1 - 20% 3" xfId="5316"/>
    <cellStyle name="Accent1 - 20% 4" xfId="5317"/>
    <cellStyle name="Accent1 - 20% 5" xfId="5318"/>
    <cellStyle name="Accent1 - 20% 5 2" xfId="5319"/>
    <cellStyle name="Accent1 - 20% 5 3" xfId="5320"/>
    <cellStyle name="Accent1 - 20% 6" xfId="5321"/>
    <cellStyle name="Accent1 - 20% 7" xfId="5322"/>
    <cellStyle name="Accent1 - 20% 8" xfId="5323"/>
    <cellStyle name="Accent1 - 20% 9" xfId="5324"/>
    <cellStyle name="Accent1 - 40%" xfId="5325"/>
    <cellStyle name="Accent1 - 40% 2" xfId="5326"/>
    <cellStyle name="Accent1 - 40% 3" xfId="5327"/>
    <cellStyle name="Accent1 - 40% 4" xfId="5328"/>
    <cellStyle name="Accent1 - 40% 5" xfId="5329"/>
    <cellStyle name="Accent1 - 40% 5 2" xfId="5330"/>
    <cellStyle name="Accent1 - 40% 5 3" xfId="5331"/>
    <cellStyle name="Accent1 - 40% 6" xfId="5332"/>
    <cellStyle name="Accent1 - 40% 7" xfId="5333"/>
    <cellStyle name="Accent1 - 40% 8" xfId="5334"/>
    <cellStyle name="Accent1 - 40% 9" xfId="5335"/>
    <cellStyle name="Accent1 - 60%" xfId="5336"/>
    <cellStyle name="Accent1 - 60% 2" xfId="5337"/>
    <cellStyle name="Accent1 - 60% 3" xfId="5338"/>
    <cellStyle name="Accent1 - 60% 4" xfId="5339"/>
    <cellStyle name="Accent1 - 60% 5" xfId="5340"/>
    <cellStyle name="Accent1 - 60% 5 2" xfId="5341"/>
    <cellStyle name="Accent1 - 60% 5 3" xfId="5342"/>
    <cellStyle name="Accent1 - 60% 6" xfId="5343"/>
    <cellStyle name="Accent1 - 60% 7" xfId="5344"/>
    <cellStyle name="Accent1 - 60% 8" xfId="5345"/>
    <cellStyle name="Accent1 - 60% 9" xfId="5346"/>
    <cellStyle name="Accent1 10" xfId="5347"/>
    <cellStyle name="Accent1 11" xfId="5348"/>
    <cellStyle name="Accent1 12" xfId="5349"/>
    <cellStyle name="Accent1 13" xfId="5350"/>
    <cellStyle name="Accent1 14" xfId="5351"/>
    <cellStyle name="Accent1 2" xfId="5352"/>
    <cellStyle name="Accent1 2 2" xfId="5353"/>
    <cellStyle name="Accent1 2 3" xfId="5354"/>
    <cellStyle name="Accent1 2 4" xfId="5355"/>
    <cellStyle name="Accent1 2 5" xfId="5356"/>
    <cellStyle name="Accent1 2 5 2" xfId="5357"/>
    <cellStyle name="Accent1 2 5 3" xfId="5358"/>
    <cellStyle name="Accent1 2 6" xfId="5359"/>
    <cellStyle name="Accent1 2 7" xfId="5360"/>
    <cellStyle name="Accent1 2 8" xfId="5361"/>
    <cellStyle name="Accent1 2 9" xfId="5362"/>
    <cellStyle name="Accent1 3" xfId="5363"/>
    <cellStyle name="Accent1 3 2" xfId="5364"/>
    <cellStyle name="Accent1 3 3" xfId="5365"/>
    <cellStyle name="Accent1 3 4" xfId="5366"/>
    <cellStyle name="Accent1 3 5" xfId="5367"/>
    <cellStyle name="Accent1 3 5 2" xfId="5368"/>
    <cellStyle name="Accent1 3 5 3" xfId="5369"/>
    <cellStyle name="Accent1 3 6" xfId="5370"/>
    <cellStyle name="Accent1 3 7" xfId="5371"/>
    <cellStyle name="Accent1 3 8" xfId="5372"/>
    <cellStyle name="Accent1 3 9" xfId="5373"/>
    <cellStyle name="Accent1 4" xfId="5374"/>
    <cellStyle name="Accent1 4 2" xfId="5375"/>
    <cellStyle name="Accent1 4 3" xfId="5376"/>
    <cellStyle name="Accent1 4 4" xfId="5377"/>
    <cellStyle name="Accent1 4 5" xfId="5378"/>
    <cellStyle name="Accent1 4 5 2" xfId="5379"/>
    <cellStyle name="Accent1 4 5 3" xfId="5380"/>
    <cellStyle name="Accent1 4 6" xfId="5381"/>
    <cellStyle name="Accent1 4 7" xfId="5382"/>
    <cellStyle name="Accent1 4 8" xfId="5383"/>
    <cellStyle name="Accent1 4 9" xfId="5384"/>
    <cellStyle name="Accent1 5" xfId="5385"/>
    <cellStyle name="Accent1 5 2" xfId="5386"/>
    <cellStyle name="Accent1 5 3" xfId="5387"/>
    <cellStyle name="Accent1 5 4" xfId="5388"/>
    <cellStyle name="Accent1 5 5" xfId="5389"/>
    <cellStyle name="Accent1 5 5 2" xfId="5390"/>
    <cellStyle name="Accent1 5 5 3" xfId="5391"/>
    <cellStyle name="Accent1 5 6" xfId="5392"/>
    <cellStyle name="Accent1 5 7" xfId="5393"/>
    <cellStyle name="Accent1 5 8" xfId="5394"/>
    <cellStyle name="Accent1 5 9" xfId="5395"/>
    <cellStyle name="Accent1 6" xfId="5396"/>
    <cellStyle name="Accent1 6 2" xfId="5397"/>
    <cellStyle name="Accent1 6 3" xfId="5398"/>
    <cellStyle name="Accent1 6 4" xfId="5399"/>
    <cellStyle name="Accent1 6 5" xfId="5400"/>
    <cellStyle name="Accent1 6 5 2" xfId="5401"/>
    <cellStyle name="Accent1 6 5 3" xfId="5402"/>
    <cellStyle name="Accent1 6 6" xfId="5403"/>
    <cellStyle name="Accent1 6 7" xfId="5404"/>
    <cellStyle name="Accent1 6 8" xfId="5405"/>
    <cellStyle name="Accent1 6 9" xfId="5406"/>
    <cellStyle name="Accent1 7" xfId="5407"/>
    <cellStyle name="Accent1 8" xfId="5408"/>
    <cellStyle name="Accent1 9" xfId="5409"/>
    <cellStyle name="Accent2 - 20%" xfId="5410"/>
    <cellStyle name="Accent2 - 20% 2" xfId="5411"/>
    <cellStyle name="Accent2 - 20% 3" xfId="5412"/>
    <cellStyle name="Accent2 - 20% 4" xfId="5413"/>
    <cellStyle name="Accent2 - 20% 5" xfId="5414"/>
    <cellStyle name="Accent2 - 20% 5 2" xfId="5415"/>
    <cellStyle name="Accent2 - 20% 5 3" xfId="5416"/>
    <cellStyle name="Accent2 - 20% 6" xfId="5417"/>
    <cellStyle name="Accent2 - 20% 7" xfId="5418"/>
    <cellStyle name="Accent2 - 20% 8" xfId="5419"/>
    <cellStyle name="Accent2 - 20% 9" xfId="5420"/>
    <cellStyle name="Accent2 - 40%" xfId="5421"/>
    <cellStyle name="Accent2 - 40% 2" xfId="5422"/>
    <cellStyle name="Accent2 - 40% 3" xfId="5423"/>
    <cellStyle name="Accent2 - 40% 4" xfId="5424"/>
    <cellStyle name="Accent2 - 40% 5" xfId="5425"/>
    <cellStyle name="Accent2 - 40% 5 2" xfId="5426"/>
    <cellStyle name="Accent2 - 40% 5 3" xfId="5427"/>
    <cellStyle name="Accent2 - 40% 6" xfId="5428"/>
    <cellStyle name="Accent2 - 40% 7" xfId="5429"/>
    <cellStyle name="Accent2 - 40% 8" xfId="5430"/>
    <cellStyle name="Accent2 - 40% 9" xfId="5431"/>
    <cellStyle name="Accent2 - 60%" xfId="5432"/>
    <cellStyle name="Accent2 - 60% 2" xfId="5433"/>
    <cellStyle name="Accent2 - 60% 3" xfId="5434"/>
    <cellStyle name="Accent2 - 60% 4" xfId="5435"/>
    <cellStyle name="Accent2 - 60% 5" xfId="5436"/>
    <cellStyle name="Accent2 - 60% 5 2" xfId="5437"/>
    <cellStyle name="Accent2 - 60% 5 3" xfId="5438"/>
    <cellStyle name="Accent2 - 60% 6" xfId="5439"/>
    <cellStyle name="Accent2 - 60% 7" xfId="5440"/>
    <cellStyle name="Accent2 - 60% 8" xfId="5441"/>
    <cellStyle name="Accent2 - 60% 9" xfId="5442"/>
    <cellStyle name="Accent2 10" xfId="5443"/>
    <cellStyle name="Accent2 11" xfId="5444"/>
    <cellStyle name="Accent2 12" xfId="5445"/>
    <cellStyle name="Accent2 13" xfId="5446"/>
    <cellStyle name="Accent2 14" xfId="5447"/>
    <cellStyle name="Accent2 2" xfId="5448"/>
    <cellStyle name="Accent2 2 2" xfId="5449"/>
    <cellStyle name="Accent2 2 3" xfId="5450"/>
    <cellStyle name="Accent2 2 4" xfId="5451"/>
    <cellStyle name="Accent2 2 5" xfId="5452"/>
    <cellStyle name="Accent2 2 5 2" xfId="5453"/>
    <cellStyle name="Accent2 2 5 3" xfId="5454"/>
    <cellStyle name="Accent2 2 6" xfId="5455"/>
    <cellStyle name="Accent2 2 7" xfId="5456"/>
    <cellStyle name="Accent2 2 8" xfId="5457"/>
    <cellStyle name="Accent2 2 9" xfId="5458"/>
    <cellStyle name="Accent2 3" xfId="5459"/>
    <cellStyle name="Accent2 3 2" xfId="5460"/>
    <cellStyle name="Accent2 3 3" xfId="5461"/>
    <cellStyle name="Accent2 3 4" xfId="5462"/>
    <cellStyle name="Accent2 3 5" xfId="5463"/>
    <cellStyle name="Accent2 3 5 2" xfId="5464"/>
    <cellStyle name="Accent2 3 5 3" xfId="5465"/>
    <cellStyle name="Accent2 3 6" xfId="5466"/>
    <cellStyle name="Accent2 3 7" xfId="5467"/>
    <cellStyle name="Accent2 3 8" xfId="5468"/>
    <cellStyle name="Accent2 3 9" xfId="5469"/>
    <cellStyle name="Accent2 4" xfId="5470"/>
    <cellStyle name="Accent2 4 2" xfId="5471"/>
    <cellStyle name="Accent2 4 3" xfId="5472"/>
    <cellStyle name="Accent2 4 4" xfId="5473"/>
    <cellStyle name="Accent2 4 5" xfId="5474"/>
    <cellStyle name="Accent2 4 5 2" xfId="5475"/>
    <cellStyle name="Accent2 4 5 3" xfId="5476"/>
    <cellStyle name="Accent2 4 6" xfId="5477"/>
    <cellStyle name="Accent2 4 7" xfId="5478"/>
    <cellStyle name="Accent2 4 8" xfId="5479"/>
    <cellStyle name="Accent2 4 9" xfId="5480"/>
    <cellStyle name="Accent2 5" xfId="5481"/>
    <cellStyle name="Accent2 5 2" xfId="5482"/>
    <cellStyle name="Accent2 5 3" xfId="5483"/>
    <cellStyle name="Accent2 5 4" xfId="5484"/>
    <cellStyle name="Accent2 5 5" xfId="5485"/>
    <cellStyle name="Accent2 5 5 2" xfId="5486"/>
    <cellStyle name="Accent2 5 5 3" xfId="5487"/>
    <cellStyle name="Accent2 5 6" xfId="5488"/>
    <cellStyle name="Accent2 5 7" xfId="5489"/>
    <cellStyle name="Accent2 5 8" xfId="5490"/>
    <cellStyle name="Accent2 5 9" xfId="5491"/>
    <cellStyle name="Accent2 6" xfId="5492"/>
    <cellStyle name="Accent2 6 2" xfId="5493"/>
    <cellStyle name="Accent2 6 3" xfId="5494"/>
    <cellStyle name="Accent2 6 4" xfId="5495"/>
    <cellStyle name="Accent2 6 5" xfId="5496"/>
    <cellStyle name="Accent2 6 5 2" xfId="5497"/>
    <cellStyle name="Accent2 6 5 3" xfId="5498"/>
    <cellStyle name="Accent2 6 6" xfId="5499"/>
    <cellStyle name="Accent2 6 7" xfId="5500"/>
    <cellStyle name="Accent2 6 8" xfId="5501"/>
    <cellStyle name="Accent2 6 9" xfId="5502"/>
    <cellStyle name="Accent2 7" xfId="5503"/>
    <cellStyle name="Accent2 8" xfId="5504"/>
    <cellStyle name="Accent2 9" xfId="5505"/>
    <cellStyle name="Accent3 - 20%" xfId="5506"/>
    <cellStyle name="Accent3 - 20% 2" xfId="5507"/>
    <cellStyle name="Accent3 - 20% 3" xfId="5508"/>
    <cellStyle name="Accent3 - 20% 4" xfId="5509"/>
    <cellStyle name="Accent3 - 20% 5" xfId="5510"/>
    <cellStyle name="Accent3 - 20% 5 2" xfId="5511"/>
    <cellStyle name="Accent3 - 20% 5 3" xfId="5512"/>
    <cellStyle name="Accent3 - 20% 6" xfId="5513"/>
    <cellStyle name="Accent3 - 20% 7" xfId="5514"/>
    <cellStyle name="Accent3 - 20% 8" xfId="5515"/>
    <cellStyle name="Accent3 - 20% 9" xfId="5516"/>
    <cellStyle name="Accent3 - 40%" xfId="5517"/>
    <cellStyle name="Accent3 - 40% 2" xfId="5518"/>
    <cellStyle name="Accent3 - 40% 3" xfId="5519"/>
    <cellStyle name="Accent3 - 40% 4" xfId="5520"/>
    <cellStyle name="Accent3 - 40% 5" xfId="5521"/>
    <cellStyle name="Accent3 - 40% 5 2" xfId="5522"/>
    <cellStyle name="Accent3 - 40% 5 3" xfId="5523"/>
    <cellStyle name="Accent3 - 40% 6" xfId="5524"/>
    <cellStyle name="Accent3 - 40% 7" xfId="5525"/>
    <cellStyle name="Accent3 - 40% 8" xfId="5526"/>
    <cellStyle name="Accent3 - 40% 9" xfId="5527"/>
    <cellStyle name="Accent3 - 60%" xfId="5528"/>
    <cellStyle name="Accent3 - 60% 2" xfId="5529"/>
    <cellStyle name="Accent3 - 60% 3" xfId="5530"/>
    <cellStyle name="Accent3 - 60% 4" xfId="5531"/>
    <cellStyle name="Accent3 - 60% 5" xfId="5532"/>
    <cellStyle name="Accent3 - 60% 5 2" xfId="5533"/>
    <cellStyle name="Accent3 - 60% 5 3" xfId="5534"/>
    <cellStyle name="Accent3 - 60% 6" xfId="5535"/>
    <cellStyle name="Accent3 - 60% 7" xfId="5536"/>
    <cellStyle name="Accent3 - 60% 8" xfId="5537"/>
    <cellStyle name="Accent3 - 60% 9" xfId="5538"/>
    <cellStyle name="Accent3 10" xfId="5539"/>
    <cellStyle name="Accent3 11" xfId="5540"/>
    <cellStyle name="Accent3 12" xfId="5541"/>
    <cellStyle name="Accent3 13" xfId="5542"/>
    <cellStyle name="Accent3 14" xfId="5543"/>
    <cellStyle name="Accent3 2" xfId="5544"/>
    <cellStyle name="Accent3 2 2" xfId="5545"/>
    <cellStyle name="Accent3 2 3" xfId="5546"/>
    <cellStyle name="Accent3 2 4" xfId="5547"/>
    <cellStyle name="Accent3 2 5" xfId="5548"/>
    <cellStyle name="Accent3 2 5 2" xfId="5549"/>
    <cellStyle name="Accent3 2 5 3" xfId="5550"/>
    <cellStyle name="Accent3 2 6" xfId="5551"/>
    <cellStyle name="Accent3 2 7" xfId="5552"/>
    <cellStyle name="Accent3 2 8" xfId="5553"/>
    <cellStyle name="Accent3 2 9" xfId="5554"/>
    <cellStyle name="Accent3 3" xfId="5555"/>
    <cellStyle name="Accent3 3 2" xfId="5556"/>
    <cellStyle name="Accent3 3 3" xfId="5557"/>
    <cellStyle name="Accent3 3 4" xfId="5558"/>
    <cellStyle name="Accent3 3 5" xfId="5559"/>
    <cellStyle name="Accent3 3 5 2" xfId="5560"/>
    <cellStyle name="Accent3 3 5 3" xfId="5561"/>
    <cellStyle name="Accent3 3 6" xfId="5562"/>
    <cellStyle name="Accent3 3 7" xfId="5563"/>
    <cellStyle name="Accent3 3 8" xfId="5564"/>
    <cellStyle name="Accent3 3 9" xfId="5565"/>
    <cellStyle name="Accent3 4" xfId="5566"/>
    <cellStyle name="Accent3 4 2" xfId="5567"/>
    <cellStyle name="Accent3 4 3" xfId="5568"/>
    <cellStyle name="Accent3 4 4" xfId="5569"/>
    <cellStyle name="Accent3 4 5" xfId="5570"/>
    <cellStyle name="Accent3 4 5 2" xfId="5571"/>
    <cellStyle name="Accent3 4 5 3" xfId="5572"/>
    <cellStyle name="Accent3 4 6" xfId="5573"/>
    <cellStyle name="Accent3 4 7" xfId="5574"/>
    <cellStyle name="Accent3 4 8" xfId="5575"/>
    <cellStyle name="Accent3 4 9" xfId="5576"/>
    <cellStyle name="Accent3 5" xfId="5577"/>
    <cellStyle name="Accent3 5 2" xfId="5578"/>
    <cellStyle name="Accent3 5 3" xfId="5579"/>
    <cellStyle name="Accent3 5 4" xfId="5580"/>
    <cellStyle name="Accent3 5 5" xfId="5581"/>
    <cellStyle name="Accent3 5 5 2" xfId="5582"/>
    <cellStyle name="Accent3 5 5 3" xfId="5583"/>
    <cellStyle name="Accent3 5 6" xfId="5584"/>
    <cellStyle name="Accent3 5 7" xfId="5585"/>
    <cellStyle name="Accent3 5 8" xfId="5586"/>
    <cellStyle name="Accent3 5 9" xfId="5587"/>
    <cellStyle name="Accent3 6" xfId="5588"/>
    <cellStyle name="Accent3 6 2" xfId="5589"/>
    <cellStyle name="Accent3 6 3" xfId="5590"/>
    <cellStyle name="Accent3 6 4" xfId="5591"/>
    <cellStyle name="Accent3 6 5" xfId="5592"/>
    <cellStyle name="Accent3 6 5 2" xfId="5593"/>
    <cellStyle name="Accent3 6 5 3" xfId="5594"/>
    <cellStyle name="Accent3 6 6" xfId="5595"/>
    <cellStyle name="Accent3 6 7" xfId="5596"/>
    <cellStyle name="Accent3 6 8" xfId="5597"/>
    <cellStyle name="Accent3 6 9" xfId="5598"/>
    <cellStyle name="Accent3 7" xfId="5599"/>
    <cellStyle name="Accent3 8" xfId="5600"/>
    <cellStyle name="Accent3 9" xfId="5601"/>
    <cellStyle name="Accent4 - 20%" xfId="5602"/>
    <cellStyle name="Accent4 - 20% 2" xfId="5603"/>
    <cellStyle name="Accent4 - 20% 3" xfId="5604"/>
    <cellStyle name="Accent4 - 20% 4" xfId="5605"/>
    <cellStyle name="Accent4 - 20% 5" xfId="5606"/>
    <cellStyle name="Accent4 - 20% 5 2" xfId="5607"/>
    <cellStyle name="Accent4 - 20% 5 3" xfId="5608"/>
    <cellStyle name="Accent4 - 20% 6" xfId="5609"/>
    <cellStyle name="Accent4 - 20% 7" xfId="5610"/>
    <cellStyle name="Accent4 - 20% 8" xfId="5611"/>
    <cellStyle name="Accent4 - 20% 9" xfId="5612"/>
    <cellStyle name="Accent4 - 40%" xfId="5613"/>
    <cellStyle name="Accent4 - 40% 2" xfId="5614"/>
    <cellStyle name="Accent4 - 40% 3" xfId="5615"/>
    <cellStyle name="Accent4 - 40% 4" xfId="5616"/>
    <cellStyle name="Accent4 - 40% 5" xfId="5617"/>
    <cellStyle name="Accent4 - 40% 5 2" xfId="5618"/>
    <cellStyle name="Accent4 - 40% 5 3" xfId="5619"/>
    <cellStyle name="Accent4 - 40% 6" xfId="5620"/>
    <cellStyle name="Accent4 - 40% 7" xfId="5621"/>
    <cellStyle name="Accent4 - 40% 8" xfId="5622"/>
    <cellStyle name="Accent4 - 40% 9" xfId="5623"/>
    <cellStyle name="Accent4 - 60%" xfId="5624"/>
    <cellStyle name="Accent4 - 60% 2" xfId="5625"/>
    <cellStyle name="Accent4 - 60% 3" xfId="5626"/>
    <cellStyle name="Accent4 - 60% 4" xfId="5627"/>
    <cellStyle name="Accent4 - 60% 5" xfId="5628"/>
    <cellStyle name="Accent4 - 60% 5 2" xfId="5629"/>
    <cellStyle name="Accent4 - 60% 5 3" xfId="5630"/>
    <cellStyle name="Accent4 - 60% 6" xfId="5631"/>
    <cellStyle name="Accent4 - 60% 7" xfId="5632"/>
    <cellStyle name="Accent4 - 60% 8" xfId="5633"/>
    <cellStyle name="Accent4 - 60% 9" xfId="5634"/>
    <cellStyle name="Accent4 10" xfId="5635"/>
    <cellStyle name="Accent4 11" xfId="5636"/>
    <cellStyle name="Accent4 12" xfId="5637"/>
    <cellStyle name="Accent4 13" xfId="5638"/>
    <cellStyle name="Accent4 14" xfId="5639"/>
    <cellStyle name="Accent4 2" xfId="5640"/>
    <cellStyle name="Accent4 2 2" xfId="5641"/>
    <cellStyle name="Accent4 2 3" xfId="5642"/>
    <cellStyle name="Accent4 2 4" xfId="5643"/>
    <cellStyle name="Accent4 2 5" xfId="5644"/>
    <cellStyle name="Accent4 2 5 2" xfId="5645"/>
    <cellStyle name="Accent4 2 5 3" xfId="5646"/>
    <cellStyle name="Accent4 2 6" xfId="5647"/>
    <cellStyle name="Accent4 2 7" xfId="5648"/>
    <cellStyle name="Accent4 2 8" xfId="5649"/>
    <cellStyle name="Accent4 2 9" xfId="5650"/>
    <cellStyle name="Accent4 3" xfId="5651"/>
    <cellStyle name="Accent4 3 2" xfId="5652"/>
    <cellStyle name="Accent4 3 3" xfId="5653"/>
    <cellStyle name="Accent4 3 4" xfId="5654"/>
    <cellStyle name="Accent4 3 5" xfId="5655"/>
    <cellStyle name="Accent4 3 5 2" xfId="5656"/>
    <cellStyle name="Accent4 3 5 3" xfId="5657"/>
    <cellStyle name="Accent4 3 6" xfId="5658"/>
    <cellStyle name="Accent4 3 7" xfId="5659"/>
    <cellStyle name="Accent4 3 8" xfId="5660"/>
    <cellStyle name="Accent4 3 9" xfId="5661"/>
    <cellStyle name="Accent4 4" xfId="5662"/>
    <cellStyle name="Accent4 4 2" xfId="5663"/>
    <cellStyle name="Accent4 4 3" xfId="5664"/>
    <cellStyle name="Accent4 4 4" xfId="5665"/>
    <cellStyle name="Accent4 4 5" xfId="5666"/>
    <cellStyle name="Accent4 4 5 2" xfId="5667"/>
    <cellStyle name="Accent4 4 5 3" xfId="5668"/>
    <cellStyle name="Accent4 4 6" xfId="5669"/>
    <cellStyle name="Accent4 4 7" xfId="5670"/>
    <cellStyle name="Accent4 4 8" xfId="5671"/>
    <cellStyle name="Accent4 4 9" xfId="5672"/>
    <cellStyle name="Accent4 5" xfId="5673"/>
    <cellStyle name="Accent4 5 2" xfId="5674"/>
    <cellStyle name="Accent4 5 3" xfId="5675"/>
    <cellStyle name="Accent4 5 4" xfId="5676"/>
    <cellStyle name="Accent4 5 5" xfId="5677"/>
    <cellStyle name="Accent4 5 5 2" xfId="5678"/>
    <cellStyle name="Accent4 5 5 3" xfId="5679"/>
    <cellStyle name="Accent4 5 6" xfId="5680"/>
    <cellStyle name="Accent4 5 7" xfId="5681"/>
    <cellStyle name="Accent4 5 8" xfId="5682"/>
    <cellStyle name="Accent4 5 9" xfId="5683"/>
    <cellStyle name="Accent4 6" xfId="5684"/>
    <cellStyle name="Accent4 6 2" xfId="5685"/>
    <cellStyle name="Accent4 6 3" xfId="5686"/>
    <cellStyle name="Accent4 6 4" xfId="5687"/>
    <cellStyle name="Accent4 6 5" xfId="5688"/>
    <cellStyle name="Accent4 6 5 2" xfId="5689"/>
    <cellStyle name="Accent4 6 5 3" xfId="5690"/>
    <cellStyle name="Accent4 6 6" xfId="5691"/>
    <cellStyle name="Accent4 6 7" xfId="5692"/>
    <cellStyle name="Accent4 6 8" xfId="5693"/>
    <cellStyle name="Accent4 6 9" xfId="5694"/>
    <cellStyle name="Accent4 7" xfId="5695"/>
    <cellStyle name="Accent4 8" xfId="5696"/>
    <cellStyle name="Accent4 9" xfId="5697"/>
    <cellStyle name="Accent5 - 20%" xfId="5698"/>
    <cellStyle name="Accent5 - 20% 2" xfId="5699"/>
    <cellStyle name="Accent5 - 20% 3" xfId="5700"/>
    <cellStyle name="Accent5 - 20% 4" xfId="5701"/>
    <cellStyle name="Accent5 - 20% 5" xfId="5702"/>
    <cellStyle name="Accent5 - 20% 5 2" xfId="5703"/>
    <cellStyle name="Accent5 - 20% 5 3" xfId="5704"/>
    <cellStyle name="Accent5 - 20% 6" xfId="5705"/>
    <cellStyle name="Accent5 - 20% 7" xfId="5706"/>
    <cellStyle name="Accent5 - 20% 8" xfId="5707"/>
    <cellStyle name="Accent5 - 20% 9" xfId="5708"/>
    <cellStyle name="Accent5 - 40%" xfId="5709"/>
    <cellStyle name="Accent5 - 40% 2" xfId="5710"/>
    <cellStyle name="Accent5 - 40% 3" xfId="5711"/>
    <cellStyle name="Accent5 - 40% 4" xfId="5712"/>
    <cellStyle name="Accent5 - 40% 5" xfId="5713"/>
    <cellStyle name="Accent5 - 40% 5 2" xfId="5714"/>
    <cellStyle name="Accent5 - 40% 5 3" xfId="5715"/>
    <cellStyle name="Accent5 - 40% 6" xfId="5716"/>
    <cellStyle name="Accent5 - 40% 7" xfId="5717"/>
    <cellStyle name="Accent5 - 40% 8" xfId="5718"/>
    <cellStyle name="Accent5 - 40% 9" xfId="5719"/>
    <cellStyle name="Accent5 - 60%" xfId="5720"/>
    <cellStyle name="Accent5 - 60% 2" xfId="5721"/>
    <cellStyle name="Accent5 - 60% 3" xfId="5722"/>
    <cellStyle name="Accent5 - 60% 4" xfId="5723"/>
    <cellStyle name="Accent5 - 60% 5" xfId="5724"/>
    <cellStyle name="Accent5 - 60% 5 2" xfId="5725"/>
    <cellStyle name="Accent5 - 60% 5 3" xfId="5726"/>
    <cellStyle name="Accent5 - 60% 6" xfId="5727"/>
    <cellStyle name="Accent5 - 60% 7" xfId="5728"/>
    <cellStyle name="Accent5 - 60% 8" xfId="5729"/>
    <cellStyle name="Accent5 - 60% 9" xfId="5730"/>
    <cellStyle name="Accent5 10" xfId="5731"/>
    <cellStyle name="Accent5 11" xfId="5732"/>
    <cellStyle name="Accent5 12" xfId="5733"/>
    <cellStyle name="Accent5 13" xfId="5734"/>
    <cellStyle name="Accent5 14" xfId="5735"/>
    <cellStyle name="Accent5 2" xfId="5736"/>
    <cellStyle name="Accent5 2 2" xfId="5737"/>
    <cellStyle name="Accent5 2 3" xfId="5738"/>
    <cellStyle name="Accent5 2 4" xfId="5739"/>
    <cellStyle name="Accent5 2 5" xfId="5740"/>
    <cellStyle name="Accent5 2 5 2" xfId="5741"/>
    <cellStyle name="Accent5 2 5 3" xfId="5742"/>
    <cellStyle name="Accent5 2 6" xfId="5743"/>
    <cellStyle name="Accent5 2 7" xfId="5744"/>
    <cellStyle name="Accent5 2 8" xfId="5745"/>
    <cellStyle name="Accent5 2 9" xfId="5746"/>
    <cellStyle name="Accent5 3" xfId="5747"/>
    <cellStyle name="Accent5 3 2" xfId="5748"/>
    <cellStyle name="Accent5 3 3" xfId="5749"/>
    <cellStyle name="Accent5 3 4" xfId="5750"/>
    <cellStyle name="Accent5 3 5" xfId="5751"/>
    <cellStyle name="Accent5 3 5 2" xfId="5752"/>
    <cellStyle name="Accent5 3 5 3" xfId="5753"/>
    <cellStyle name="Accent5 3 6" xfId="5754"/>
    <cellStyle name="Accent5 3 7" xfId="5755"/>
    <cellStyle name="Accent5 3 8" xfId="5756"/>
    <cellStyle name="Accent5 3 9" xfId="5757"/>
    <cellStyle name="Accent5 4" xfId="5758"/>
    <cellStyle name="Accent5 4 2" xfId="5759"/>
    <cellStyle name="Accent5 4 3" xfId="5760"/>
    <cellStyle name="Accent5 4 4" xfId="5761"/>
    <cellStyle name="Accent5 4 5" xfId="5762"/>
    <cellStyle name="Accent5 4 5 2" xfId="5763"/>
    <cellStyle name="Accent5 4 5 3" xfId="5764"/>
    <cellStyle name="Accent5 4 6" xfId="5765"/>
    <cellStyle name="Accent5 4 7" xfId="5766"/>
    <cellStyle name="Accent5 4 8" xfId="5767"/>
    <cellStyle name="Accent5 4 9" xfId="5768"/>
    <cellStyle name="Accent5 5" xfId="5769"/>
    <cellStyle name="Accent5 5 2" xfId="5770"/>
    <cellStyle name="Accent5 5 3" xfId="5771"/>
    <cellStyle name="Accent5 5 4" xfId="5772"/>
    <cellStyle name="Accent5 5 5" xfId="5773"/>
    <cellStyle name="Accent5 5 5 2" xfId="5774"/>
    <cellStyle name="Accent5 5 5 3" xfId="5775"/>
    <cellStyle name="Accent5 5 6" xfId="5776"/>
    <cellStyle name="Accent5 5 7" xfId="5777"/>
    <cellStyle name="Accent5 5 8" xfId="5778"/>
    <cellStyle name="Accent5 5 9" xfId="5779"/>
    <cellStyle name="Accent5 6" xfId="5780"/>
    <cellStyle name="Accent5 6 2" xfId="5781"/>
    <cellStyle name="Accent5 6 3" xfId="5782"/>
    <cellStyle name="Accent5 6 4" xfId="5783"/>
    <cellStyle name="Accent5 6 5" xfId="5784"/>
    <cellStyle name="Accent5 6 5 2" xfId="5785"/>
    <cellStyle name="Accent5 6 5 3" xfId="5786"/>
    <cellStyle name="Accent5 6 6" xfId="5787"/>
    <cellStyle name="Accent5 6 7" xfId="5788"/>
    <cellStyle name="Accent5 6 8" xfId="5789"/>
    <cellStyle name="Accent5 6 9" xfId="5790"/>
    <cellStyle name="Accent5 7" xfId="5791"/>
    <cellStyle name="Accent5 8" xfId="5792"/>
    <cellStyle name="Accent5 9" xfId="5793"/>
    <cellStyle name="Accent6 - 20%" xfId="5794"/>
    <cellStyle name="Accent6 - 20% 2" xfId="5795"/>
    <cellStyle name="Accent6 - 20% 3" xfId="5796"/>
    <cellStyle name="Accent6 - 20% 4" xfId="5797"/>
    <cellStyle name="Accent6 - 20% 5" xfId="5798"/>
    <cellStyle name="Accent6 - 20% 5 2" xfId="5799"/>
    <cellStyle name="Accent6 - 20% 5 3" xfId="5800"/>
    <cellStyle name="Accent6 - 20% 6" xfId="5801"/>
    <cellStyle name="Accent6 - 20% 7" xfId="5802"/>
    <cellStyle name="Accent6 - 20% 8" xfId="5803"/>
    <cellStyle name="Accent6 - 20% 9" xfId="5804"/>
    <cellStyle name="Accent6 - 40%" xfId="5805"/>
    <cellStyle name="Accent6 - 40% 2" xfId="5806"/>
    <cellStyle name="Accent6 - 40% 3" xfId="5807"/>
    <cellStyle name="Accent6 - 40% 4" xfId="5808"/>
    <cellStyle name="Accent6 - 40% 5" xfId="5809"/>
    <cellStyle name="Accent6 - 40% 5 2" xfId="5810"/>
    <cellStyle name="Accent6 - 40% 5 3" xfId="5811"/>
    <cellStyle name="Accent6 - 40% 6" xfId="5812"/>
    <cellStyle name="Accent6 - 40% 7" xfId="5813"/>
    <cellStyle name="Accent6 - 40% 8" xfId="5814"/>
    <cellStyle name="Accent6 - 40% 9" xfId="5815"/>
    <cellStyle name="Accent6 - 60%" xfId="5816"/>
    <cellStyle name="Accent6 - 60% 2" xfId="5817"/>
    <cellStyle name="Accent6 - 60% 3" xfId="5818"/>
    <cellStyle name="Accent6 - 60% 4" xfId="5819"/>
    <cellStyle name="Accent6 - 60% 5" xfId="5820"/>
    <cellStyle name="Accent6 - 60% 5 2" xfId="5821"/>
    <cellStyle name="Accent6 - 60% 5 3" xfId="5822"/>
    <cellStyle name="Accent6 - 60% 6" xfId="5823"/>
    <cellStyle name="Accent6 - 60% 7" xfId="5824"/>
    <cellStyle name="Accent6 - 60% 8" xfId="5825"/>
    <cellStyle name="Accent6 - 60% 9" xfId="5826"/>
    <cellStyle name="Accent6 10" xfId="5827"/>
    <cellStyle name="Accent6 11" xfId="5828"/>
    <cellStyle name="Accent6 12" xfId="5829"/>
    <cellStyle name="Accent6 13" xfId="5830"/>
    <cellStyle name="Accent6 14" xfId="5831"/>
    <cellStyle name="Accent6 2" xfId="5832"/>
    <cellStyle name="Accent6 2 2" xfId="5833"/>
    <cellStyle name="Accent6 2 3" xfId="5834"/>
    <cellStyle name="Accent6 2 4" xfId="5835"/>
    <cellStyle name="Accent6 2 5" xfId="5836"/>
    <cellStyle name="Accent6 2 5 2" xfId="5837"/>
    <cellStyle name="Accent6 2 5 3" xfId="5838"/>
    <cellStyle name="Accent6 2 6" xfId="5839"/>
    <cellStyle name="Accent6 2 7" xfId="5840"/>
    <cellStyle name="Accent6 2 8" xfId="5841"/>
    <cellStyle name="Accent6 2 9" xfId="5842"/>
    <cellStyle name="Accent6 3" xfId="5843"/>
    <cellStyle name="Accent6 3 2" xfId="5844"/>
    <cellStyle name="Accent6 3 3" xfId="5845"/>
    <cellStyle name="Accent6 3 4" xfId="5846"/>
    <cellStyle name="Accent6 3 5" xfId="5847"/>
    <cellStyle name="Accent6 3 5 2" xfId="5848"/>
    <cellStyle name="Accent6 3 5 3" xfId="5849"/>
    <cellStyle name="Accent6 3 6" xfId="5850"/>
    <cellStyle name="Accent6 3 7" xfId="5851"/>
    <cellStyle name="Accent6 3 8" xfId="5852"/>
    <cellStyle name="Accent6 3 9" xfId="5853"/>
    <cellStyle name="Accent6 4" xfId="5854"/>
    <cellStyle name="Accent6 4 2" xfId="5855"/>
    <cellStyle name="Accent6 4 3" xfId="5856"/>
    <cellStyle name="Accent6 4 4" xfId="5857"/>
    <cellStyle name="Accent6 4 5" xfId="5858"/>
    <cellStyle name="Accent6 4 5 2" xfId="5859"/>
    <cellStyle name="Accent6 4 5 3" xfId="5860"/>
    <cellStyle name="Accent6 4 6" xfId="5861"/>
    <cellStyle name="Accent6 4 7" xfId="5862"/>
    <cellStyle name="Accent6 4 8" xfId="5863"/>
    <cellStyle name="Accent6 4 9" xfId="5864"/>
    <cellStyle name="Accent6 5" xfId="5865"/>
    <cellStyle name="Accent6 5 2" xfId="5866"/>
    <cellStyle name="Accent6 5 3" xfId="5867"/>
    <cellStyle name="Accent6 5 4" xfId="5868"/>
    <cellStyle name="Accent6 5 5" xfId="5869"/>
    <cellStyle name="Accent6 5 5 2" xfId="5870"/>
    <cellStyle name="Accent6 5 5 3" xfId="5871"/>
    <cellStyle name="Accent6 5 6" xfId="5872"/>
    <cellStyle name="Accent6 5 7" xfId="5873"/>
    <cellStyle name="Accent6 5 8" xfId="5874"/>
    <cellStyle name="Accent6 5 9" xfId="5875"/>
    <cellStyle name="Accent6 6" xfId="5876"/>
    <cellStyle name="Accent6 6 2" xfId="5877"/>
    <cellStyle name="Accent6 6 3" xfId="5878"/>
    <cellStyle name="Accent6 6 4" xfId="5879"/>
    <cellStyle name="Accent6 6 5" xfId="5880"/>
    <cellStyle name="Accent6 6 5 2" xfId="5881"/>
    <cellStyle name="Accent6 6 5 3" xfId="5882"/>
    <cellStyle name="Accent6 6 6" xfId="5883"/>
    <cellStyle name="Accent6 6 7" xfId="5884"/>
    <cellStyle name="Accent6 6 8" xfId="5885"/>
    <cellStyle name="Accent6 6 9" xfId="5886"/>
    <cellStyle name="Accent6 7" xfId="5887"/>
    <cellStyle name="Accent6 8" xfId="5888"/>
    <cellStyle name="Accent6 9" xfId="5889"/>
    <cellStyle name="Admin" xfId="315"/>
    <cellStyle name="Admin 2" xfId="5890"/>
    <cellStyle name="Admin 3" xfId="5891"/>
    <cellStyle name="Admin 4" xfId="5892"/>
    <cellStyle name="Admin 5" xfId="5893"/>
    <cellStyle name="Admin 5 2" xfId="5894"/>
    <cellStyle name="Admin 5 3" xfId="5895"/>
    <cellStyle name="Admin 6" xfId="5896"/>
    <cellStyle name="Admin 7" xfId="5897"/>
    <cellStyle name="Admin 8" xfId="5898"/>
    <cellStyle name="Admin 9" xfId="5899"/>
    <cellStyle name="Advarselstekst" xfId="5900"/>
    <cellStyle name="AFE" xfId="316"/>
    <cellStyle name="Aksentti1 2" xfId="317"/>
    <cellStyle name="Aksentti2 2" xfId="318"/>
    <cellStyle name="Aksentti3 2" xfId="319"/>
    <cellStyle name="Aksentti4 2" xfId="320"/>
    <cellStyle name="Aksentti5 2" xfId="321"/>
    <cellStyle name="Aksentti6 2" xfId="322"/>
    <cellStyle name="Anita" xfId="323"/>
    <cellStyle name="Anteckning 2" xfId="324"/>
    <cellStyle name="Anteckning 2 2" xfId="325"/>
    <cellStyle name="Anteckning 3" xfId="326"/>
    <cellStyle name="Anteckning 4" xfId="327"/>
    <cellStyle name="Anteckning 5" xfId="328"/>
    <cellStyle name="Anteckning 6" xfId="329"/>
    <cellStyle name="Anteckning 7" xfId="330"/>
    <cellStyle name="Anteckning 8" xfId="331"/>
    <cellStyle name="Bad 2" xfId="5901"/>
    <cellStyle name="Bad 2 2" xfId="5902"/>
    <cellStyle name="Bad 2 3" xfId="5903"/>
    <cellStyle name="Bad 2 4" xfId="5904"/>
    <cellStyle name="Bad 2 5" xfId="5905"/>
    <cellStyle name="Bad 2 5 2" xfId="5906"/>
    <cellStyle name="Bad 2 5 3" xfId="5907"/>
    <cellStyle name="Bad 2 6" xfId="5908"/>
    <cellStyle name="Bad 2 7" xfId="5909"/>
    <cellStyle name="Bad 2 8" xfId="5910"/>
    <cellStyle name="Bad 2 9" xfId="5911"/>
    <cellStyle name="Bad 3" xfId="5912"/>
    <cellStyle name="Bad 3 2" xfId="5913"/>
    <cellStyle name="Bad 3 3" xfId="5914"/>
    <cellStyle name="Bad 3 4" xfId="5915"/>
    <cellStyle name="Bad 3 5" xfId="5916"/>
    <cellStyle name="Bad 3 5 2" xfId="5917"/>
    <cellStyle name="Bad 3 5 3" xfId="5918"/>
    <cellStyle name="Bad 3 6" xfId="5919"/>
    <cellStyle name="Bad 3 7" xfId="5920"/>
    <cellStyle name="Bad 3 8" xfId="5921"/>
    <cellStyle name="Bad 3 9" xfId="5922"/>
    <cellStyle name="Bad 4" xfId="5923"/>
    <cellStyle name="Bad 4 2" xfId="5924"/>
    <cellStyle name="Bad 4 3" xfId="5925"/>
    <cellStyle name="Bad 4 4" xfId="5926"/>
    <cellStyle name="Bad 4 5" xfId="5927"/>
    <cellStyle name="Bad 4 5 2" xfId="5928"/>
    <cellStyle name="Bad 4 5 3" xfId="5929"/>
    <cellStyle name="Bad 4 6" xfId="5930"/>
    <cellStyle name="Bad 4 7" xfId="5931"/>
    <cellStyle name="Bad 4 8" xfId="5932"/>
    <cellStyle name="Bad 4 9" xfId="5933"/>
    <cellStyle name="Bad 5" xfId="5934"/>
    <cellStyle name="Bad 5 2" xfId="5935"/>
    <cellStyle name="Bad 5 3" xfId="5936"/>
    <cellStyle name="Bad 5 4" xfId="5937"/>
    <cellStyle name="Bad 5 5" xfId="5938"/>
    <cellStyle name="Bad 5 5 2" xfId="5939"/>
    <cellStyle name="Bad 5 5 3" xfId="5940"/>
    <cellStyle name="Bad 5 6" xfId="5941"/>
    <cellStyle name="Bad 5 7" xfId="5942"/>
    <cellStyle name="Bad 5 8" xfId="5943"/>
    <cellStyle name="Bad 5 9" xfId="5944"/>
    <cellStyle name="Bad 6" xfId="5945"/>
    <cellStyle name="Bad 6 2" xfId="5946"/>
    <cellStyle name="Bad 6 3" xfId="5947"/>
    <cellStyle name="Bad 6 4" xfId="5948"/>
    <cellStyle name="Bad 6 5" xfId="5949"/>
    <cellStyle name="Bad 6 5 2" xfId="5950"/>
    <cellStyle name="Bad 6 5 3" xfId="5951"/>
    <cellStyle name="Bad 6 6" xfId="5952"/>
    <cellStyle name="Bad 6 7" xfId="5953"/>
    <cellStyle name="Bad 6 8" xfId="5954"/>
    <cellStyle name="Bad 6 9" xfId="5955"/>
    <cellStyle name="Bad 7" xfId="5956"/>
    <cellStyle name="Bemærk!" xfId="5957"/>
    <cellStyle name="Bemærk! 10" xfId="5958"/>
    <cellStyle name="Bemærk! 11" xfId="5959"/>
    <cellStyle name="Bemærk! 2" xfId="5960"/>
    <cellStyle name="Bemærk! 2 2" xfId="5961"/>
    <cellStyle name="Bemærk! 2 3" xfId="5962"/>
    <cellStyle name="Bemærk! 3" xfId="5963"/>
    <cellStyle name="Bemærk! 3 2" xfId="5964"/>
    <cellStyle name="Bemærk! 3 3" xfId="5965"/>
    <cellStyle name="Bemærk! 4" xfId="5966"/>
    <cellStyle name="Bemærk! 4 2" xfId="5967"/>
    <cellStyle name="Bemærk! 4 3" xfId="5968"/>
    <cellStyle name="Bemærk! 5" xfId="5969"/>
    <cellStyle name="Bemærk! 5 2" xfId="5970"/>
    <cellStyle name="Bemærk! 5 3" xfId="5971"/>
    <cellStyle name="Bemærk! 6" xfId="5972"/>
    <cellStyle name="Bemærk! 6 2" xfId="5973"/>
    <cellStyle name="Bemærk! 7" xfId="5974"/>
    <cellStyle name="Bemærk! 8" xfId="5975"/>
    <cellStyle name="Bemærk! 9" xfId="5976"/>
    <cellStyle name="Beregning" xfId="5977"/>
    <cellStyle name="Beregning 10" xfId="5978"/>
    <cellStyle name="Beregning 11" xfId="5979"/>
    <cellStyle name="Beregning 12" xfId="5980"/>
    <cellStyle name="Beregning 13" xfId="5981"/>
    <cellStyle name="Beregning 2" xfId="5982"/>
    <cellStyle name="Beregning 2 10" xfId="5983"/>
    <cellStyle name="Beregning 2 11" xfId="5984"/>
    <cellStyle name="Beregning 2 12" xfId="5985"/>
    <cellStyle name="Beregning 2 2" xfId="5986"/>
    <cellStyle name="Beregning 2 2 10" xfId="5987"/>
    <cellStyle name="Beregning 2 2 11" xfId="5988"/>
    <cellStyle name="Beregning 2 2 2" xfId="5989"/>
    <cellStyle name="Beregning 2 2 2 2" xfId="5990"/>
    <cellStyle name="Beregning 2 2 2 3" xfId="5991"/>
    <cellStyle name="Beregning 2 2 3" xfId="5992"/>
    <cellStyle name="Beregning 2 2 3 2" xfId="5993"/>
    <cellStyle name="Beregning 2 2 3 3" xfId="5994"/>
    <cellStyle name="Beregning 2 2 4" xfId="5995"/>
    <cellStyle name="Beregning 2 2 4 2" xfId="5996"/>
    <cellStyle name="Beregning 2 2 4 3" xfId="5997"/>
    <cellStyle name="Beregning 2 2 5" xfId="5998"/>
    <cellStyle name="Beregning 2 2 5 2" xfId="5999"/>
    <cellStyle name="Beregning 2 2 5 3" xfId="6000"/>
    <cellStyle name="Beregning 2 2 6" xfId="6001"/>
    <cellStyle name="Beregning 2 2 6 2" xfId="6002"/>
    <cellStyle name="Beregning 2 2 7" xfId="6003"/>
    <cellStyle name="Beregning 2 2 8" xfId="6004"/>
    <cellStyle name="Beregning 2 2 9" xfId="6005"/>
    <cellStyle name="Beregning 2 3" xfId="6006"/>
    <cellStyle name="Beregning 2 3 10" xfId="6007"/>
    <cellStyle name="Beregning 2 3 11" xfId="6008"/>
    <cellStyle name="Beregning 2 3 2" xfId="6009"/>
    <cellStyle name="Beregning 2 3 2 2" xfId="6010"/>
    <cellStyle name="Beregning 2 3 2 3" xfId="6011"/>
    <cellStyle name="Beregning 2 3 3" xfId="6012"/>
    <cellStyle name="Beregning 2 3 3 2" xfId="6013"/>
    <cellStyle name="Beregning 2 3 3 3" xfId="6014"/>
    <cellStyle name="Beregning 2 3 4" xfId="6015"/>
    <cellStyle name="Beregning 2 3 4 2" xfId="6016"/>
    <cellStyle name="Beregning 2 3 4 3" xfId="6017"/>
    <cellStyle name="Beregning 2 3 5" xfId="6018"/>
    <cellStyle name="Beregning 2 3 5 2" xfId="6019"/>
    <cellStyle name="Beregning 2 3 5 3" xfId="6020"/>
    <cellStyle name="Beregning 2 3 6" xfId="6021"/>
    <cellStyle name="Beregning 2 3 6 2" xfId="6022"/>
    <cellStyle name="Beregning 2 3 7" xfId="6023"/>
    <cellStyle name="Beregning 2 3 8" xfId="6024"/>
    <cellStyle name="Beregning 2 3 9" xfId="6025"/>
    <cellStyle name="Beregning 2 4" xfId="6026"/>
    <cellStyle name="Beregning 2 4 2" xfId="6027"/>
    <cellStyle name="Beregning 2 4 3" xfId="6028"/>
    <cellStyle name="Beregning 2 5" xfId="6029"/>
    <cellStyle name="Beregning 2 5 2" xfId="6030"/>
    <cellStyle name="Beregning 2 5 3" xfId="6031"/>
    <cellStyle name="Beregning 2 6" xfId="6032"/>
    <cellStyle name="Beregning 2 6 2" xfId="6033"/>
    <cellStyle name="Beregning 2 6 3" xfId="6034"/>
    <cellStyle name="Beregning 2 7" xfId="6035"/>
    <cellStyle name="Beregning 2 7 2" xfId="6036"/>
    <cellStyle name="Beregning 2 7 3" xfId="6037"/>
    <cellStyle name="Beregning 2 8" xfId="6038"/>
    <cellStyle name="Beregning 2 8 2" xfId="6039"/>
    <cellStyle name="Beregning 2 9" xfId="6040"/>
    <cellStyle name="Beregning 3" xfId="6041"/>
    <cellStyle name="Beregning 3 10" xfId="6042"/>
    <cellStyle name="Beregning 3 11" xfId="6043"/>
    <cellStyle name="Beregning 3 2" xfId="6044"/>
    <cellStyle name="Beregning 3 2 2" xfId="6045"/>
    <cellStyle name="Beregning 3 2 3" xfId="6046"/>
    <cellStyle name="Beregning 3 3" xfId="6047"/>
    <cellStyle name="Beregning 3 3 2" xfId="6048"/>
    <cellStyle name="Beregning 3 3 3" xfId="6049"/>
    <cellStyle name="Beregning 3 4" xfId="6050"/>
    <cellStyle name="Beregning 3 4 2" xfId="6051"/>
    <cellStyle name="Beregning 3 4 3" xfId="6052"/>
    <cellStyle name="Beregning 3 5" xfId="6053"/>
    <cellStyle name="Beregning 3 5 2" xfId="6054"/>
    <cellStyle name="Beregning 3 5 3" xfId="6055"/>
    <cellStyle name="Beregning 3 6" xfId="6056"/>
    <cellStyle name="Beregning 3 6 2" xfId="6057"/>
    <cellStyle name="Beregning 3 7" xfId="6058"/>
    <cellStyle name="Beregning 3 8" xfId="6059"/>
    <cellStyle name="Beregning 3 9" xfId="6060"/>
    <cellStyle name="Beregning 4" xfId="6061"/>
    <cellStyle name="Beregning 4 10" xfId="6062"/>
    <cellStyle name="Beregning 4 11" xfId="6063"/>
    <cellStyle name="Beregning 4 2" xfId="6064"/>
    <cellStyle name="Beregning 4 2 2" xfId="6065"/>
    <cellStyle name="Beregning 4 2 3" xfId="6066"/>
    <cellStyle name="Beregning 4 3" xfId="6067"/>
    <cellStyle name="Beregning 4 3 2" xfId="6068"/>
    <cellStyle name="Beregning 4 3 3" xfId="6069"/>
    <cellStyle name="Beregning 4 4" xfId="6070"/>
    <cellStyle name="Beregning 4 4 2" xfId="6071"/>
    <cellStyle name="Beregning 4 4 3" xfId="6072"/>
    <cellStyle name="Beregning 4 5" xfId="6073"/>
    <cellStyle name="Beregning 4 5 2" xfId="6074"/>
    <cellStyle name="Beregning 4 5 3" xfId="6075"/>
    <cellStyle name="Beregning 4 6" xfId="6076"/>
    <cellStyle name="Beregning 4 6 2" xfId="6077"/>
    <cellStyle name="Beregning 4 7" xfId="6078"/>
    <cellStyle name="Beregning 4 8" xfId="6079"/>
    <cellStyle name="Beregning 4 9" xfId="6080"/>
    <cellStyle name="Beregning 5" xfId="6081"/>
    <cellStyle name="Beregning 5 2" xfId="6082"/>
    <cellStyle name="Beregning 5 3" xfId="6083"/>
    <cellStyle name="Beregning 6" xfId="6084"/>
    <cellStyle name="Beregning 6 2" xfId="6085"/>
    <cellStyle name="Beregning 6 3" xfId="6086"/>
    <cellStyle name="Beregning 7" xfId="6087"/>
    <cellStyle name="Beregning 7 2" xfId="6088"/>
    <cellStyle name="Beregning 7 3" xfId="6089"/>
    <cellStyle name="Beregning 8" xfId="6090"/>
    <cellStyle name="Beregning 8 2" xfId="6091"/>
    <cellStyle name="Beregning 8 3" xfId="6092"/>
    <cellStyle name="Beregning 9" xfId="6093"/>
    <cellStyle name="Beregning 9 2" xfId="6094"/>
    <cellStyle name="Beräkning 2" xfId="332"/>
    <cellStyle name="Beräkning 2 2" xfId="333"/>
    <cellStyle name="Bevitel" xfId="6095"/>
    <cellStyle name="Bevitel 10" xfId="6096"/>
    <cellStyle name="Bevitel 11" xfId="6097"/>
    <cellStyle name="Bevitel 12" xfId="6098"/>
    <cellStyle name="Bevitel 2" xfId="6099"/>
    <cellStyle name="Bevitel 2 10" xfId="6100"/>
    <cellStyle name="Bevitel 2 2" xfId="6101"/>
    <cellStyle name="Bevitel 2 2 2" xfId="6102"/>
    <cellStyle name="Bevitel 2 2 3" xfId="6103"/>
    <cellStyle name="Bevitel 2 3" xfId="6104"/>
    <cellStyle name="Bevitel 2 3 2" xfId="6105"/>
    <cellStyle name="Bevitel 2 3 3" xfId="6106"/>
    <cellStyle name="Bevitel 2 4" xfId="6107"/>
    <cellStyle name="Bevitel 2 4 2" xfId="6108"/>
    <cellStyle name="Bevitel 2 4 3" xfId="6109"/>
    <cellStyle name="Bevitel 2 5" xfId="6110"/>
    <cellStyle name="Bevitel 2 5 2" xfId="6111"/>
    <cellStyle name="Bevitel 2 5 3" xfId="6112"/>
    <cellStyle name="Bevitel 2 6" xfId="6113"/>
    <cellStyle name="Bevitel 2 6 2" xfId="6114"/>
    <cellStyle name="Bevitel 2 7" xfId="6115"/>
    <cellStyle name="Bevitel 2 8" xfId="6116"/>
    <cellStyle name="Bevitel 2 9" xfId="6117"/>
    <cellStyle name="Bevitel 3" xfId="6118"/>
    <cellStyle name="Bevitel 3 2" xfId="6119"/>
    <cellStyle name="Bevitel 3 3" xfId="6120"/>
    <cellStyle name="Bevitel 4" xfId="6121"/>
    <cellStyle name="Bevitel 4 2" xfId="6122"/>
    <cellStyle name="Bevitel 4 3" xfId="6123"/>
    <cellStyle name="Bevitel 5" xfId="6124"/>
    <cellStyle name="Bevitel 5 2" xfId="6125"/>
    <cellStyle name="Bevitel 5 3" xfId="6126"/>
    <cellStyle name="Bevitel 6" xfId="6127"/>
    <cellStyle name="Bevitel 6 2" xfId="6128"/>
    <cellStyle name="Bevitel 6 3" xfId="6129"/>
    <cellStyle name="Bevitel 7" xfId="6130"/>
    <cellStyle name="Bevitel 7 2" xfId="6131"/>
    <cellStyle name="Bevitel 8" xfId="6132"/>
    <cellStyle name="Bevitel 9" xfId="6133"/>
    <cellStyle name="Bezug" xfId="334"/>
    <cellStyle name="Bra 2" xfId="335"/>
    <cellStyle name="Buena" xfId="6134"/>
    <cellStyle name="Buena 2" xfId="6135"/>
    <cellStyle name="Buena 3" xfId="6136"/>
    <cellStyle name="Buena 4" xfId="6137"/>
    <cellStyle name="Buena 5" xfId="6138"/>
    <cellStyle name="Buena 5 2" xfId="6139"/>
    <cellStyle name="Buena 5 3" xfId="6140"/>
    <cellStyle name="Buena 6" xfId="6141"/>
    <cellStyle name="Buena 7" xfId="6142"/>
    <cellStyle name="Buena 8" xfId="6143"/>
    <cellStyle name="Buena 9" xfId="6144"/>
    <cellStyle name="Calculation 2" xfId="336"/>
    <cellStyle name="Calculation 2 10" xfId="6145"/>
    <cellStyle name="Calculation 2 11" xfId="6146"/>
    <cellStyle name="Calculation 2 12" xfId="6147"/>
    <cellStyle name="Calculation 2 2" xfId="6148"/>
    <cellStyle name="Calculation 2 2 10" xfId="6149"/>
    <cellStyle name="Calculation 2 2 2" xfId="6150"/>
    <cellStyle name="Calculation 2 2 2 2" xfId="6151"/>
    <cellStyle name="Calculation 2 2 2 3" xfId="6152"/>
    <cellStyle name="Calculation 2 2 3" xfId="6153"/>
    <cellStyle name="Calculation 2 2 3 2" xfId="6154"/>
    <cellStyle name="Calculation 2 2 3 3" xfId="6155"/>
    <cellStyle name="Calculation 2 2 4" xfId="6156"/>
    <cellStyle name="Calculation 2 2 4 2" xfId="6157"/>
    <cellStyle name="Calculation 2 2 4 3" xfId="6158"/>
    <cellStyle name="Calculation 2 2 5" xfId="6159"/>
    <cellStyle name="Calculation 2 2 5 2" xfId="6160"/>
    <cellStyle name="Calculation 2 2 5 3" xfId="6161"/>
    <cellStyle name="Calculation 2 2 6" xfId="6162"/>
    <cellStyle name="Calculation 2 2 6 2" xfId="6163"/>
    <cellStyle name="Calculation 2 2 7" xfId="6164"/>
    <cellStyle name="Calculation 2 2 8" xfId="6165"/>
    <cellStyle name="Calculation 2 2 9" xfId="6166"/>
    <cellStyle name="Calculation 2 3" xfId="6167"/>
    <cellStyle name="Calculation 2 3 2" xfId="6168"/>
    <cellStyle name="Calculation 2 3 3" xfId="6169"/>
    <cellStyle name="Calculation 2 4" xfId="6170"/>
    <cellStyle name="Calculation 2 4 2" xfId="6171"/>
    <cellStyle name="Calculation 2 4 3" xfId="6172"/>
    <cellStyle name="Calculation 2 5" xfId="6173"/>
    <cellStyle name="Calculation 2 5 2" xfId="6174"/>
    <cellStyle name="Calculation 2 5 3" xfId="6175"/>
    <cellStyle name="Calculation 2 6" xfId="6176"/>
    <cellStyle name="Calculation 2 6 2" xfId="6177"/>
    <cellStyle name="Calculation 2 6 3" xfId="6178"/>
    <cellStyle name="Calculation 2 7" xfId="6179"/>
    <cellStyle name="Calculation 2 7 2" xfId="6180"/>
    <cellStyle name="Calculation 2 8" xfId="6181"/>
    <cellStyle name="Calculation 2 9" xfId="6182"/>
    <cellStyle name="Calculation 3" xfId="6183"/>
    <cellStyle name="Calculation 3 10" xfId="6184"/>
    <cellStyle name="Calculation 3 11" xfId="6185"/>
    <cellStyle name="Calculation 3 12" xfId="6186"/>
    <cellStyle name="Calculation 3 2" xfId="6187"/>
    <cellStyle name="Calculation 3 2 10" xfId="6188"/>
    <cellStyle name="Calculation 3 2 2" xfId="6189"/>
    <cellStyle name="Calculation 3 2 2 2" xfId="6190"/>
    <cellStyle name="Calculation 3 2 2 3" xfId="6191"/>
    <cellStyle name="Calculation 3 2 3" xfId="6192"/>
    <cellStyle name="Calculation 3 2 3 2" xfId="6193"/>
    <cellStyle name="Calculation 3 2 3 3" xfId="6194"/>
    <cellStyle name="Calculation 3 2 4" xfId="6195"/>
    <cellStyle name="Calculation 3 2 4 2" xfId="6196"/>
    <cellStyle name="Calculation 3 2 4 3" xfId="6197"/>
    <cellStyle name="Calculation 3 2 5" xfId="6198"/>
    <cellStyle name="Calculation 3 2 5 2" xfId="6199"/>
    <cellStyle name="Calculation 3 2 5 3" xfId="6200"/>
    <cellStyle name="Calculation 3 2 6" xfId="6201"/>
    <cellStyle name="Calculation 3 2 6 2" xfId="6202"/>
    <cellStyle name="Calculation 3 2 7" xfId="6203"/>
    <cellStyle name="Calculation 3 2 8" xfId="6204"/>
    <cellStyle name="Calculation 3 2 9" xfId="6205"/>
    <cellStyle name="Calculation 3 3" xfId="6206"/>
    <cellStyle name="Calculation 3 3 2" xfId="6207"/>
    <cellStyle name="Calculation 3 3 3" xfId="6208"/>
    <cellStyle name="Calculation 3 4" xfId="6209"/>
    <cellStyle name="Calculation 3 4 2" xfId="6210"/>
    <cellStyle name="Calculation 3 4 3" xfId="6211"/>
    <cellStyle name="Calculation 3 5" xfId="6212"/>
    <cellStyle name="Calculation 3 5 2" xfId="6213"/>
    <cellStyle name="Calculation 3 5 3" xfId="6214"/>
    <cellStyle name="Calculation 3 6" xfId="6215"/>
    <cellStyle name="Calculation 3 6 2" xfId="6216"/>
    <cellStyle name="Calculation 3 6 3" xfId="6217"/>
    <cellStyle name="Calculation 3 7" xfId="6218"/>
    <cellStyle name="Calculation 3 7 2" xfId="6219"/>
    <cellStyle name="Calculation 3 8" xfId="6220"/>
    <cellStyle name="Calculation 3 9" xfId="6221"/>
    <cellStyle name="Calculation 4" xfId="6222"/>
    <cellStyle name="Calculation 4 2" xfId="6223"/>
    <cellStyle name="Calculation 4 3" xfId="6224"/>
    <cellStyle name="Calculation 4 4" xfId="6225"/>
    <cellStyle name="Calculation 4 5" xfId="6226"/>
    <cellStyle name="Calculation 4 5 2" xfId="6227"/>
    <cellStyle name="Calculation 4 5 3" xfId="6228"/>
    <cellStyle name="Calculation 4 6" xfId="6229"/>
    <cellStyle name="Calculation 4 7" xfId="6230"/>
    <cellStyle name="Calculation 4 8" xfId="6231"/>
    <cellStyle name="Calculation 4 9" xfId="6232"/>
    <cellStyle name="Calculation 5" xfId="6233"/>
    <cellStyle name="Calculation 5 10" xfId="6234"/>
    <cellStyle name="Calculation 5 11" xfId="6235"/>
    <cellStyle name="Calculation 5 12" xfId="6236"/>
    <cellStyle name="Calculation 5 2" xfId="6237"/>
    <cellStyle name="Calculation 5 2 10" xfId="6238"/>
    <cellStyle name="Calculation 5 2 2" xfId="6239"/>
    <cellStyle name="Calculation 5 2 2 2" xfId="6240"/>
    <cellStyle name="Calculation 5 2 2 3" xfId="6241"/>
    <cellStyle name="Calculation 5 2 3" xfId="6242"/>
    <cellStyle name="Calculation 5 2 3 2" xfId="6243"/>
    <cellStyle name="Calculation 5 2 3 3" xfId="6244"/>
    <cellStyle name="Calculation 5 2 4" xfId="6245"/>
    <cellStyle name="Calculation 5 2 4 2" xfId="6246"/>
    <cellStyle name="Calculation 5 2 4 3" xfId="6247"/>
    <cellStyle name="Calculation 5 2 5" xfId="6248"/>
    <cellStyle name="Calculation 5 2 5 2" xfId="6249"/>
    <cellStyle name="Calculation 5 2 5 3" xfId="6250"/>
    <cellStyle name="Calculation 5 2 6" xfId="6251"/>
    <cellStyle name="Calculation 5 2 6 2" xfId="6252"/>
    <cellStyle name="Calculation 5 2 7" xfId="6253"/>
    <cellStyle name="Calculation 5 2 8" xfId="6254"/>
    <cellStyle name="Calculation 5 2 9" xfId="6255"/>
    <cellStyle name="Calculation 5 3" xfId="6256"/>
    <cellStyle name="Calculation 5 3 2" xfId="6257"/>
    <cellStyle name="Calculation 5 3 3" xfId="6258"/>
    <cellStyle name="Calculation 5 4" xfId="6259"/>
    <cellStyle name="Calculation 5 4 2" xfId="6260"/>
    <cellStyle name="Calculation 5 4 3" xfId="6261"/>
    <cellStyle name="Calculation 5 5" xfId="6262"/>
    <cellStyle name="Calculation 5 5 2" xfId="6263"/>
    <cellStyle name="Calculation 5 5 3" xfId="6264"/>
    <cellStyle name="Calculation 5 6" xfId="6265"/>
    <cellStyle name="Calculation 5 6 2" xfId="6266"/>
    <cellStyle name="Calculation 5 6 3" xfId="6267"/>
    <cellStyle name="Calculation 5 7" xfId="6268"/>
    <cellStyle name="Calculation 5 7 2" xfId="6269"/>
    <cellStyle name="Calculation 5 8" xfId="6270"/>
    <cellStyle name="Calculation 5 9" xfId="6271"/>
    <cellStyle name="Calculation 6" xfId="6272"/>
    <cellStyle name="Calculation 6 10" xfId="6273"/>
    <cellStyle name="Calculation 6 11" xfId="6274"/>
    <cellStyle name="Calculation 6 12" xfId="6275"/>
    <cellStyle name="Calculation 6 2" xfId="6276"/>
    <cellStyle name="Calculation 6 2 10" xfId="6277"/>
    <cellStyle name="Calculation 6 2 2" xfId="6278"/>
    <cellStyle name="Calculation 6 2 2 2" xfId="6279"/>
    <cellStyle name="Calculation 6 2 2 3" xfId="6280"/>
    <cellStyle name="Calculation 6 2 3" xfId="6281"/>
    <cellStyle name="Calculation 6 2 3 2" xfId="6282"/>
    <cellStyle name="Calculation 6 2 3 3" xfId="6283"/>
    <cellStyle name="Calculation 6 2 4" xfId="6284"/>
    <cellStyle name="Calculation 6 2 4 2" xfId="6285"/>
    <cellStyle name="Calculation 6 2 4 3" xfId="6286"/>
    <cellStyle name="Calculation 6 2 5" xfId="6287"/>
    <cellStyle name="Calculation 6 2 5 2" xfId="6288"/>
    <cellStyle name="Calculation 6 2 5 3" xfId="6289"/>
    <cellStyle name="Calculation 6 2 6" xfId="6290"/>
    <cellStyle name="Calculation 6 2 6 2" xfId="6291"/>
    <cellStyle name="Calculation 6 2 7" xfId="6292"/>
    <cellStyle name="Calculation 6 2 8" xfId="6293"/>
    <cellStyle name="Calculation 6 2 9" xfId="6294"/>
    <cellStyle name="Calculation 6 3" xfId="6295"/>
    <cellStyle name="Calculation 6 3 2" xfId="6296"/>
    <cellStyle name="Calculation 6 3 3" xfId="6297"/>
    <cellStyle name="Calculation 6 4" xfId="6298"/>
    <cellStyle name="Calculation 6 4 2" xfId="6299"/>
    <cellStyle name="Calculation 6 4 3" xfId="6300"/>
    <cellStyle name="Calculation 6 5" xfId="6301"/>
    <cellStyle name="Calculation 6 5 2" xfId="6302"/>
    <cellStyle name="Calculation 6 5 3" xfId="6303"/>
    <cellStyle name="Calculation 6 6" xfId="6304"/>
    <cellStyle name="Calculation 6 6 2" xfId="6305"/>
    <cellStyle name="Calculation 6 6 3" xfId="6306"/>
    <cellStyle name="Calculation 6 7" xfId="6307"/>
    <cellStyle name="Calculation 6 7 2" xfId="6308"/>
    <cellStyle name="Calculation 6 8" xfId="6309"/>
    <cellStyle name="Calculation 6 9" xfId="6310"/>
    <cellStyle name="Calculation 7" xfId="6311"/>
    <cellStyle name="Cálculo" xfId="6312"/>
    <cellStyle name="Cálculo 10" xfId="6313"/>
    <cellStyle name="Cálculo 11" xfId="6314"/>
    <cellStyle name="Cálculo 12" xfId="6315"/>
    <cellStyle name="Cálculo 2" xfId="6316"/>
    <cellStyle name="Cálculo 2 10" xfId="6317"/>
    <cellStyle name="Cálculo 2 2" xfId="6318"/>
    <cellStyle name="Cálculo 2 2 2" xfId="6319"/>
    <cellStyle name="Cálculo 2 2 3" xfId="6320"/>
    <cellStyle name="Cálculo 2 3" xfId="6321"/>
    <cellStyle name="Cálculo 2 3 2" xfId="6322"/>
    <cellStyle name="Cálculo 2 3 3" xfId="6323"/>
    <cellStyle name="Cálculo 2 4" xfId="6324"/>
    <cellStyle name="Cálculo 2 4 2" xfId="6325"/>
    <cellStyle name="Cálculo 2 4 3" xfId="6326"/>
    <cellStyle name="Cálculo 2 5" xfId="6327"/>
    <cellStyle name="Cálculo 2 5 2" xfId="6328"/>
    <cellStyle name="Cálculo 2 5 3" xfId="6329"/>
    <cellStyle name="Cálculo 2 6" xfId="6330"/>
    <cellStyle name="Cálculo 2 6 2" xfId="6331"/>
    <cellStyle name="Cálculo 2 7" xfId="6332"/>
    <cellStyle name="Cálculo 2 8" xfId="6333"/>
    <cellStyle name="Cálculo 2 9" xfId="6334"/>
    <cellStyle name="Cálculo 3" xfId="6335"/>
    <cellStyle name="Cálculo 3 2" xfId="6336"/>
    <cellStyle name="Cálculo 3 3" xfId="6337"/>
    <cellStyle name="Cálculo 4" xfId="6338"/>
    <cellStyle name="Cálculo 4 2" xfId="6339"/>
    <cellStyle name="Cálculo 4 3" xfId="6340"/>
    <cellStyle name="Cálculo 5" xfId="6341"/>
    <cellStyle name="Cálculo 5 2" xfId="6342"/>
    <cellStyle name="Cálculo 5 3" xfId="6343"/>
    <cellStyle name="Cálculo 6" xfId="6344"/>
    <cellStyle name="Cálculo 6 2" xfId="6345"/>
    <cellStyle name="Cálculo 6 3" xfId="6346"/>
    <cellStyle name="Cálculo 7" xfId="6347"/>
    <cellStyle name="Cálculo 7 2" xfId="6348"/>
    <cellStyle name="Cálculo 8" xfId="6349"/>
    <cellStyle name="Cálculo 9" xfId="6350"/>
    <cellStyle name="Celda de comprobación" xfId="6351"/>
    <cellStyle name="Celda de comprobación 2" xfId="6352"/>
    <cellStyle name="Celda de comprobación 3" xfId="6353"/>
    <cellStyle name="Celda de comprobación 4" xfId="6354"/>
    <cellStyle name="Celda de comprobación 5" xfId="6355"/>
    <cellStyle name="Celda de comprobación 5 2" xfId="6356"/>
    <cellStyle name="Celda de comprobación 5 3" xfId="6357"/>
    <cellStyle name="Celda de comprobación 6" xfId="6358"/>
    <cellStyle name="Celda de comprobación 7" xfId="6359"/>
    <cellStyle name="Celda de comprobación 8" xfId="6360"/>
    <cellStyle name="Celda de comprobación 9" xfId="6361"/>
    <cellStyle name="Celda vinculada" xfId="6362"/>
    <cellStyle name="Check Cell 2" xfId="6363"/>
    <cellStyle name="Check Cell 2 2" xfId="6364"/>
    <cellStyle name="Check Cell 2 3" xfId="6365"/>
    <cellStyle name="Check Cell 2 4" xfId="6366"/>
    <cellStyle name="Check Cell 2 5" xfId="6367"/>
    <cellStyle name="Check Cell 2 5 2" xfId="6368"/>
    <cellStyle name="Check Cell 2 5 3" xfId="6369"/>
    <cellStyle name="Check Cell 2 6" xfId="6370"/>
    <cellStyle name="Check Cell 2 7" xfId="6371"/>
    <cellStyle name="Check Cell 2 8" xfId="6372"/>
    <cellStyle name="Check Cell 2 9" xfId="6373"/>
    <cellStyle name="Check Cell 3" xfId="6374"/>
    <cellStyle name="Check Cell 3 2" xfId="6375"/>
    <cellStyle name="Check Cell 3 3" xfId="6376"/>
    <cellStyle name="Check Cell 3 4" xfId="6377"/>
    <cellStyle name="Check Cell 3 5" xfId="6378"/>
    <cellStyle name="Check Cell 3 5 2" xfId="6379"/>
    <cellStyle name="Check Cell 3 5 3" xfId="6380"/>
    <cellStyle name="Check Cell 3 6" xfId="6381"/>
    <cellStyle name="Check Cell 3 7" xfId="6382"/>
    <cellStyle name="Check Cell 3 8" xfId="6383"/>
    <cellStyle name="Check Cell 3 9" xfId="6384"/>
    <cellStyle name="Check Cell 4" xfId="6385"/>
    <cellStyle name="Check Cell 4 2" xfId="6386"/>
    <cellStyle name="Check Cell 4 3" xfId="6387"/>
    <cellStyle name="Check Cell 4 4" xfId="6388"/>
    <cellStyle name="Check Cell 4 5" xfId="6389"/>
    <cellStyle name="Check Cell 4 5 2" xfId="6390"/>
    <cellStyle name="Check Cell 4 5 3" xfId="6391"/>
    <cellStyle name="Check Cell 4 6" xfId="6392"/>
    <cellStyle name="Check Cell 4 7" xfId="6393"/>
    <cellStyle name="Check Cell 4 8" xfId="6394"/>
    <cellStyle name="Check Cell 4 9" xfId="6395"/>
    <cellStyle name="Check Cell 5" xfId="6396"/>
    <cellStyle name="Check Cell 5 2" xfId="6397"/>
    <cellStyle name="Check Cell 5 3" xfId="6398"/>
    <cellStyle name="Check Cell 5 4" xfId="6399"/>
    <cellStyle name="Check Cell 5 5" xfId="6400"/>
    <cellStyle name="Check Cell 5 5 2" xfId="6401"/>
    <cellStyle name="Check Cell 5 5 3" xfId="6402"/>
    <cellStyle name="Check Cell 5 6" xfId="6403"/>
    <cellStyle name="Check Cell 5 7" xfId="6404"/>
    <cellStyle name="Check Cell 5 8" xfId="6405"/>
    <cellStyle name="Check Cell 5 9" xfId="6406"/>
    <cellStyle name="Check Cell 6" xfId="6407"/>
    <cellStyle name="Check Cell 6 2" xfId="6408"/>
    <cellStyle name="Check Cell 6 3" xfId="6409"/>
    <cellStyle name="Check Cell 6 4" xfId="6410"/>
    <cellStyle name="Check Cell 6 5" xfId="6411"/>
    <cellStyle name="Check Cell 6 5 2" xfId="6412"/>
    <cellStyle name="Check Cell 6 5 3" xfId="6413"/>
    <cellStyle name="Check Cell 6 6" xfId="6414"/>
    <cellStyle name="Check Cell 6 7" xfId="6415"/>
    <cellStyle name="Check Cell 6 8" xfId="6416"/>
    <cellStyle name="Check Cell 6 9" xfId="6417"/>
    <cellStyle name="Check Cell 7" xfId="6418"/>
    <cellStyle name="checkExposure" xfId="6419"/>
    <cellStyle name="checkExposure 2" xfId="6420"/>
    <cellStyle name="checkExposure 2 2" xfId="6421"/>
    <cellStyle name="checkExposure 2 2 2" xfId="6422"/>
    <cellStyle name="checkExposure 2 2 3" xfId="6423"/>
    <cellStyle name="checkExposure 2 3" xfId="6424"/>
    <cellStyle name="checkExposure 2 4" xfId="6425"/>
    <cellStyle name="checkExposure 2 5" xfId="6426"/>
    <cellStyle name="checkExposure 2 6" xfId="6427"/>
    <cellStyle name="checkExposure 3" xfId="6428"/>
    <cellStyle name="checkExposure 3 2" xfId="6429"/>
    <cellStyle name="checkExposure 3 2 2" xfId="6430"/>
    <cellStyle name="checkExposure 3 2 3" xfId="6431"/>
    <cellStyle name="checkExposure 3 3" xfId="6432"/>
    <cellStyle name="checkExposure 3 4" xfId="6433"/>
    <cellStyle name="checkExposure 3 5" xfId="6434"/>
    <cellStyle name="checkExposure 3 6" xfId="6435"/>
    <cellStyle name="checkExposure 4" xfId="6436"/>
    <cellStyle name="checkExposure 4 2" xfId="6437"/>
    <cellStyle name="checkExposure 4 2 2" xfId="6438"/>
    <cellStyle name="checkExposure 4 2 3" xfId="6439"/>
    <cellStyle name="checkExposure 4 3" xfId="6440"/>
    <cellStyle name="checkExposure 4 4" xfId="6441"/>
    <cellStyle name="checkExposure 4 5" xfId="6442"/>
    <cellStyle name="checkExposure 4 6" xfId="6443"/>
    <cellStyle name="checkExposure 5" xfId="6444"/>
    <cellStyle name="checkExposure 5 2" xfId="6445"/>
    <cellStyle name="checkExposure 5 3" xfId="6446"/>
    <cellStyle name="checkExposure 6" xfId="6447"/>
    <cellStyle name="checkExposure 7" xfId="6448"/>
    <cellStyle name="checkExposure 8" xfId="6449"/>
    <cellStyle name="checkExposure 9" xfId="6450"/>
    <cellStyle name="Cím" xfId="6451"/>
    <cellStyle name="Címsor 1" xfId="6452"/>
    <cellStyle name="Címsor 2" xfId="6453"/>
    <cellStyle name="Címsor 3" xfId="6454"/>
    <cellStyle name="Címsor 4" xfId="6455"/>
    <cellStyle name="Comm_Big_Title" xfId="337"/>
    <cellStyle name="Comma [0] 2" xfId="6456"/>
    <cellStyle name="Comma [0] 3" xfId="6457"/>
    <cellStyle name="Comma 10" xfId="6458"/>
    <cellStyle name="Comma 11" xfId="6459"/>
    <cellStyle name="Comma 12" xfId="6460"/>
    <cellStyle name="Comma 13" xfId="6461"/>
    <cellStyle name="Comma 14" xfId="6462"/>
    <cellStyle name="Comma 15" xfId="6463"/>
    <cellStyle name="Comma 16" xfId="6464"/>
    <cellStyle name="Comma 17" xfId="6465"/>
    <cellStyle name="Comma 18" xfId="6466"/>
    <cellStyle name="Comma 19" xfId="6467"/>
    <cellStyle name="Comma 2" xfId="14"/>
    <cellStyle name="Comma 2 2" xfId="51"/>
    <cellStyle name="Comma 2 2 2" xfId="102"/>
    <cellStyle name="Comma 2 3" xfId="92"/>
    <cellStyle name="Comma 2 4" xfId="101"/>
    <cellStyle name="Comma 2 5" xfId="6468"/>
    <cellStyle name="Comma 2 5 2" xfId="6469"/>
    <cellStyle name="Comma 2 5 3" xfId="6470"/>
    <cellStyle name="Comma 2 6" xfId="6471"/>
    <cellStyle name="Comma 2 7" xfId="6472"/>
    <cellStyle name="Comma 2 7 9 2" xfId="22"/>
    <cellStyle name="Comma 2 8" xfId="6473"/>
    <cellStyle name="Comma 2 9" xfId="6474"/>
    <cellStyle name="Comma 20" xfId="6475"/>
    <cellStyle name="Comma 21" xfId="6476"/>
    <cellStyle name="Comma 22" xfId="6477"/>
    <cellStyle name="Comma 23" xfId="6478"/>
    <cellStyle name="Comma 24" xfId="6479"/>
    <cellStyle name="Comma 25" xfId="6480"/>
    <cellStyle name="Comma 26" xfId="6481"/>
    <cellStyle name="Comma 3" xfId="40"/>
    <cellStyle name="Comma 3 12" xfId="6482"/>
    <cellStyle name="Comma 3 2" xfId="103"/>
    <cellStyle name="Comma 3 2 2" xfId="338"/>
    <cellStyle name="Comma 3 2 2 2" xfId="6483"/>
    <cellStyle name="Comma 3 2 2 2 3" xfId="6484"/>
    <cellStyle name="Comma 3 2 2 3" xfId="6485"/>
    <cellStyle name="Comma 3 2 2 3 2" xfId="6486"/>
    <cellStyle name="Comma 3 2 2 5" xfId="6487"/>
    <cellStyle name="Comma 3 2 3" xfId="6488"/>
    <cellStyle name="Comma 3 2 3 2" xfId="6489"/>
    <cellStyle name="Comma 3 2 3 2 3" xfId="6490"/>
    <cellStyle name="Comma 3 2 3 4" xfId="6491"/>
    <cellStyle name="Comma 3 2 4" xfId="6492"/>
    <cellStyle name="Comma 3 2 4 3" xfId="6493"/>
    <cellStyle name="Comma 3 2 5" xfId="6494"/>
    <cellStyle name="Comma 3 2 7" xfId="6495"/>
    <cellStyle name="Comma 3 3" xfId="6496"/>
    <cellStyle name="Comma 3 3 2" xfId="6497"/>
    <cellStyle name="Comma 3 3 2 2" xfId="6498"/>
    <cellStyle name="Comma 3 3 2 2 3" xfId="6499"/>
    <cellStyle name="Comma 3 3 2 3" xfId="6500"/>
    <cellStyle name="Comma 3 3 2 3 2" xfId="6501"/>
    <cellStyle name="Comma 3 3 2 5" xfId="6502"/>
    <cellStyle name="Comma 3 3 3" xfId="6503"/>
    <cellStyle name="Comma 3 3 3 2" xfId="6504"/>
    <cellStyle name="Comma 3 3 3 2 3" xfId="6505"/>
    <cellStyle name="Comma 3 3 3 4" xfId="6506"/>
    <cellStyle name="Comma 3 3 4" xfId="6507"/>
    <cellStyle name="Comma 3 3 4 3" xfId="6508"/>
    <cellStyle name="Comma 3 3 5" xfId="6509"/>
    <cellStyle name="Comma 3 3 7" xfId="6510"/>
    <cellStyle name="Comma 3 4" xfId="6511"/>
    <cellStyle name="Comma 3 4 2" xfId="6512"/>
    <cellStyle name="Comma 3 4 2 2" xfId="6513"/>
    <cellStyle name="Comma 3 4 2 2 3" xfId="6514"/>
    <cellStyle name="Comma 3 4 2 3" xfId="6515"/>
    <cellStyle name="Comma 3 4 2 3 2" xfId="6516"/>
    <cellStyle name="Comma 3 4 2 5" xfId="6517"/>
    <cellStyle name="Comma 3 4 3" xfId="6518"/>
    <cellStyle name="Comma 3 4 3 2" xfId="6519"/>
    <cellStyle name="Comma 3 4 3 4" xfId="6520"/>
    <cellStyle name="Comma 3 4 4" xfId="6521"/>
    <cellStyle name="Comma 3 4 4 3" xfId="6522"/>
    <cellStyle name="Comma 3 4 5" xfId="6523"/>
    <cellStyle name="Comma 3 4 7" xfId="6524"/>
    <cellStyle name="Comma 3 5" xfId="6525"/>
    <cellStyle name="Comma 3 5 2" xfId="6526"/>
    <cellStyle name="Comma 3 5 2 2" xfId="6527"/>
    <cellStyle name="Comma 3 5 2 2 3" xfId="6528"/>
    <cellStyle name="Comma 3 5 2 3" xfId="6529"/>
    <cellStyle name="Comma 3 5 2 3 2" xfId="6530"/>
    <cellStyle name="Comma 3 5 2 5" xfId="6531"/>
    <cellStyle name="Comma 3 5 3" xfId="6532"/>
    <cellStyle name="Comma 3 5 3 2" xfId="6533"/>
    <cellStyle name="Comma 3 5 3 4" xfId="6534"/>
    <cellStyle name="Comma 3 5 4" xfId="6535"/>
    <cellStyle name="Comma 3 5 4 3" xfId="6536"/>
    <cellStyle name="Comma 3 5 5" xfId="6537"/>
    <cellStyle name="Comma 3 5 7" xfId="6538"/>
    <cellStyle name="Comma 3 6" xfId="6539"/>
    <cellStyle name="Comma 3 6 2" xfId="6540"/>
    <cellStyle name="Comma 3 6 2 3" xfId="6541"/>
    <cellStyle name="Comma 3 6 3" xfId="6542"/>
    <cellStyle name="Comma 3 6 3 2" xfId="6543"/>
    <cellStyle name="Comma 3 6 5" xfId="6544"/>
    <cellStyle name="Comma 3 7" xfId="6545"/>
    <cellStyle name="Comma 3 7 2" xfId="6546"/>
    <cellStyle name="Comma 3 7 2 3" xfId="6547"/>
    <cellStyle name="Comma 3 7 3" xfId="6548"/>
    <cellStyle name="Comma 3 7 5" xfId="6549"/>
    <cellStyle name="Comma 3 8" xfId="6550"/>
    <cellStyle name="Comma 3 8 4" xfId="6551"/>
    <cellStyle name="Comma 3 9" xfId="6552"/>
    <cellStyle name="Comma 3 9 3" xfId="6553"/>
    <cellStyle name="Comma 4" xfId="47"/>
    <cellStyle name="Comma 4 2" xfId="78"/>
    <cellStyle name="Comma 4 2 2" xfId="148"/>
    <cellStyle name="Comma 4 3" xfId="100"/>
    <cellStyle name="Comma 5" xfId="86"/>
    <cellStyle name="Comma 5 2" xfId="161"/>
    <cellStyle name="Comma 6" xfId="339"/>
    <cellStyle name="Comma 6 2" xfId="340"/>
    <cellStyle name="Comma 7" xfId="341"/>
    <cellStyle name="Comma 7 2" xfId="342"/>
    <cellStyle name="Comma 8" xfId="343"/>
    <cellStyle name="Comma 9" xfId="6554"/>
    <cellStyle name="Comment" xfId="344"/>
    <cellStyle name="ContentsHyperlink" xfId="345"/>
    <cellStyle name="CRMBoldStyle" xfId="6555"/>
    <cellStyle name="CRMBottomBorderStyle" xfId="6556"/>
    <cellStyle name="CRMTopBorderStyle" xfId="6557"/>
    <cellStyle name="Currency [0] 2" xfId="6558"/>
    <cellStyle name="Currency [0] 3" xfId="6559"/>
    <cellStyle name="Currency 10" xfId="6560"/>
    <cellStyle name="Currency 11" xfId="6561"/>
    <cellStyle name="Currency 12" xfId="6562"/>
    <cellStyle name="Currency 13" xfId="6563"/>
    <cellStyle name="Currency 14" xfId="6564"/>
    <cellStyle name="Currency 15" xfId="6565"/>
    <cellStyle name="Currency 16" xfId="6566"/>
    <cellStyle name="Currency 17" xfId="6567"/>
    <cellStyle name="Currency 18" xfId="6568"/>
    <cellStyle name="Currency 19" xfId="6569"/>
    <cellStyle name="Currency 2" xfId="6570"/>
    <cellStyle name="Currency 20" xfId="6571"/>
    <cellStyle name="Currency 21" xfId="6572"/>
    <cellStyle name="Currency 22" xfId="6573"/>
    <cellStyle name="Currency 3" xfId="6574"/>
    <cellStyle name="Currency 4" xfId="6575"/>
    <cellStyle name="Currency 5" xfId="6576"/>
    <cellStyle name="Currency 6" xfId="6577"/>
    <cellStyle name="Currency 7" xfId="6578"/>
    <cellStyle name="Currency 8" xfId="6579"/>
    <cellStyle name="Currency 9" xfId="6580"/>
    <cellStyle name="Date" xfId="346"/>
    <cellStyle name="Datum" xfId="347"/>
    <cellStyle name="Dezimal [+line]" xfId="348"/>
    <cellStyle name="Dezimal(0)" xfId="349"/>
    <cellStyle name="Dålig 2" xfId="350"/>
    <cellStyle name="Dårlig" xfId="6581"/>
    <cellStyle name="Dårlig 2" xfId="6582"/>
    <cellStyle name="Dårlig 3" xfId="6583"/>
    <cellStyle name="Dårlig 4" xfId="6584"/>
    <cellStyle name="Dårlig 5" xfId="6585"/>
    <cellStyle name="Dårlig 5 2" xfId="6586"/>
    <cellStyle name="Dårlig 5 3" xfId="6587"/>
    <cellStyle name="Dårlig 6" xfId="6588"/>
    <cellStyle name="Dårlig 7" xfId="6589"/>
    <cellStyle name="Dårlig 8" xfId="6590"/>
    <cellStyle name="Dårlig 9" xfId="6591"/>
    <cellStyle name="Ellenőrzőcella" xfId="6592"/>
    <cellStyle name="Ellenőrzőcella 2" xfId="6593"/>
    <cellStyle name="Ellenőrzőcella 3" xfId="6594"/>
    <cellStyle name="Ellenőrzőcella 4" xfId="6595"/>
    <cellStyle name="Ellenőrzőcella 5" xfId="6596"/>
    <cellStyle name="Ellenőrzőcella 5 2" xfId="6597"/>
    <cellStyle name="Ellenőrzőcella 5 3" xfId="6598"/>
    <cellStyle name="Ellenőrzőcella 6" xfId="6599"/>
    <cellStyle name="Ellenőrzőcella 7" xfId="6600"/>
    <cellStyle name="Ellenőrzőcella 8" xfId="6601"/>
    <cellStyle name="Ellenőrzőcella 9" xfId="6602"/>
    <cellStyle name="Emphasis 1" xfId="6603"/>
    <cellStyle name="Emphasis 2" xfId="6604"/>
    <cellStyle name="Emphasis 3" xfId="6605"/>
    <cellStyle name="Encabezado 4" xfId="6606"/>
    <cellStyle name="Énfasis1" xfId="6607"/>
    <cellStyle name="Énfasis1 2" xfId="6608"/>
    <cellStyle name="Énfasis1 3" xfId="6609"/>
    <cellStyle name="Énfasis1 4" xfId="6610"/>
    <cellStyle name="Énfasis1 5" xfId="6611"/>
    <cellStyle name="Énfasis1 5 2" xfId="6612"/>
    <cellStyle name="Énfasis1 5 3" xfId="6613"/>
    <cellStyle name="Énfasis1 6" xfId="6614"/>
    <cellStyle name="Énfasis1 7" xfId="6615"/>
    <cellStyle name="Énfasis1 8" xfId="6616"/>
    <cellStyle name="Énfasis1 9" xfId="6617"/>
    <cellStyle name="Énfasis2" xfId="6618"/>
    <cellStyle name="Énfasis2 2" xfId="6619"/>
    <cellStyle name="Énfasis2 3" xfId="6620"/>
    <cellStyle name="Énfasis2 4" xfId="6621"/>
    <cellStyle name="Énfasis2 5" xfId="6622"/>
    <cellStyle name="Énfasis2 5 2" xfId="6623"/>
    <cellStyle name="Énfasis2 5 3" xfId="6624"/>
    <cellStyle name="Énfasis2 6" xfId="6625"/>
    <cellStyle name="Énfasis2 7" xfId="6626"/>
    <cellStyle name="Énfasis2 8" xfId="6627"/>
    <cellStyle name="Énfasis2 9" xfId="6628"/>
    <cellStyle name="Énfasis3" xfId="6629"/>
    <cellStyle name="Énfasis3 2" xfId="6630"/>
    <cellStyle name="Énfasis3 3" xfId="6631"/>
    <cellStyle name="Énfasis3 4" xfId="6632"/>
    <cellStyle name="Énfasis3 5" xfId="6633"/>
    <cellStyle name="Énfasis3 5 2" xfId="6634"/>
    <cellStyle name="Énfasis3 5 3" xfId="6635"/>
    <cellStyle name="Énfasis3 6" xfId="6636"/>
    <cellStyle name="Énfasis3 7" xfId="6637"/>
    <cellStyle name="Énfasis3 8" xfId="6638"/>
    <cellStyle name="Énfasis3 9" xfId="6639"/>
    <cellStyle name="Énfasis4" xfId="6640"/>
    <cellStyle name="Énfasis4 2" xfId="6641"/>
    <cellStyle name="Énfasis4 3" xfId="6642"/>
    <cellStyle name="Énfasis4 4" xfId="6643"/>
    <cellStyle name="Énfasis4 5" xfId="6644"/>
    <cellStyle name="Énfasis4 5 2" xfId="6645"/>
    <cellStyle name="Énfasis4 5 3" xfId="6646"/>
    <cellStyle name="Énfasis4 6" xfId="6647"/>
    <cellStyle name="Énfasis4 7" xfId="6648"/>
    <cellStyle name="Énfasis4 8" xfId="6649"/>
    <cellStyle name="Énfasis4 9" xfId="6650"/>
    <cellStyle name="Énfasis5" xfId="6651"/>
    <cellStyle name="Énfasis5 2" xfId="6652"/>
    <cellStyle name="Énfasis5 3" xfId="6653"/>
    <cellStyle name="Énfasis5 4" xfId="6654"/>
    <cellStyle name="Énfasis5 5" xfId="6655"/>
    <cellStyle name="Énfasis5 5 2" xfId="6656"/>
    <cellStyle name="Énfasis5 5 3" xfId="6657"/>
    <cellStyle name="Énfasis5 6" xfId="6658"/>
    <cellStyle name="Énfasis5 7" xfId="6659"/>
    <cellStyle name="Énfasis5 8" xfId="6660"/>
    <cellStyle name="Énfasis5 9" xfId="6661"/>
    <cellStyle name="Énfasis6" xfId="6662"/>
    <cellStyle name="Énfasis6 2" xfId="6663"/>
    <cellStyle name="Énfasis6 3" xfId="6664"/>
    <cellStyle name="Énfasis6 4" xfId="6665"/>
    <cellStyle name="Énfasis6 5" xfId="6666"/>
    <cellStyle name="Énfasis6 5 2" xfId="6667"/>
    <cellStyle name="Énfasis6 5 3" xfId="6668"/>
    <cellStyle name="Énfasis6 6" xfId="6669"/>
    <cellStyle name="Énfasis6 7" xfId="6670"/>
    <cellStyle name="Énfasis6 8" xfId="6671"/>
    <cellStyle name="Énfasis6 9" xfId="6672"/>
    <cellStyle name="Entrada" xfId="6673"/>
    <cellStyle name="Entrada 10" xfId="6674"/>
    <cellStyle name="Entrada 11" xfId="6675"/>
    <cellStyle name="Entrada 12" xfId="6676"/>
    <cellStyle name="Entrada 2" xfId="6677"/>
    <cellStyle name="Entrada 2 10" xfId="6678"/>
    <cellStyle name="Entrada 2 2" xfId="6679"/>
    <cellStyle name="Entrada 2 2 2" xfId="6680"/>
    <cellStyle name="Entrada 2 2 3" xfId="6681"/>
    <cellStyle name="Entrada 2 3" xfId="6682"/>
    <cellStyle name="Entrada 2 3 2" xfId="6683"/>
    <cellStyle name="Entrada 2 3 3" xfId="6684"/>
    <cellStyle name="Entrada 2 4" xfId="6685"/>
    <cellStyle name="Entrada 2 4 2" xfId="6686"/>
    <cellStyle name="Entrada 2 4 3" xfId="6687"/>
    <cellStyle name="Entrada 2 5" xfId="6688"/>
    <cellStyle name="Entrada 2 5 2" xfId="6689"/>
    <cellStyle name="Entrada 2 5 3" xfId="6690"/>
    <cellStyle name="Entrada 2 6" xfId="6691"/>
    <cellStyle name="Entrada 2 6 2" xfId="6692"/>
    <cellStyle name="Entrada 2 7" xfId="6693"/>
    <cellStyle name="Entrada 2 8" xfId="6694"/>
    <cellStyle name="Entrada 2 9" xfId="6695"/>
    <cellStyle name="Entrada 3" xfId="6696"/>
    <cellStyle name="Entrada 3 2" xfId="6697"/>
    <cellStyle name="Entrada 3 3" xfId="6698"/>
    <cellStyle name="Entrada 4" xfId="6699"/>
    <cellStyle name="Entrada 4 2" xfId="6700"/>
    <cellStyle name="Entrada 4 3" xfId="6701"/>
    <cellStyle name="Entrada 5" xfId="6702"/>
    <cellStyle name="Entrada 5 2" xfId="6703"/>
    <cellStyle name="Entrada 5 3" xfId="6704"/>
    <cellStyle name="Entrada 6" xfId="6705"/>
    <cellStyle name="Entrada 6 2" xfId="6706"/>
    <cellStyle name="Entrada 6 3" xfId="6707"/>
    <cellStyle name="Entrada 7" xfId="6708"/>
    <cellStyle name="Entrada 7 2" xfId="6709"/>
    <cellStyle name="Entrada 8" xfId="6710"/>
    <cellStyle name="Entrada 9" xfId="6711"/>
    <cellStyle name="Erotin_Budget 2002-NB" xfId="6712"/>
    <cellStyle name="Euro" xfId="351"/>
    <cellStyle name="Euro 2" xfId="352"/>
    <cellStyle name="Explanatory Text 2" xfId="6713"/>
    <cellStyle name="Explanatory Text 3" xfId="6714"/>
    <cellStyle name="Explanatory Text 4" xfId="6715"/>
    <cellStyle name="Explanatory Text 5" xfId="6716"/>
    <cellStyle name="Fett" xfId="353"/>
    <cellStyle name="Figyelmeztetés" xfId="6717"/>
    <cellStyle name="Fix_Daten" xfId="354"/>
    <cellStyle name="Followed Hyperlink" xfId="355"/>
    <cellStyle name="Followed Hyperlink 2" xfId="356"/>
    <cellStyle name="Followed Hyperlink 2 2" xfId="357"/>
    <cellStyle name="Followed Hyperlink 3" xfId="358"/>
    <cellStyle name="Followed Hyperlink 4" xfId="359"/>
    <cellStyle name="Forklarende tekst" xfId="6718"/>
    <cellStyle name="Format 1" xfId="6719"/>
    <cellStyle name="Format 1 10" xfId="6720"/>
    <cellStyle name="Format 1 2" xfId="6721"/>
    <cellStyle name="Format 1 3" xfId="6722"/>
    <cellStyle name="Format 1 4" xfId="6723"/>
    <cellStyle name="Format 1 5" xfId="6724"/>
    <cellStyle name="Format 1 6" xfId="6725"/>
    <cellStyle name="Format 1 6 2" xfId="6726"/>
    <cellStyle name="Format 1 6 3" xfId="6727"/>
    <cellStyle name="Format 1 7" xfId="6728"/>
    <cellStyle name="Format 1 8" xfId="6729"/>
    <cellStyle name="Format 1 9" xfId="6730"/>
    <cellStyle name="Färg1" xfId="6731"/>
    <cellStyle name="Färg1 2" xfId="360"/>
    <cellStyle name="Färg1 3" xfId="6732"/>
    <cellStyle name="Färg2" xfId="6733"/>
    <cellStyle name="Färg2 2" xfId="361"/>
    <cellStyle name="Färg2 3" xfId="6734"/>
    <cellStyle name="Färg3" xfId="6735"/>
    <cellStyle name="Färg3 2" xfId="362"/>
    <cellStyle name="Färg3 3" xfId="6736"/>
    <cellStyle name="Färg4" xfId="6737"/>
    <cellStyle name="Färg4 2" xfId="363"/>
    <cellStyle name="Färg4 3" xfId="6738"/>
    <cellStyle name="Färg5" xfId="6739"/>
    <cellStyle name="Färg5 2" xfId="364"/>
    <cellStyle name="Färg5 3" xfId="6740"/>
    <cellStyle name="Färg6" xfId="6741"/>
    <cellStyle name="Färg6 2" xfId="365"/>
    <cellStyle name="Färg6 3" xfId="6742"/>
    <cellStyle name="Följde hyperlänken" xfId="366"/>
    <cellStyle name="Förklarande text 2" xfId="367"/>
    <cellStyle name="God" xfId="6743"/>
    <cellStyle name="God 2" xfId="6744"/>
    <cellStyle name="God 3" xfId="6745"/>
    <cellStyle name="God 4" xfId="6746"/>
    <cellStyle name="God 5" xfId="6747"/>
    <cellStyle name="God 5 2" xfId="6748"/>
    <cellStyle name="God 5 3" xfId="6749"/>
    <cellStyle name="God 6" xfId="6750"/>
    <cellStyle name="God 7" xfId="6751"/>
    <cellStyle name="God 8" xfId="6752"/>
    <cellStyle name="God 9" xfId="6753"/>
    <cellStyle name="Good 2" xfId="6754"/>
    <cellStyle name="Good 2 2" xfId="6755"/>
    <cellStyle name="Good 2 3" xfId="6756"/>
    <cellStyle name="Good 2 4" xfId="6757"/>
    <cellStyle name="Good 2 5" xfId="6758"/>
    <cellStyle name="Good 2 5 2" xfId="6759"/>
    <cellStyle name="Good 2 5 3" xfId="6760"/>
    <cellStyle name="Good 2 6" xfId="6761"/>
    <cellStyle name="Good 2 7" xfId="6762"/>
    <cellStyle name="Good 2 8" xfId="6763"/>
    <cellStyle name="Good 2 9" xfId="6764"/>
    <cellStyle name="Good 3" xfId="6765"/>
    <cellStyle name="Good 3 2" xfId="6766"/>
    <cellStyle name="Good 3 3" xfId="6767"/>
    <cellStyle name="Good 3 4" xfId="6768"/>
    <cellStyle name="Good 3 5" xfId="6769"/>
    <cellStyle name="Good 3 5 2" xfId="6770"/>
    <cellStyle name="Good 3 5 3" xfId="6771"/>
    <cellStyle name="Good 3 6" xfId="6772"/>
    <cellStyle name="Good 3 7" xfId="6773"/>
    <cellStyle name="Good 3 8" xfId="6774"/>
    <cellStyle name="Good 3 9" xfId="6775"/>
    <cellStyle name="Good 4" xfId="6776"/>
    <cellStyle name="Good 4 2" xfId="6777"/>
    <cellStyle name="Good 4 3" xfId="6778"/>
    <cellStyle name="Good 4 4" xfId="6779"/>
    <cellStyle name="Good 4 5" xfId="6780"/>
    <cellStyle name="Good 4 5 2" xfId="6781"/>
    <cellStyle name="Good 4 5 3" xfId="6782"/>
    <cellStyle name="Good 4 6" xfId="6783"/>
    <cellStyle name="Good 4 7" xfId="6784"/>
    <cellStyle name="Good 4 8" xfId="6785"/>
    <cellStyle name="Good 4 9" xfId="6786"/>
    <cellStyle name="Good 5" xfId="6787"/>
    <cellStyle name="Good 5 2" xfId="6788"/>
    <cellStyle name="Good 5 3" xfId="6789"/>
    <cellStyle name="Good 5 4" xfId="6790"/>
    <cellStyle name="Good 5 5" xfId="6791"/>
    <cellStyle name="Good 5 5 2" xfId="6792"/>
    <cellStyle name="Good 5 5 3" xfId="6793"/>
    <cellStyle name="Good 5 6" xfId="6794"/>
    <cellStyle name="Good 5 7" xfId="6795"/>
    <cellStyle name="Good 5 8" xfId="6796"/>
    <cellStyle name="Good 5 9" xfId="6797"/>
    <cellStyle name="Good 6" xfId="6798"/>
    <cellStyle name="Good 6 2" xfId="6799"/>
    <cellStyle name="Good 6 3" xfId="6800"/>
    <cellStyle name="Good 6 4" xfId="6801"/>
    <cellStyle name="Good 6 5" xfId="6802"/>
    <cellStyle name="Good 6 5 2" xfId="6803"/>
    <cellStyle name="Good 6 5 3" xfId="6804"/>
    <cellStyle name="Good 6 6" xfId="6805"/>
    <cellStyle name="Good 6 7" xfId="6806"/>
    <cellStyle name="Good 6 8" xfId="6807"/>
    <cellStyle name="Good 6 9" xfId="6808"/>
    <cellStyle name="Good 7" xfId="6809"/>
    <cellStyle name="GPM_Allocation" xfId="6810"/>
    <cellStyle name="greyed" xfId="6811"/>
    <cellStyle name="greyed 10" xfId="6812"/>
    <cellStyle name="greyed 11" xfId="6813"/>
    <cellStyle name="greyed 2" xfId="6814"/>
    <cellStyle name="greyed 2 2" xfId="6815"/>
    <cellStyle name="greyed 2 2 2" xfId="6816"/>
    <cellStyle name="greyed 2 2 2 2" xfId="6817"/>
    <cellStyle name="greyed 2 2 2 3" xfId="6818"/>
    <cellStyle name="greyed 2 2 3" xfId="6819"/>
    <cellStyle name="greyed 2 2 4" xfId="6820"/>
    <cellStyle name="greyed 2 2 5" xfId="6821"/>
    <cellStyle name="greyed 2 2 6" xfId="6822"/>
    <cellStyle name="greyed 2 3" xfId="6823"/>
    <cellStyle name="greyed 2 3 2" xfId="6824"/>
    <cellStyle name="greyed 2 3 2 2" xfId="6825"/>
    <cellStyle name="greyed 2 3 2 3" xfId="6826"/>
    <cellStyle name="greyed 2 3 3" xfId="6827"/>
    <cellStyle name="greyed 2 3 4" xfId="6828"/>
    <cellStyle name="greyed 2 3 5" xfId="6829"/>
    <cellStyle name="greyed 2 3 6" xfId="6830"/>
    <cellStyle name="greyed 2 4" xfId="6831"/>
    <cellStyle name="greyed 2 4 2" xfId="6832"/>
    <cellStyle name="greyed 2 4 2 2" xfId="6833"/>
    <cellStyle name="greyed 2 4 2 3" xfId="6834"/>
    <cellStyle name="greyed 2 4 3" xfId="6835"/>
    <cellStyle name="greyed 2 4 4" xfId="6836"/>
    <cellStyle name="greyed 2 4 5" xfId="6837"/>
    <cellStyle name="greyed 2 4 6" xfId="6838"/>
    <cellStyle name="greyed 2 5" xfId="6839"/>
    <cellStyle name="greyed 2 5 2" xfId="6840"/>
    <cellStyle name="greyed 2 5 3" xfId="6841"/>
    <cellStyle name="greyed 2 6" xfId="6842"/>
    <cellStyle name="greyed 2 7" xfId="6843"/>
    <cellStyle name="greyed 2 8" xfId="6844"/>
    <cellStyle name="greyed 2 9" xfId="6845"/>
    <cellStyle name="greyed 3" xfId="6846"/>
    <cellStyle name="greyed 3 2" xfId="6847"/>
    <cellStyle name="greyed 3 2 2" xfId="6848"/>
    <cellStyle name="greyed 3 2 2 2" xfId="6849"/>
    <cellStyle name="greyed 3 2 2 3" xfId="6850"/>
    <cellStyle name="greyed 3 2 3" xfId="6851"/>
    <cellStyle name="greyed 3 2 4" xfId="6852"/>
    <cellStyle name="greyed 3 2 5" xfId="6853"/>
    <cellStyle name="greyed 3 2 6" xfId="6854"/>
    <cellStyle name="greyed 3 3" xfId="6855"/>
    <cellStyle name="greyed 3 3 2" xfId="6856"/>
    <cellStyle name="greyed 3 3 2 2" xfId="6857"/>
    <cellStyle name="greyed 3 3 2 3" xfId="6858"/>
    <cellStyle name="greyed 3 3 3" xfId="6859"/>
    <cellStyle name="greyed 3 3 4" xfId="6860"/>
    <cellStyle name="greyed 3 3 5" xfId="6861"/>
    <cellStyle name="greyed 3 3 6" xfId="6862"/>
    <cellStyle name="greyed 3 4" xfId="6863"/>
    <cellStyle name="greyed 3 4 2" xfId="6864"/>
    <cellStyle name="greyed 3 4 2 2" xfId="6865"/>
    <cellStyle name="greyed 3 4 2 3" xfId="6866"/>
    <cellStyle name="greyed 3 4 3" xfId="6867"/>
    <cellStyle name="greyed 3 4 4" xfId="6868"/>
    <cellStyle name="greyed 3 4 5" xfId="6869"/>
    <cellStyle name="greyed 3 4 6" xfId="6870"/>
    <cellStyle name="greyed 3 5" xfId="6871"/>
    <cellStyle name="greyed 3 5 2" xfId="6872"/>
    <cellStyle name="greyed 3 5 3" xfId="6873"/>
    <cellStyle name="greyed 3 6" xfId="6874"/>
    <cellStyle name="greyed 3 7" xfId="6875"/>
    <cellStyle name="greyed 3 8" xfId="6876"/>
    <cellStyle name="greyed 3 9" xfId="6877"/>
    <cellStyle name="greyed 4" xfId="6878"/>
    <cellStyle name="greyed 4 2" xfId="6879"/>
    <cellStyle name="greyed 4 2 2" xfId="6880"/>
    <cellStyle name="greyed 4 2 3" xfId="6881"/>
    <cellStyle name="greyed 4 3" xfId="6882"/>
    <cellStyle name="greyed 4 4" xfId="6883"/>
    <cellStyle name="greyed 4 5" xfId="6884"/>
    <cellStyle name="greyed 4 6" xfId="6885"/>
    <cellStyle name="greyed 5" xfId="6886"/>
    <cellStyle name="greyed 5 2" xfId="6887"/>
    <cellStyle name="greyed 5 2 2" xfId="6888"/>
    <cellStyle name="greyed 5 2 3" xfId="6889"/>
    <cellStyle name="greyed 5 3" xfId="6890"/>
    <cellStyle name="greyed 5 4" xfId="6891"/>
    <cellStyle name="greyed 5 5" xfId="6892"/>
    <cellStyle name="greyed 5 6" xfId="6893"/>
    <cellStyle name="greyed 6" xfId="6894"/>
    <cellStyle name="greyed 6 2" xfId="6895"/>
    <cellStyle name="greyed 6 2 2" xfId="6896"/>
    <cellStyle name="greyed 6 2 3" xfId="6897"/>
    <cellStyle name="greyed 6 3" xfId="6898"/>
    <cellStyle name="greyed 6 4" xfId="6899"/>
    <cellStyle name="greyed 6 5" xfId="6900"/>
    <cellStyle name="greyed 6 6" xfId="6901"/>
    <cellStyle name="greyed 7" xfId="6902"/>
    <cellStyle name="greyed 7 2" xfId="6903"/>
    <cellStyle name="greyed 7 3" xfId="6904"/>
    <cellStyle name="greyed 8" xfId="6905"/>
    <cellStyle name="greyed 9" xfId="6906"/>
    <cellStyle name="Heading 1 2" xfId="6907"/>
    <cellStyle name="Heading 1 2 2" xfId="6908"/>
    <cellStyle name="Heading 1 2 2 2" xfId="28"/>
    <cellStyle name="Heading 1 2 2 3" xfId="6909"/>
    <cellStyle name="Heading 1 2 2 4" xfId="6910"/>
    <cellStyle name="Heading 1 2 2 5" xfId="6911"/>
    <cellStyle name="Heading 1 2 2 5 2" xfId="6912"/>
    <cellStyle name="Heading 1 2 2 5 3" xfId="6913"/>
    <cellStyle name="Heading 1 2 2 6" xfId="6914"/>
    <cellStyle name="Heading 1 2 2 7" xfId="6915"/>
    <cellStyle name="Heading 1 2 2 8" xfId="6916"/>
    <cellStyle name="Heading 1 2 2 9" xfId="6917"/>
    <cellStyle name="Heading 1 3" xfId="6918"/>
    <cellStyle name="Heading 1 4" xfId="6919"/>
    <cellStyle name="Heading 1 5" xfId="6920"/>
    <cellStyle name="Heading 1 6" xfId="6921"/>
    <cellStyle name="Heading 2 2" xfId="6922"/>
    <cellStyle name="Heading 2 2 2" xfId="6923"/>
    <cellStyle name="Heading 2 2 2 2" xfId="24"/>
    <cellStyle name="Heading 2 3" xfId="6924"/>
    <cellStyle name="Heading 2 4" xfId="6925"/>
    <cellStyle name="Heading 2 4 2" xfId="6926"/>
    <cellStyle name="Heading 2 4 3" xfId="6927"/>
    <cellStyle name="Heading 2 4 3 2" xfId="6928"/>
    <cellStyle name="Heading 2 4 4" xfId="6929"/>
    <cellStyle name="Heading 2 4 5" xfId="6930"/>
    <cellStyle name="Heading 2 4 5 2" xfId="6931"/>
    <cellStyle name="Heading 2 4 5 2 2" xfId="6932"/>
    <cellStyle name="Heading 2 4 5 3" xfId="6933"/>
    <cellStyle name="Heading 2 4 6" xfId="6934"/>
    <cellStyle name="Heading 2 4 7" xfId="6935"/>
    <cellStyle name="Heading 2 4 7 2" xfId="6936"/>
    <cellStyle name="Heading 2 4 8" xfId="6937"/>
    <cellStyle name="Heading 2 4 9" xfId="6938"/>
    <cellStyle name="Heading 2 5" xfId="6939"/>
    <cellStyle name="Heading 2 6" xfId="6940"/>
    <cellStyle name="Heading 2 7" xfId="6941"/>
    <cellStyle name="Heading 3 2" xfId="6942"/>
    <cellStyle name="Heading 3 3" xfId="6943"/>
    <cellStyle name="Heading 3 4" xfId="6944"/>
    <cellStyle name="Heading 3 5" xfId="6945"/>
    <cellStyle name="Heading 3 6" xfId="6946"/>
    <cellStyle name="Heading 3 7" xfId="6947"/>
    <cellStyle name="Heading 4 2" xfId="6948"/>
    <cellStyle name="Heading 4 3" xfId="6949"/>
    <cellStyle name="Heading 4 4" xfId="6950"/>
    <cellStyle name="Heading 4 5" xfId="6951"/>
    <cellStyle name="Heading 4 6" xfId="6952"/>
    <cellStyle name="HeadingTable" xfId="29"/>
    <cellStyle name="HeadingTable 10" xfId="6953"/>
    <cellStyle name="HeadingTable 2" xfId="6954"/>
    <cellStyle name="HeadingTable 2 2" xfId="6955"/>
    <cellStyle name="HeadingTable 2 3" xfId="6956"/>
    <cellStyle name="HeadingTable 2 4" xfId="6957"/>
    <cellStyle name="HeadingTable 2 5" xfId="6958"/>
    <cellStyle name="HeadingTable 3" xfId="6959"/>
    <cellStyle name="HeadingTable 3 2" xfId="6960"/>
    <cellStyle name="HeadingTable 3 3" xfId="6961"/>
    <cellStyle name="HeadingTable 3 4" xfId="6962"/>
    <cellStyle name="HeadingTable 3 5" xfId="6963"/>
    <cellStyle name="HeadingTable 4" xfId="6964"/>
    <cellStyle name="HeadingTable 4 2" xfId="6965"/>
    <cellStyle name="HeadingTable 4 3" xfId="6966"/>
    <cellStyle name="HeadingTable 4 4" xfId="6967"/>
    <cellStyle name="HeadingTable 4 5" xfId="6968"/>
    <cellStyle name="HeadingTable 5" xfId="6969"/>
    <cellStyle name="HeadingTable 5 2" xfId="6970"/>
    <cellStyle name="HeadingTable 5 3" xfId="6971"/>
    <cellStyle name="HeadingTable 6" xfId="6972"/>
    <cellStyle name="HeadingTable 6 2" xfId="6973"/>
    <cellStyle name="HeadingTable 6 3" xfId="6974"/>
    <cellStyle name="HeadingTable 7" xfId="6975"/>
    <cellStyle name="HeadingTable 8" xfId="6976"/>
    <cellStyle name="HeadingTable 9" xfId="6977"/>
    <cellStyle name="Headline1" xfId="368"/>
    <cellStyle name="Headline2" xfId="369"/>
    <cellStyle name="Headline3" xfId="370"/>
    <cellStyle name="highlightExposure" xfId="6978"/>
    <cellStyle name="highlightExposure 2" xfId="6979"/>
    <cellStyle name="highlightExposure 2 2" xfId="6980"/>
    <cellStyle name="highlightExposure 2 2 2" xfId="6981"/>
    <cellStyle name="highlightExposure 2 2 3" xfId="6982"/>
    <cellStyle name="highlightExposure 2 3" xfId="6983"/>
    <cellStyle name="highlightExposure 2 4" xfId="6984"/>
    <cellStyle name="highlightExposure 2 5" xfId="6985"/>
    <cellStyle name="highlightExposure 2 6" xfId="6986"/>
    <cellStyle name="highlightExposure 3" xfId="6987"/>
    <cellStyle name="highlightExposure 3 2" xfId="6988"/>
    <cellStyle name="highlightExposure 3 2 2" xfId="6989"/>
    <cellStyle name="highlightExposure 3 2 3" xfId="6990"/>
    <cellStyle name="highlightExposure 3 3" xfId="6991"/>
    <cellStyle name="highlightExposure 3 4" xfId="6992"/>
    <cellStyle name="highlightExposure 3 5" xfId="6993"/>
    <cellStyle name="highlightExposure 3 6" xfId="6994"/>
    <cellStyle name="highlightExposure 4" xfId="6995"/>
    <cellStyle name="highlightExposure 4 2" xfId="6996"/>
    <cellStyle name="highlightExposure 4 2 2" xfId="6997"/>
    <cellStyle name="highlightExposure 4 2 3" xfId="6998"/>
    <cellStyle name="highlightExposure 4 3" xfId="6999"/>
    <cellStyle name="highlightExposure 4 4" xfId="7000"/>
    <cellStyle name="highlightExposure 4 5" xfId="7001"/>
    <cellStyle name="highlightExposure 4 6" xfId="7002"/>
    <cellStyle name="highlightExposure 5" xfId="7003"/>
    <cellStyle name="highlightExposure 5 2" xfId="7004"/>
    <cellStyle name="highlightExposure 5 3" xfId="7005"/>
    <cellStyle name="highlightExposure 6" xfId="7006"/>
    <cellStyle name="highlightExposure 7" xfId="7007"/>
    <cellStyle name="highlightExposure 8" xfId="7008"/>
    <cellStyle name="highlightExposure 9" xfId="7009"/>
    <cellStyle name="highlightPD" xfId="7010"/>
    <cellStyle name="highlightPD 2" xfId="7011"/>
    <cellStyle name="highlightPD 2 2" xfId="7012"/>
    <cellStyle name="highlightPD 2 2 2" xfId="7013"/>
    <cellStyle name="highlightPD 2 2 3" xfId="7014"/>
    <cellStyle name="highlightPD 2 3" xfId="7015"/>
    <cellStyle name="highlightPD 2 4" xfId="7016"/>
    <cellStyle name="highlightPD 2 5" xfId="7017"/>
    <cellStyle name="highlightPD 2 6" xfId="7018"/>
    <cellStyle name="highlightPD 3" xfId="7019"/>
    <cellStyle name="highlightPD 3 2" xfId="7020"/>
    <cellStyle name="highlightPD 3 2 2" xfId="7021"/>
    <cellStyle name="highlightPD 3 2 3" xfId="7022"/>
    <cellStyle name="highlightPD 3 3" xfId="7023"/>
    <cellStyle name="highlightPD 3 4" xfId="7024"/>
    <cellStyle name="highlightPD 3 5" xfId="7025"/>
    <cellStyle name="highlightPD 3 6" xfId="7026"/>
    <cellStyle name="highlightPD 4" xfId="7027"/>
    <cellStyle name="highlightPD 4 2" xfId="7028"/>
    <cellStyle name="highlightPD 4 2 2" xfId="7029"/>
    <cellStyle name="highlightPD 4 2 3" xfId="7030"/>
    <cellStyle name="highlightPD 4 3" xfId="7031"/>
    <cellStyle name="highlightPD 4 4" xfId="7032"/>
    <cellStyle name="highlightPD 4 5" xfId="7033"/>
    <cellStyle name="highlightPD 4 6" xfId="7034"/>
    <cellStyle name="highlightPD 5" xfId="7035"/>
    <cellStyle name="highlightPD 5 2" xfId="7036"/>
    <cellStyle name="highlightPD 5 3" xfId="7037"/>
    <cellStyle name="highlightPD 6" xfId="7038"/>
    <cellStyle name="highlightPD 7" xfId="7039"/>
    <cellStyle name="highlightPD 8" xfId="7040"/>
    <cellStyle name="highlightPD 9" xfId="7041"/>
    <cellStyle name="highlightPercentage" xfId="7042"/>
    <cellStyle name="highlightPercentage 2" xfId="7043"/>
    <cellStyle name="highlightPercentage 2 2" xfId="7044"/>
    <cellStyle name="highlightPercentage 2 2 2" xfId="7045"/>
    <cellStyle name="highlightPercentage 2 2 3" xfId="7046"/>
    <cellStyle name="highlightPercentage 2 3" xfId="7047"/>
    <cellStyle name="highlightPercentage 2 4" xfId="7048"/>
    <cellStyle name="highlightPercentage 2 5" xfId="7049"/>
    <cellStyle name="highlightPercentage 2 6" xfId="7050"/>
    <cellStyle name="highlightPercentage 3" xfId="7051"/>
    <cellStyle name="highlightPercentage 3 2" xfId="7052"/>
    <cellStyle name="highlightPercentage 3 2 2" xfId="7053"/>
    <cellStyle name="highlightPercentage 3 2 3" xfId="7054"/>
    <cellStyle name="highlightPercentage 3 3" xfId="7055"/>
    <cellStyle name="highlightPercentage 3 4" xfId="7056"/>
    <cellStyle name="highlightPercentage 3 5" xfId="7057"/>
    <cellStyle name="highlightPercentage 3 6" xfId="7058"/>
    <cellStyle name="highlightPercentage 4" xfId="7059"/>
    <cellStyle name="highlightPercentage 4 2" xfId="7060"/>
    <cellStyle name="highlightPercentage 4 2 2" xfId="7061"/>
    <cellStyle name="highlightPercentage 4 2 3" xfId="7062"/>
    <cellStyle name="highlightPercentage 4 3" xfId="7063"/>
    <cellStyle name="highlightPercentage 4 4" xfId="7064"/>
    <cellStyle name="highlightPercentage 4 5" xfId="7065"/>
    <cellStyle name="highlightPercentage 4 6" xfId="7066"/>
    <cellStyle name="highlightPercentage 5" xfId="7067"/>
    <cellStyle name="highlightPercentage 5 2" xfId="7068"/>
    <cellStyle name="highlightPercentage 5 3" xfId="7069"/>
    <cellStyle name="highlightPercentage 6" xfId="7070"/>
    <cellStyle name="highlightPercentage 7" xfId="7071"/>
    <cellStyle name="highlightPercentage 8" xfId="7072"/>
    <cellStyle name="highlightPercentage 9" xfId="7073"/>
    <cellStyle name="highlightText" xfId="7074"/>
    <cellStyle name="highlightText 10" xfId="7075"/>
    <cellStyle name="highlightText 2" xfId="7076"/>
    <cellStyle name="highlightText 2 2" xfId="7077"/>
    <cellStyle name="highlightText 2 3" xfId="7078"/>
    <cellStyle name="highlightText 2 4" xfId="7079"/>
    <cellStyle name="highlightText 2 5" xfId="7080"/>
    <cellStyle name="highlightText 3" xfId="7081"/>
    <cellStyle name="highlightText 3 2" xfId="7082"/>
    <cellStyle name="highlightText 3 3" xfId="7083"/>
    <cellStyle name="highlightText 3 4" xfId="7084"/>
    <cellStyle name="highlightText 3 5" xfId="7085"/>
    <cellStyle name="highlightText 4" xfId="7086"/>
    <cellStyle name="highlightText 4 2" xfId="7087"/>
    <cellStyle name="highlightText 4 3" xfId="7088"/>
    <cellStyle name="highlightText 4 4" xfId="7089"/>
    <cellStyle name="highlightText 4 5" xfId="7090"/>
    <cellStyle name="highlightText 5" xfId="7091"/>
    <cellStyle name="highlightText 5 2" xfId="7092"/>
    <cellStyle name="highlightText 5 3" xfId="7093"/>
    <cellStyle name="highlightText 6" xfId="7094"/>
    <cellStyle name="highlightText 6 2" xfId="7095"/>
    <cellStyle name="highlightText 6 3" xfId="7096"/>
    <cellStyle name="highlightText 7" xfId="7097"/>
    <cellStyle name="highlightText 8" xfId="7098"/>
    <cellStyle name="highlightText 9" xfId="7099"/>
    <cellStyle name="Hipervínculo 2" xfId="7100"/>
    <cellStyle name="Hipervínculo 2 2" xfId="7101"/>
    <cellStyle name="Hipervínculo 2 3" xfId="7102"/>
    <cellStyle name="Hipervínculo 2 4" xfId="7103"/>
    <cellStyle name="Hipervínculo 2 5" xfId="7104"/>
    <cellStyle name="Hipervínculo 2 5 2" xfId="7105"/>
    <cellStyle name="Hipervínculo 2 5 3" xfId="7106"/>
    <cellStyle name="Hipervínculo 2 6" xfId="7107"/>
    <cellStyle name="Hipervínculo 2 7" xfId="7108"/>
    <cellStyle name="Hipervínculo 2 8" xfId="7109"/>
    <cellStyle name="Hipervínculo 2 9" xfId="7110"/>
    <cellStyle name="Hivatkozott cella" xfId="7111"/>
    <cellStyle name="Huomautus 2" xfId="371"/>
    <cellStyle name="Huomautus 2 2" xfId="372"/>
    <cellStyle name="Huomautus 2 3" xfId="373"/>
    <cellStyle name="Huono 2" xfId="374"/>
    <cellStyle name="Hyperlink" xfId="30"/>
    <cellStyle name="Hyperlink 2" xfId="375"/>
    <cellStyle name="Hyperlink 2 2" xfId="7112"/>
    <cellStyle name="Hyperlink 2 3" xfId="7113"/>
    <cellStyle name="Hyperlink 2 4" xfId="7114"/>
    <cellStyle name="Hyperlink 2 5" xfId="7115"/>
    <cellStyle name="Hyperlink 2 5 2" xfId="7116"/>
    <cellStyle name="Hyperlink 2 5 3" xfId="7117"/>
    <cellStyle name="Hyperlink 2 6" xfId="7118"/>
    <cellStyle name="Hyperlink 2 7" xfId="7119"/>
    <cellStyle name="Hyperlink 2 8" xfId="7120"/>
    <cellStyle name="Hyperlink 2 9" xfId="7121"/>
    <cellStyle name="Hyperlink 3" xfId="7122"/>
    <cellStyle name="Hyperlink 3 10" xfId="7123"/>
    <cellStyle name="Hyperlink 3 2" xfId="7124"/>
    <cellStyle name="Hyperlink 3 2 2" xfId="7125"/>
    <cellStyle name="Hyperlink 3 2 3" xfId="7126"/>
    <cellStyle name="Hyperlink 3 2 4" xfId="7127"/>
    <cellStyle name="Hyperlink 3 2 5" xfId="7128"/>
    <cellStyle name="Hyperlink 3 2 5 2" xfId="7129"/>
    <cellStyle name="Hyperlink 3 2 5 3" xfId="7130"/>
    <cellStyle name="Hyperlink 3 2 6" xfId="7131"/>
    <cellStyle name="Hyperlink 3 2 7" xfId="7132"/>
    <cellStyle name="Hyperlink 3 2 8" xfId="7133"/>
    <cellStyle name="Hyperlink 3 2 9" xfId="7134"/>
    <cellStyle name="Hyperlink 3 3" xfId="7135"/>
    <cellStyle name="Hyperlink 3 4" xfId="7136"/>
    <cellStyle name="Hyperlink 3 5" xfId="7137"/>
    <cellStyle name="Hyperlink 3 6" xfId="7138"/>
    <cellStyle name="Hyperlink 3 6 2" xfId="7139"/>
    <cellStyle name="Hyperlink 3 6 3" xfId="7140"/>
    <cellStyle name="Hyperlink 3 7" xfId="7141"/>
    <cellStyle name="Hyperlink 3 8" xfId="7142"/>
    <cellStyle name="Hyperlink 3 9" xfId="7143"/>
    <cellStyle name="Hyperlänk 2" xfId="376"/>
    <cellStyle name="Hyvä 2" xfId="377"/>
    <cellStyle name="Incorrecto" xfId="7144"/>
    <cellStyle name="Incorrecto 2" xfId="7145"/>
    <cellStyle name="Incorrecto 3" xfId="7146"/>
    <cellStyle name="Incorrecto 4" xfId="7147"/>
    <cellStyle name="Incorrecto 5" xfId="7148"/>
    <cellStyle name="Incorrecto 5 2" xfId="7149"/>
    <cellStyle name="Incorrecto 5 3" xfId="7150"/>
    <cellStyle name="Incorrecto 6" xfId="7151"/>
    <cellStyle name="Incorrecto 7" xfId="7152"/>
    <cellStyle name="Incorrecto 8" xfId="7153"/>
    <cellStyle name="Incorrecto 9" xfId="7154"/>
    <cellStyle name="Indata 2" xfId="378"/>
    <cellStyle name="Indata 2 2" xfId="379"/>
    <cellStyle name="Inndata" xfId="7155"/>
    <cellStyle name="Inndata 10" xfId="7156"/>
    <cellStyle name="Inndata 11" xfId="7157"/>
    <cellStyle name="Inndata 12" xfId="7158"/>
    <cellStyle name="Inndata 13" xfId="7159"/>
    <cellStyle name="Inndata 2" xfId="7160"/>
    <cellStyle name="Inndata 2 10" xfId="7161"/>
    <cellStyle name="Inndata 2 11" xfId="7162"/>
    <cellStyle name="Inndata 2 12" xfId="7163"/>
    <cellStyle name="Inndata 2 2" xfId="7164"/>
    <cellStyle name="Inndata 2 2 10" xfId="7165"/>
    <cellStyle name="Inndata 2 2 11" xfId="7166"/>
    <cellStyle name="Inndata 2 2 2" xfId="7167"/>
    <cellStyle name="Inndata 2 2 2 2" xfId="7168"/>
    <cellStyle name="Inndata 2 2 2 3" xfId="7169"/>
    <cellStyle name="Inndata 2 2 3" xfId="7170"/>
    <cellStyle name="Inndata 2 2 3 2" xfId="7171"/>
    <cellStyle name="Inndata 2 2 3 3" xfId="7172"/>
    <cellStyle name="Inndata 2 2 4" xfId="7173"/>
    <cellStyle name="Inndata 2 2 4 2" xfId="7174"/>
    <cellStyle name="Inndata 2 2 4 3" xfId="7175"/>
    <cellStyle name="Inndata 2 2 5" xfId="7176"/>
    <cellStyle name="Inndata 2 2 5 2" xfId="7177"/>
    <cellStyle name="Inndata 2 2 5 3" xfId="7178"/>
    <cellStyle name="Inndata 2 2 6" xfId="7179"/>
    <cellStyle name="Inndata 2 2 6 2" xfId="7180"/>
    <cellStyle name="Inndata 2 2 7" xfId="7181"/>
    <cellStyle name="Inndata 2 2 8" xfId="7182"/>
    <cellStyle name="Inndata 2 2 9" xfId="7183"/>
    <cellStyle name="Inndata 2 3" xfId="7184"/>
    <cellStyle name="Inndata 2 3 10" xfId="7185"/>
    <cellStyle name="Inndata 2 3 11" xfId="7186"/>
    <cellStyle name="Inndata 2 3 2" xfId="7187"/>
    <cellStyle name="Inndata 2 3 2 2" xfId="7188"/>
    <cellStyle name="Inndata 2 3 2 3" xfId="7189"/>
    <cellStyle name="Inndata 2 3 3" xfId="7190"/>
    <cellStyle name="Inndata 2 3 3 2" xfId="7191"/>
    <cellStyle name="Inndata 2 3 3 3" xfId="7192"/>
    <cellStyle name="Inndata 2 3 4" xfId="7193"/>
    <cellStyle name="Inndata 2 3 4 2" xfId="7194"/>
    <cellStyle name="Inndata 2 3 4 3" xfId="7195"/>
    <cellStyle name="Inndata 2 3 5" xfId="7196"/>
    <cellStyle name="Inndata 2 3 5 2" xfId="7197"/>
    <cellStyle name="Inndata 2 3 5 3" xfId="7198"/>
    <cellStyle name="Inndata 2 3 6" xfId="7199"/>
    <cellStyle name="Inndata 2 3 6 2" xfId="7200"/>
    <cellStyle name="Inndata 2 3 7" xfId="7201"/>
    <cellStyle name="Inndata 2 3 8" xfId="7202"/>
    <cellStyle name="Inndata 2 3 9" xfId="7203"/>
    <cellStyle name="Inndata 2 4" xfId="7204"/>
    <cellStyle name="Inndata 2 4 2" xfId="7205"/>
    <cellStyle name="Inndata 2 4 3" xfId="7206"/>
    <cellStyle name="Inndata 2 5" xfId="7207"/>
    <cellStyle name="Inndata 2 5 2" xfId="7208"/>
    <cellStyle name="Inndata 2 5 3" xfId="7209"/>
    <cellStyle name="Inndata 2 6" xfId="7210"/>
    <cellStyle name="Inndata 2 6 2" xfId="7211"/>
    <cellStyle name="Inndata 2 6 3" xfId="7212"/>
    <cellStyle name="Inndata 2 7" xfId="7213"/>
    <cellStyle name="Inndata 2 7 2" xfId="7214"/>
    <cellStyle name="Inndata 2 7 3" xfId="7215"/>
    <cellStyle name="Inndata 2 8" xfId="7216"/>
    <cellStyle name="Inndata 2 8 2" xfId="7217"/>
    <cellStyle name="Inndata 2 9" xfId="7218"/>
    <cellStyle name="Inndata 3" xfId="7219"/>
    <cellStyle name="Inndata 3 10" xfId="7220"/>
    <cellStyle name="Inndata 3 11" xfId="7221"/>
    <cellStyle name="Inndata 3 2" xfId="7222"/>
    <cellStyle name="Inndata 3 2 2" xfId="7223"/>
    <cellStyle name="Inndata 3 2 3" xfId="7224"/>
    <cellStyle name="Inndata 3 3" xfId="7225"/>
    <cellStyle name="Inndata 3 3 2" xfId="7226"/>
    <cellStyle name="Inndata 3 3 3" xfId="7227"/>
    <cellStyle name="Inndata 3 4" xfId="7228"/>
    <cellStyle name="Inndata 3 4 2" xfId="7229"/>
    <cellStyle name="Inndata 3 4 3" xfId="7230"/>
    <cellStyle name="Inndata 3 5" xfId="7231"/>
    <cellStyle name="Inndata 3 5 2" xfId="7232"/>
    <cellStyle name="Inndata 3 5 3" xfId="7233"/>
    <cellStyle name="Inndata 3 6" xfId="7234"/>
    <cellStyle name="Inndata 3 6 2" xfId="7235"/>
    <cellStyle name="Inndata 3 7" xfId="7236"/>
    <cellStyle name="Inndata 3 8" xfId="7237"/>
    <cellStyle name="Inndata 3 9" xfId="7238"/>
    <cellStyle name="Inndata 4" xfId="7239"/>
    <cellStyle name="Inndata 4 10" xfId="7240"/>
    <cellStyle name="Inndata 4 11" xfId="7241"/>
    <cellStyle name="Inndata 4 2" xfId="7242"/>
    <cellStyle name="Inndata 4 2 2" xfId="7243"/>
    <cellStyle name="Inndata 4 2 3" xfId="7244"/>
    <cellStyle name="Inndata 4 3" xfId="7245"/>
    <cellStyle name="Inndata 4 3 2" xfId="7246"/>
    <cellStyle name="Inndata 4 3 3" xfId="7247"/>
    <cellStyle name="Inndata 4 4" xfId="7248"/>
    <cellStyle name="Inndata 4 4 2" xfId="7249"/>
    <cellStyle name="Inndata 4 4 3" xfId="7250"/>
    <cellStyle name="Inndata 4 5" xfId="7251"/>
    <cellStyle name="Inndata 4 5 2" xfId="7252"/>
    <cellStyle name="Inndata 4 5 3" xfId="7253"/>
    <cellStyle name="Inndata 4 6" xfId="7254"/>
    <cellStyle name="Inndata 4 6 2" xfId="7255"/>
    <cellStyle name="Inndata 4 7" xfId="7256"/>
    <cellStyle name="Inndata 4 8" xfId="7257"/>
    <cellStyle name="Inndata 4 9" xfId="7258"/>
    <cellStyle name="Inndata 5" xfId="7259"/>
    <cellStyle name="Inndata 5 2" xfId="7260"/>
    <cellStyle name="Inndata 5 3" xfId="7261"/>
    <cellStyle name="Inndata 6" xfId="7262"/>
    <cellStyle name="Inndata 6 2" xfId="7263"/>
    <cellStyle name="Inndata 6 3" xfId="7264"/>
    <cellStyle name="Inndata 7" xfId="7265"/>
    <cellStyle name="Inndata 7 2" xfId="7266"/>
    <cellStyle name="Inndata 7 3" xfId="7267"/>
    <cellStyle name="Inndata 8" xfId="7268"/>
    <cellStyle name="Inndata 8 2" xfId="7269"/>
    <cellStyle name="Inndata 8 3" xfId="7270"/>
    <cellStyle name="Inndata 9" xfId="7271"/>
    <cellStyle name="Inndata 9 2" xfId="7272"/>
    <cellStyle name="Input [%]" xfId="380"/>
    <cellStyle name="Input [%0]" xfId="381"/>
    <cellStyle name="Input [%00]" xfId="382"/>
    <cellStyle name="Input [0]" xfId="383"/>
    <cellStyle name="Input [00]" xfId="384"/>
    <cellStyle name="Input 10" xfId="385"/>
    <cellStyle name="Input 10 10" xfId="7273"/>
    <cellStyle name="Input 10 11" xfId="7274"/>
    <cellStyle name="Input 10 12" xfId="7275"/>
    <cellStyle name="Input 10 13" xfId="7276"/>
    <cellStyle name="Input 10 2" xfId="7277"/>
    <cellStyle name="Input 10 2 10" xfId="7278"/>
    <cellStyle name="Input 10 2 11" xfId="7279"/>
    <cellStyle name="Input 10 2 12" xfId="7280"/>
    <cellStyle name="Input 10 2 13" xfId="7281"/>
    <cellStyle name="Input 10 2 2" xfId="7282"/>
    <cellStyle name="Input 10 2 2 2" xfId="7283"/>
    <cellStyle name="Input 10 2 2 2 2" xfId="7284"/>
    <cellStyle name="Input 10 2 2 2 3" xfId="7285"/>
    <cellStyle name="Input 10 2 2 3" xfId="7286"/>
    <cellStyle name="Input 10 2 2 4" xfId="7287"/>
    <cellStyle name="Input 10 2 2 5" xfId="7288"/>
    <cellStyle name="Input 10 2 2 6" xfId="7289"/>
    <cellStyle name="Input 10 2 3" xfId="7290"/>
    <cellStyle name="Input 10 2 3 2" xfId="7291"/>
    <cellStyle name="Input 10 2 3 2 2" xfId="7292"/>
    <cellStyle name="Input 10 2 3 2 3" xfId="7293"/>
    <cellStyle name="Input 10 2 3 3" xfId="7294"/>
    <cellStyle name="Input 10 2 3 4" xfId="7295"/>
    <cellStyle name="Input 10 2 3 5" xfId="7296"/>
    <cellStyle name="Input 10 2 3 6" xfId="7297"/>
    <cellStyle name="Input 10 2 4" xfId="7298"/>
    <cellStyle name="Input 10 2 4 2" xfId="7299"/>
    <cellStyle name="Input 10 2 4 2 2" xfId="7300"/>
    <cellStyle name="Input 10 2 4 2 3" xfId="7301"/>
    <cellStyle name="Input 10 2 4 3" xfId="7302"/>
    <cellStyle name="Input 10 2 4 4" xfId="7303"/>
    <cellStyle name="Input 10 2 4 5" xfId="7304"/>
    <cellStyle name="Input 10 2 4 6" xfId="7305"/>
    <cellStyle name="Input 10 2 5" xfId="7306"/>
    <cellStyle name="Input 10 2 5 2" xfId="7307"/>
    <cellStyle name="Input 10 2 5 2 2" xfId="7308"/>
    <cellStyle name="Input 10 2 5 2 3" xfId="7309"/>
    <cellStyle name="Input 10 2 5 3" xfId="7310"/>
    <cellStyle name="Input 10 2 5 4" xfId="7311"/>
    <cellStyle name="Input 10 2 5 5" xfId="7312"/>
    <cellStyle name="Input 10 2 5 6" xfId="7313"/>
    <cellStyle name="Input 10 2 6" xfId="7314"/>
    <cellStyle name="Input 10 2 6 2" xfId="7315"/>
    <cellStyle name="Input 10 2 6 3" xfId="7316"/>
    <cellStyle name="Input 10 2 7" xfId="7317"/>
    <cellStyle name="Input 10 2 7 2" xfId="7318"/>
    <cellStyle name="Input 10 2 7 3" xfId="7319"/>
    <cellStyle name="Input 10 2 8" xfId="7320"/>
    <cellStyle name="Input 10 2 8 2" xfId="7321"/>
    <cellStyle name="Input 10 2 8 3" xfId="7322"/>
    <cellStyle name="Input 10 2 9" xfId="7323"/>
    <cellStyle name="Input 10 3" xfId="7324"/>
    <cellStyle name="Input 10 3 2" xfId="7325"/>
    <cellStyle name="Input 10 3 2 2" xfId="7326"/>
    <cellStyle name="Input 10 3 2 3" xfId="7327"/>
    <cellStyle name="Input 10 3 3" xfId="7328"/>
    <cellStyle name="Input 10 3 4" xfId="7329"/>
    <cellStyle name="Input 10 3 5" xfId="7330"/>
    <cellStyle name="Input 10 3 6" xfId="7331"/>
    <cellStyle name="Input 10 4" xfId="7332"/>
    <cellStyle name="Input 10 4 2" xfId="7333"/>
    <cellStyle name="Input 10 4 2 2" xfId="7334"/>
    <cellStyle name="Input 10 4 2 3" xfId="7335"/>
    <cellStyle name="Input 10 4 3" xfId="7336"/>
    <cellStyle name="Input 10 4 4" xfId="7337"/>
    <cellStyle name="Input 10 4 5" xfId="7338"/>
    <cellStyle name="Input 10 4 6" xfId="7339"/>
    <cellStyle name="Input 10 5" xfId="7340"/>
    <cellStyle name="Input 10 5 2" xfId="7341"/>
    <cellStyle name="Input 10 5 2 2" xfId="7342"/>
    <cellStyle name="Input 10 5 2 3" xfId="7343"/>
    <cellStyle name="Input 10 5 3" xfId="7344"/>
    <cellStyle name="Input 10 5 4" xfId="7345"/>
    <cellStyle name="Input 10 5 5" xfId="7346"/>
    <cellStyle name="Input 10 5 6" xfId="7347"/>
    <cellStyle name="Input 10 6" xfId="7348"/>
    <cellStyle name="Input 10 6 2" xfId="7349"/>
    <cellStyle name="Input 10 6 3" xfId="7350"/>
    <cellStyle name="Input 10 7" xfId="7351"/>
    <cellStyle name="Input 10 7 2" xfId="7352"/>
    <cellStyle name="Input 10 7 3" xfId="7353"/>
    <cellStyle name="Input 10 8" xfId="7354"/>
    <cellStyle name="Input 10 8 2" xfId="7355"/>
    <cellStyle name="Input 10 8 3" xfId="7356"/>
    <cellStyle name="Input 10 9" xfId="7357"/>
    <cellStyle name="Input 11" xfId="386"/>
    <cellStyle name="Input 11 10" xfId="7358"/>
    <cellStyle name="Input 11 11" xfId="7359"/>
    <cellStyle name="Input 11 12" xfId="7360"/>
    <cellStyle name="Input 11 2" xfId="7361"/>
    <cellStyle name="Input 11 2 10" xfId="7362"/>
    <cellStyle name="Input 11 2 11" xfId="7363"/>
    <cellStyle name="Input 11 2 12" xfId="7364"/>
    <cellStyle name="Input 11 2 13" xfId="7365"/>
    <cellStyle name="Input 11 2 2" xfId="7366"/>
    <cellStyle name="Input 11 2 2 2" xfId="7367"/>
    <cellStyle name="Input 11 2 2 2 2" xfId="7368"/>
    <cellStyle name="Input 11 2 2 2 3" xfId="7369"/>
    <cellStyle name="Input 11 2 2 3" xfId="7370"/>
    <cellStyle name="Input 11 2 2 4" xfId="7371"/>
    <cellStyle name="Input 11 2 2 5" xfId="7372"/>
    <cellStyle name="Input 11 2 2 6" xfId="7373"/>
    <cellStyle name="Input 11 2 3" xfId="7374"/>
    <cellStyle name="Input 11 2 3 2" xfId="7375"/>
    <cellStyle name="Input 11 2 3 2 2" xfId="7376"/>
    <cellStyle name="Input 11 2 3 2 3" xfId="7377"/>
    <cellStyle name="Input 11 2 3 3" xfId="7378"/>
    <cellStyle name="Input 11 2 3 4" xfId="7379"/>
    <cellStyle name="Input 11 2 3 5" xfId="7380"/>
    <cellStyle name="Input 11 2 3 6" xfId="7381"/>
    <cellStyle name="Input 11 2 4" xfId="7382"/>
    <cellStyle name="Input 11 2 4 2" xfId="7383"/>
    <cellStyle name="Input 11 2 4 2 2" xfId="7384"/>
    <cellStyle name="Input 11 2 4 2 3" xfId="7385"/>
    <cellStyle name="Input 11 2 4 3" xfId="7386"/>
    <cellStyle name="Input 11 2 4 4" xfId="7387"/>
    <cellStyle name="Input 11 2 4 5" xfId="7388"/>
    <cellStyle name="Input 11 2 4 6" xfId="7389"/>
    <cellStyle name="Input 11 2 5" xfId="7390"/>
    <cellStyle name="Input 11 2 5 2" xfId="7391"/>
    <cellStyle name="Input 11 2 5 2 2" xfId="7392"/>
    <cellStyle name="Input 11 2 5 2 3" xfId="7393"/>
    <cellStyle name="Input 11 2 5 3" xfId="7394"/>
    <cellStyle name="Input 11 2 5 4" xfId="7395"/>
    <cellStyle name="Input 11 2 5 5" xfId="7396"/>
    <cellStyle name="Input 11 2 5 6" xfId="7397"/>
    <cellStyle name="Input 11 2 6" xfId="7398"/>
    <cellStyle name="Input 11 2 6 2" xfId="7399"/>
    <cellStyle name="Input 11 2 6 3" xfId="7400"/>
    <cellStyle name="Input 11 2 7" xfId="7401"/>
    <cellStyle name="Input 11 2 7 2" xfId="7402"/>
    <cellStyle name="Input 11 2 7 3" xfId="7403"/>
    <cellStyle name="Input 11 2 8" xfId="7404"/>
    <cellStyle name="Input 11 2 8 2" xfId="7405"/>
    <cellStyle name="Input 11 2 8 3" xfId="7406"/>
    <cellStyle name="Input 11 2 9" xfId="7407"/>
    <cellStyle name="Input 11 3" xfId="7408"/>
    <cellStyle name="Input 11 3 2" xfId="7409"/>
    <cellStyle name="Input 11 3 2 2" xfId="7410"/>
    <cellStyle name="Input 11 3 2 3" xfId="7411"/>
    <cellStyle name="Input 11 3 3" xfId="7412"/>
    <cellStyle name="Input 11 3 4" xfId="7413"/>
    <cellStyle name="Input 11 3 5" xfId="7414"/>
    <cellStyle name="Input 11 3 6" xfId="7415"/>
    <cellStyle name="Input 11 4" xfId="7416"/>
    <cellStyle name="Input 11 4 2" xfId="7417"/>
    <cellStyle name="Input 11 4 2 2" xfId="7418"/>
    <cellStyle name="Input 11 4 2 3" xfId="7419"/>
    <cellStyle name="Input 11 4 3" xfId="7420"/>
    <cellStyle name="Input 11 4 4" xfId="7421"/>
    <cellStyle name="Input 11 4 5" xfId="7422"/>
    <cellStyle name="Input 11 4 6" xfId="7423"/>
    <cellStyle name="Input 11 5" xfId="7424"/>
    <cellStyle name="Input 11 5 2" xfId="7425"/>
    <cellStyle name="Input 11 5 2 2" xfId="7426"/>
    <cellStyle name="Input 11 5 2 3" xfId="7427"/>
    <cellStyle name="Input 11 5 3" xfId="7428"/>
    <cellStyle name="Input 11 5 4" xfId="7429"/>
    <cellStyle name="Input 11 5 5" xfId="7430"/>
    <cellStyle name="Input 11 5 6" xfId="7431"/>
    <cellStyle name="Input 11 6" xfId="7432"/>
    <cellStyle name="Input 11 6 2" xfId="7433"/>
    <cellStyle name="Input 11 6 3" xfId="7434"/>
    <cellStyle name="Input 11 7" xfId="7435"/>
    <cellStyle name="Input 11 7 2" xfId="7436"/>
    <cellStyle name="Input 11 7 3" xfId="7437"/>
    <cellStyle name="Input 11 8" xfId="7438"/>
    <cellStyle name="Input 11 8 2" xfId="7439"/>
    <cellStyle name="Input 11 8 3" xfId="7440"/>
    <cellStyle name="Input 11 9" xfId="7441"/>
    <cellStyle name="Input 12" xfId="387"/>
    <cellStyle name="Input 12 10" xfId="7442"/>
    <cellStyle name="Input 12 10 2" xfId="7443"/>
    <cellStyle name="Input 12 10 3" xfId="7444"/>
    <cellStyle name="Input 12 11" xfId="7445"/>
    <cellStyle name="Input 12 12" xfId="7446"/>
    <cellStyle name="Input 12 13" xfId="7447"/>
    <cellStyle name="Input 12 14" xfId="7448"/>
    <cellStyle name="Input 12 15" xfId="7449"/>
    <cellStyle name="Input 12 2" xfId="7450"/>
    <cellStyle name="Input 12 2 10" xfId="7451"/>
    <cellStyle name="Input 12 2 11" xfId="7452"/>
    <cellStyle name="Input 12 2 12" xfId="7453"/>
    <cellStyle name="Input 12 2 13" xfId="7454"/>
    <cellStyle name="Input 12 2 2" xfId="7455"/>
    <cellStyle name="Input 12 2 2 2" xfId="7456"/>
    <cellStyle name="Input 12 2 2 2 2" xfId="7457"/>
    <cellStyle name="Input 12 2 2 2 3" xfId="7458"/>
    <cellStyle name="Input 12 2 2 3" xfId="7459"/>
    <cellStyle name="Input 12 2 2 4" xfId="7460"/>
    <cellStyle name="Input 12 2 2 5" xfId="7461"/>
    <cellStyle name="Input 12 2 2 6" xfId="7462"/>
    <cellStyle name="Input 12 2 3" xfId="7463"/>
    <cellStyle name="Input 12 2 3 2" xfId="7464"/>
    <cellStyle name="Input 12 2 3 2 2" xfId="7465"/>
    <cellStyle name="Input 12 2 3 2 3" xfId="7466"/>
    <cellStyle name="Input 12 2 3 3" xfId="7467"/>
    <cellStyle name="Input 12 2 3 4" xfId="7468"/>
    <cellStyle name="Input 12 2 3 5" xfId="7469"/>
    <cellStyle name="Input 12 2 3 6" xfId="7470"/>
    <cellStyle name="Input 12 2 4" xfId="7471"/>
    <cellStyle name="Input 12 2 4 2" xfId="7472"/>
    <cellStyle name="Input 12 2 4 2 2" xfId="7473"/>
    <cellStyle name="Input 12 2 4 2 3" xfId="7474"/>
    <cellStyle name="Input 12 2 4 3" xfId="7475"/>
    <cellStyle name="Input 12 2 4 4" xfId="7476"/>
    <cellStyle name="Input 12 2 4 5" xfId="7477"/>
    <cellStyle name="Input 12 2 4 6" xfId="7478"/>
    <cellStyle name="Input 12 2 5" xfId="7479"/>
    <cellStyle name="Input 12 2 5 2" xfId="7480"/>
    <cellStyle name="Input 12 2 5 2 2" xfId="7481"/>
    <cellStyle name="Input 12 2 5 2 3" xfId="7482"/>
    <cellStyle name="Input 12 2 5 3" xfId="7483"/>
    <cellStyle name="Input 12 2 5 4" xfId="7484"/>
    <cellStyle name="Input 12 2 5 5" xfId="7485"/>
    <cellStyle name="Input 12 2 5 6" xfId="7486"/>
    <cellStyle name="Input 12 2 6" xfId="7487"/>
    <cellStyle name="Input 12 2 6 2" xfId="7488"/>
    <cellStyle name="Input 12 2 6 3" xfId="7489"/>
    <cellStyle name="Input 12 2 7" xfId="7490"/>
    <cellStyle name="Input 12 2 7 2" xfId="7491"/>
    <cellStyle name="Input 12 2 7 3" xfId="7492"/>
    <cellStyle name="Input 12 2 8" xfId="7493"/>
    <cellStyle name="Input 12 2 8 2" xfId="7494"/>
    <cellStyle name="Input 12 2 8 3" xfId="7495"/>
    <cellStyle name="Input 12 2 9" xfId="7496"/>
    <cellStyle name="Input 12 3" xfId="7497"/>
    <cellStyle name="Input 12 3 10" xfId="7498"/>
    <cellStyle name="Input 12 3 11" xfId="7499"/>
    <cellStyle name="Input 12 3 12" xfId="7500"/>
    <cellStyle name="Input 12 3 2" xfId="7501"/>
    <cellStyle name="Input 12 3 2 2" xfId="7502"/>
    <cellStyle name="Input 12 3 2 2 2" xfId="7503"/>
    <cellStyle name="Input 12 3 2 2 3" xfId="7504"/>
    <cellStyle name="Input 12 3 2 3" xfId="7505"/>
    <cellStyle name="Input 12 3 2 4" xfId="7506"/>
    <cellStyle name="Input 12 3 2 5" xfId="7507"/>
    <cellStyle name="Input 12 3 2 6" xfId="7508"/>
    <cellStyle name="Input 12 3 3" xfId="7509"/>
    <cellStyle name="Input 12 3 3 2" xfId="7510"/>
    <cellStyle name="Input 12 3 3 2 2" xfId="7511"/>
    <cellStyle name="Input 12 3 3 2 3" xfId="7512"/>
    <cellStyle name="Input 12 3 3 3" xfId="7513"/>
    <cellStyle name="Input 12 3 3 4" xfId="7514"/>
    <cellStyle name="Input 12 3 3 5" xfId="7515"/>
    <cellStyle name="Input 12 3 3 6" xfId="7516"/>
    <cellStyle name="Input 12 3 4" xfId="7517"/>
    <cellStyle name="Input 12 3 4 2" xfId="7518"/>
    <cellStyle name="Input 12 3 4 2 2" xfId="7519"/>
    <cellStyle name="Input 12 3 4 2 3" xfId="7520"/>
    <cellStyle name="Input 12 3 4 3" xfId="7521"/>
    <cellStyle name="Input 12 3 4 4" xfId="7522"/>
    <cellStyle name="Input 12 3 4 5" xfId="7523"/>
    <cellStyle name="Input 12 3 4 6" xfId="7524"/>
    <cellStyle name="Input 12 3 5" xfId="7525"/>
    <cellStyle name="Input 12 3 5 2" xfId="7526"/>
    <cellStyle name="Input 12 3 5 3" xfId="7527"/>
    <cellStyle name="Input 12 3 6" xfId="7528"/>
    <cellStyle name="Input 12 3 6 2" xfId="7529"/>
    <cellStyle name="Input 12 3 6 3" xfId="7530"/>
    <cellStyle name="Input 12 3 7" xfId="7531"/>
    <cellStyle name="Input 12 3 7 2" xfId="7532"/>
    <cellStyle name="Input 12 3 7 3" xfId="7533"/>
    <cellStyle name="Input 12 3 8" xfId="7534"/>
    <cellStyle name="Input 12 3 9" xfId="7535"/>
    <cellStyle name="Input 12 4" xfId="7536"/>
    <cellStyle name="Input 12 4 10" xfId="7537"/>
    <cellStyle name="Input 12 4 11" xfId="7538"/>
    <cellStyle name="Input 12 4 12" xfId="7539"/>
    <cellStyle name="Input 12 4 2" xfId="7540"/>
    <cellStyle name="Input 12 4 2 2" xfId="7541"/>
    <cellStyle name="Input 12 4 2 2 2" xfId="7542"/>
    <cellStyle name="Input 12 4 2 2 3" xfId="7543"/>
    <cellStyle name="Input 12 4 2 3" xfId="7544"/>
    <cellStyle name="Input 12 4 2 4" xfId="7545"/>
    <cellStyle name="Input 12 4 2 5" xfId="7546"/>
    <cellStyle name="Input 12 4 2 6" xfId="7547"/>
    <cellStyle name="Input 12 4 3" xfId="7548"/>
    <cellStyle name="Input 12 4 3 2" xfId="7549"/>
    <cellStyle name="Input 12 4 3 2 2" xfId="7550"/>
    <cellStyle name="Input 12 4 3 2 3" xfId="7551"/>
    <cellStyle name="Input 12 4 3 3" xfId="7552"/>
    <cellStyle name="Input 12 4 3 4" xfId="7553"/>
    <cellStyle name="Input 12 4 3 5" xfId="7554"/>
    <cellStyle name="Input 12 4 3 6" xfId="7555"/>
    <cellStyle name="Input 12 4 4" xfId="7556"/>
    <cellStyle name="Input 12 4 4 2" xfId="7557"/>
    <cellStyle name="Input 12 4 4 2 2" xfId="7558"/>
    <cellStyle name="Input 12 4 4 2 3" xfId="7559"/>
    <cellStyle name="Input 12 4 4 3" xfId="7560"/>
    <cellStyle name="Input 12 4 4 4" xfId="7561"/>
    <cellStyle name="Input 12 4 4 5" xfId="7562"/>
    <cellStyle name="Input 12 4 4 6" xfId="7563"/>
    <cellStyle name="Input 12 4 5" xfId="7564"/>
    <cellStyle name="Input 12 4 5 2" xfId="7565"/>
    <cellStyle name="Input 12 4 5 3" xfId="7566"/>
    <cellStyle name="Input 12 4 6" xfId="7567"/>
    <cellStyle name="Input 12 4 6 2" xfId="7568"/>
    <cellStyle name="Input 12 4 6 3" xfId="7569"/>
    <cellStyle name="Input 12 4 7" xfId="7570"/>
    <cellStyle name="Input 12 4 7 2" xfId="7571"/>
    <cellStyle name="Input 12 4 7 3" xfId="7572"/>
    <cellStyle name="Input 12 4 8" xfId="7573"/>
    <cellStyle name="Input 12 4 9" xfId="7574"/>
    <cellStyle name="Input 12 5" xfId="7575"/>
    <cellStyle name="Input 12 5 2" xfId="7576"/>
    <cellStyle name="Input 12 5 2 2" xfId="7577"/>
    <cellStyle name="Input 12 5 2 3" xfId="7578"/>
    <cellStyle name="Input 12 5 3" xfId="7579"/>
    <cellStyle name="Input 12 5 4" xfId="7580"/>
    <cellStyle name="Input 12 5 5" xfId="7581"/>
    <cellStyle name="Input 12 5 6" xfId="7582"/>
    <cellStyle name="Input 12 6" xfId="7583"/>
    <cellStyle name="Input 12 6 2" xfId="7584"/>
    <cellStyle name="Input 12 6 2 2" xfId="7585"/>
    <cellStyle name="Input 12 6 2 3" xfId="7586"/>
    <cellStyle name="Input 12 6 3" xfId="7587"/>
    <cellStyle name="Input 12 6 4" xfId="7588"/>
    <cellStyle name="Input 12 6 5" xfId="7589"/>
    <cellStyle name="Input 12 6 6" xfId="7590"/>
    <cellStyle name="Input 12 7" xfId="7591"/>
    <cellStyle name="Input 12 7 2" xfId="7592"/>
    <cellStyle name="Input 12 7 2 2" xfId="7593"/>
    <cellStyle name="Input 12 7 2 3" xfId="7594"/>
    <cellStyle name="Input 12 7 3" xfId="7595"/>
    <cellStyle name="Input 12 7 4" xfId="7596"/>
    <cellStyle name="Input 12 7 5" xfId="7597"/>
    <cellStyle name="Input 12 7 6" xfId="7598"/>
    <cellStyle name="Input 12 8" xfId="7599"/>
    <cellStyle name="Input 12 8 2" xfId="7600"/>
    <cellStyle name="Input 12 8 3" xfId="7601"/>
    <cellStyle name="Input 12 9" xfId="7602"/>
    <cellStyle name="Input 12 9 2" xfId="7603"/>
    <cellStyle name="Input 12 9 3" xfId="7604"/>
    <cellStyle name="Input 13" xfId="388"/>
    <cellStyle name="Input 13 10" xfId="7605"/>
    <cellStyle name="Input 13 10 2" xfId="7606"/>
    <cellStyle name="Input 13 10 3" xfId="7607"/>
    <cellStyle name="Input 13 11" xfId="7608"/>
    <cellStyle name="Input 13 12" xfId="7609"/>
    <cellStyle name="Input 13 13" xfId="7610"/>
    <cellStyle name="Input 13 14" xfId="7611"/>
    <cellStyle name="Input 13 15" xfId="7612"/>
    <cellStyle name="Input 13 2" xfId="7613"/>
    <cellStyle name="Input 13 2 10" xfId="7614"/>
    <cellStyle name="Input 13 2 11" xfId="7615"/>
    <cellStyle name="Input 13 2 12" xfId="7616"/>
    <cellStyle name="Input 13 2 13" xfId="7617"/>
    <cellStyle name="Input 13 2 2" xfId="7618"/>
    <cellStyle name="Input 13 2 2 2" xfId="7619"/>
    <cellStyle name="Input 13 2 2 2 2" xfId="7620"/>
    <cellStyle name="Input 13 2 2 2 3" xfId="7621"/>
    <cellStyle name="Input 13 2 2 3" xfId="7622"/>
    <cellStyle name="Input 13 2 2 4" xfId="7623"/>
    <cellStyle name="Input 13 2 2 5" xfId="7624"/>
    <cellStyle name="Input 13 2 2 6" xfId="7625"/>
    <cellStyle name="Input 13 2 3" xfId="7626"/>
    <cellStyle name="Input 13 2 3 2" xfId="7627"/>
    <cellStyle name="Input 13 2 3 2 2" xfId="7628"/>
    <cellStyle name="Input 13 2 3 2 3" xfId="7629"/>
    <cellStyle name="Input 13 2 3 3" xfId="7630"/>
    <cellStyle name="Input 13 2 3 4" xfId="7631"/>
    <cellStyle name="Input 13 2 3 5" xfId="7632"/>
    <cellStyle name="Input 13 2 3 6" xfId="7633"/>
    <cellStyle name="Input 13 2 4" xfId="7634"/>
    <cellStyle name="Input 13 2 4 2" xfId="7635"/>
    <cellStyle name="Input 13 2 4 2 2" xfId="7636"/>
    <cellStyle name="Input 13 2 4 2 3" xfId="7637"/>
    <cellStyle name="Input 13 2 4 3" xfId="7638"/>
    <cellStyle name="Input 13 2 4 4" xfId="7639"/>
    <cellStyle name="Input 13 2 4 5" xfId="7640"/>
    <cellStyle name="Input 13 2 4 6" xfId="7641"/>
    <cellStyle name="Input 13 2 5" xfId="7642"/>
    <cellStyle name="Input 13 2 5 2" xfId="7643"/>
    <cellStyle name="Input 13 2 5 2 2" xfId="7644"/>
    <cellStyle name="Input 13 2 5 2 3" xfId="7645"/>
    <cellStyle name="Input 13 2 5 3" xfId="7646"/>
    <cellStyle name="Input 13 2 5 4" xfId="7647"/>
    <cellStyle name="Input 13 2 5 5" xfId="7648"/>
    <cellStyle name="Input 13 2 5 6" xfId="7649"/>
    <cellStyle name="Input 13 2 6" xfId="7650"/>
    <cellStyle name="Input 13 2 6 2" xfId="7651"/>
    <cellStyle name="Input 13 2 6 3" xfId="7652"/>
    <cellStyle name="Input 13 2 7" xfId="7653"/>
    <cellStyle name="Input 13 2 7 2" xfId="7654"/>
    <cellStyle name="Input 13 2 7 3" xfId="7655"/>
    <cellStyle name="Input 13 2 8" xfId="7656"/>
    <cellStyle name="Input 13 2 8 2" xfId="7657"/>
    <cellStyle name="Input 13 2 8 3" xfId="7658"/>
    <cellStyle name="Input 13 2 9" xfId="7659"/>
    <cellStyle name="Input 13 3" xfId="7660"/>
    <cellStyle name="Input 13 3 10" xfId="7661"/>
    <cellStyle name="Input 13 3 11" xfId="7662"/>
    <cellStyle name="Input 13 3 12" xfId="7663"/>
    <cellStyle name="Input 13 3 2" xfId="7664"/>
    <cellStyle name="Input 13 3 2 2" xfId="7665"/>
    <cellStyle name="Input 13 3 2 2 2" xfId="7666"/>
    <cellStyle name="Input 13 3 2 2 3" xfId="7667"/>
    <cellStyle name="Input 13 3 2 3" xfId="7668"/>
    <cellStyle name="Input 13 3 2 4" xfId="7669"/>
    <cellStyle name="Input 13 3 2 5" xfId="7670"/>
    <cellStyle name="Input 13 3 2 6" xfId="7671"/>
    <cellStyle name="Input 13 3 3" xfId="7672"/>
    <cellStyle name="Input 13 3 3 2" xfId="7673"/>
    <cellStyle name="Input 13 3 3 2 2" xfId="7674"/>
    <cellStyle name="Input 13 3 3 2 3" xfId="7675"/>
    <cellStyle name="Input 13 3 3 3" xfId="7676"/>
    <cellStyle name="Input 13 3 3 4" xfId="7677"/>
    <cellStyle name="Input 13 3 3 5" xfId="7678"/>
    <cellStyle name="Input 13 3 3 6" xfId="7679"/>
    <cellStyle name="Input 13 3 4" xfId="7680"/>
    <cellStyle name="Input 13 3 4 2" xfId="7681"/>
    <cellStyle name="Input 13 3 4 2 2" xfId="7682"/>
    <cellStyle name="Input 13 3 4 2 3" xfId="7683"/>
    <cellStyle name="Input 13 3 4 3" xfId="7684"/>
    <cellStyle name="Input 13 3 4 4" xfId="7685"/>
    <cellStyle name="Input 13 3 4 5" xfId="7686"/>
    <cellStyle name="Input 13 3 4 6" xfId="7687"/>
    <cellStyle name="Input 13 3 5" xfId="7688"/>
    <cellStyle name="Input 13 3 5 2" xfId="7689"/>
    <cellStyle name="Input 13 3 5 3" xfId="7690"/>
    <cellStyle name="Input 13 3 6" xfId="7691"/>
    <cellStyle name="Input 13 3 6 2" xfId="7692"/>
    <cellStyle name="Input 13 3 6 3" xfId="7693"/>
    <cellStyle name="Input 13 3 7" xfId="7694"/>
    <cellStyle name="Input 13 3 7 2" xfId="7695"/>
    <cellStyle name="Input 13 3 7 3" xfId="7696"/>
    <cellStyle name="Input 13 3 8" xfId="7697"/>
    <cellStyle name="Input 13 3 9" xfId="7698"/>
    <cellStyle name="Input 13 4" xfId="7699"/>
    <cellStyle name="Input 13 4 10" xfId="7700"/>
    <cellStyle name="Input 13 4 11" xfId="7701"/>
    <cellStyle name="Input 13 4 12" xfId="7702"/>
    <cellStyle name="Input 13 4 2" xfId="7703"/>
    <cellStyle name="Input 13 4 2 2" xfId="7704"/>
    <cellStyle name="Input 13 4 2 2 2" xfId="7705"/>
    <cellStyle name="Input 13 4 2 2 3" xfId="7706"/>
    <cellStyle name="Input 13 4 2 3" xfId="7707"/>
    <cellStyle name="Input 13 4 2 4" xfId="7708"/>
    <cellStyle name="Input 13 4 2 5" xfId="7709"/>
    <cellStyle name="Input 13 4 2 6" xfId="7710"/>
    <cellStyle name="Input 13 4 3" xfId="7711"/>
    <cellStyle name="Input 13 4 3 2" xfId="7712"/>
    <cellStyle name="Input 13 4 3 2 2" xfId="7713"/>
    <cellStyle name="Input 13 4 3 2 3" xfId="7714"/>
    <cellStyle name="Input 13 4 3 3" xfId="7715"/>
    <cellStyle name="Input 13 4 3 4" xfId="7716"/>
    <cellStyle name="Input 13 4 3 5" xfId="7717"/>
    <cellStyle name="Input 13 4 3 6" xfId="7718"/>
    <cellStyle name="Input 13 4 4" xfId="7719"/>
    <cellStyle name="Input 13 4 4 2" xfId="7720"/>
    <cellStyle name="Input 13 4 4 2 2" xfId="7721"/>
    <cellStyle name="Input 13 4 4 2 3" xfId="7722"/>
    <cellStyle name="Input 13 4 4 3" xfId="7723"/>
    <cellStyle name="Input 13 4 4 4" xfId="7724"/>
    <cellStyle name="Input 13 4 4 5" xfId="7725"/>
    <cellStyle name="Input 13 4 4 6" xfId="7726"/>
    <cellStyle name="Input 13 4 5" xfId="7727"/>
    <cellStyle name="Input 13 4 5 2" xfId="7728"/>
    <cellStyle name="Input 13 4 5 3" xfId="7729"/>
    <cellStyle name="Input 13 4 6" xfId="7730"/>
    <cellStyle name="Input 13 4 6 2" xfId="7731"/>
    <cellStyle name="Input 13 4 6 3" xfId="7732"/>
    <cellStyle name="Input 13 4 7" xfId="7733"/>
    <cellStyle name="Input 13 4 7 2" xfId="7734"/>
    <cellStyle name="Input 13 4 7 3" xfId="7735"/>
    <cellStyle name="Input 13 4 8" xfId="7736"/>
    <cellStyle name="Input 13 4 9" xfId="7737"/>
    <cellStyle name="Input 13 5" xfId="7738"/>
    <cellStyle name="Input 13 5 2" xfId="7739"/>
    <cellStyle name="Input 13 5 2 2" xfId="7740"/>
    <cellStyle name="Input 13 5 2 3" xfId="7741"/>
    <cellStyle name="Input 13 5 3" xfId="7742"/>
    <cellStyle name="Input 13 5 4" xfId="7743"/>
    <cellStyle name="Input 13 5 5" xfId="7744"/>
    <cellStyle name="Input 13 5 6" xfId="7745"/>
    <cellStyle name="Input 13 6" xfId="7746"/>
    <cellStyle name="Input 13 6 2" xfId="7747"/>
    <cellStyle name="Input 13 6 2 2" xfId="7748"/>
    <cellStyle name="Input 13 6 2 3" xfId="7749"/>
    <cellStyle name="Input 13 6 3" xfId="7750"/>
    <cellStyle name="Input 13 6 4" xfId="7751"/>
    <cellStyle name="Input 13 6 5" xfId="7752"/>
    <cellStyle name="Input 13 6 6" xfId="7753"/>
    <cellStyle name="Input 13 7" xfId="7754"/>
    <cellStyle name="Input 13 7 2" xfId="7755"/>
    <cellStyle name="Input 13 7 2 2" xfId="7756"/>
    <cellStyle name="Input 13 7 2 3" xfId="7757"/>
    <cellStyle name="Input 13 7 3" xfId="7758"/>
    <cellStyle name="Input 13 7 4" xfId="7759"/>
    <cellStyle name="Input 13 7 5" xfId="7760"/>
    <cellStyle name="Input 13 7 6" xfId="7761"/>
    <cellStyle name="Input 13 8" xfId="7762"/>
    <cellStyle name="Input 13 8 2" xfId="7763"/>
    <cellStyle name="Input 13 8 3" xfId="7764"/>
    <cellStyle name="Input 13 9" xfId="7765"/>
    <cellStyle name="Input 13 9 2" xfId="7766"/>
    <cellStyle name="Input 13 9 3" xfId="7767"/>
    <cellStyle name="Input 14" xfId="7768"/>
    <cellStyle name="Input 14 10" xfId="7769"/>
    <cellStyle name="Input 14 10 2" xfId="7770"/>
    <cellStyle name="Input 14 10 3" xfId="7771"/>
    <cellStyle name="Input 14 11" xfId="7772"/>
    <cellStyle name="Input 14 12" xfId="7773"/>
    <cellStyle name="Input 14 13" xfId="7774"/>
    <cellStyle name="Input 14 14" xfId="7775"/>
    <cellStyle name="Input 14 15" xfId="7776"/>
    <cellStyle name="Input 14 2" xfId="7777"/>
    <cellStyle name="Input 14 2 10" xfId="7778"/>
    <cellStyle name="Input 14 2 11" xfId="7779"/>
    <cellStyle name="Input 14 2 12" xfId="7780"/>
    <cellStyle name="Input 14 2 13" xfId="7781"/>
    <cellStyle name="Input 14 2 2" xfId="7782"/>
    <cellStyle name="Input 14 2 2 2" xfId="7783"/>
    <cellStyle name="Input 14 2 2 2 2" xfId="7784"/>
    <cellStyle name="Input 14 2 2 2 3" xfId="7785"/>
    <cellStyle name="Input 14 2 2 3" xfId="7786"/>
    <cellStyle name="Input 14 2 2 4" xfId="7787"/>
    <cellStyle name="Input 14 2 2 5" xfId="7788"/>
    <cellStyle name="Input 14 2 2 6" xfId="7789"/>
    <cellStyle name="Input 14 2 3" xfId="7790"/>
    <cellStyle name="Input 14 2 3 2" xfId="7791"/>
    <cellStyle name="Input 14 2 3 2 2" xfId="7792"/>
    <cellStyle name="Input 14 2 3 2 3" xfId="7793"/>
    <cellStyle name="Input 14 2 3 3" xfId="7794"/>
    <cellStyle name="Input 14 2 3 4" xfId="7795"/>
    <cellStyle name="Input 14 2 3 5" xfId="7796"/>
    <cellStyle name="Input 14 2 3 6" xfId="7797"/>
    <cellStyle name="Input 14 2 4" xfId="7798"/>
    <cellStyle name="Input 14 2 4 2" xfId="7799"/>
    <cellStyle name="Input 14 2 4 2 2" xfId="7800"/>
    <cellStyle name="Input 14 2 4 2 3" xfId="7801"/>
    <cellStyle name="Input 14 2 4 3" xfId="7802"/>
    <cellStyle name="Input 14 2 4 4" xfId="7803"/>
    <cellStyle name="Input 14 2 4 5" xfId="7804"/>
    <cellStyle name="Input 14 2 4 6" xfId="7805"/>
    <cellStyle name="Input 14 2 5" xfId="7806"/>
    <cellStyle name="Input 14 2 5 2" xfId="7807"/>
    <cellStyle name="Input 14 2 5 2 2" xfId="7808"/>
    <cellStyle name="Input 14 2 5 2 3" xfId="7809"/>
    <cellStyle name="Input 14 2 5 3" xfId="7810"/>
    <cellStyle name="Input 14 2 5 4" xfId="7811"/>
    <cellStyle name="Input 14 2 5 5" xfId="7812"/>
    <cellStyle name="Input 14 2 5 6" xfId="7813"/>
    <cellStyle name="Input 14 2 6" xfId="7814"/>
    <cellStyle name="Input 14 2 6 2" xfId="7815"/>
    <cellStyle name="Input 14 2 6 3" xfId="7816"/>
    <cellStyle name="Input 14 2 7" xfId="7817"/>
    <cellStyle name="Input 14 2 7 2" xfId="7818"/>
    <cellStyle name="Input 14 2 7 3" xfId="7819"/>
    <cellStyle name="Input 14 2 8" xfId="7820"/>
    <cellStyle name="Input 14 2 8 2" xfId="7821"/>
    <cellStyle name="Input 14 2 8 3" xfId="7822"/>
    <cellStyle name="Input 14 2 9" xfId="7823"/>
    <cellStyle name="Input 14 3" xfId="7824"/>
    <cellStyle name="Input 14 3 10" xfId="7825"/>
    <cellStyle name="Input 14 3 11" xfId="7826"/>
    <cellStyle name="Input 14 3 12" xfId="7827"/>
    <cellStyle name="Input 14 3 2" xfId="7828"/>
    <cellStyle name="Input 14 3 2 2" xfId="7829"/>
    <cellStyle name="Input 14 3 2 2 2" xfId="7830"/>
    <cellStyle name="Input 14 3 2 2 3" xfId="7831"/>
    <cellStyle name="Input 14 3 2 3" xfId="7832"/>
    <cellStyle name="Input 14 3 2 4" xfId="7833"/>
    <cellStyle name="Input 14 3 2 5" xfId="7834"/>
    <cellStyle name="Input 14 3 2 6" xfId="7835"/>
    <cellStyle name="Input 14 3 3" xfId="7836"/>
    <cellStyle name="Input 14 3 3 2" xfId="7837"/>
    <cellStyle name="Input 14 3 3 2 2" xfId="7838"/>
    <cellStyle name="Input 14 3 3 2 3" xfId="7839"/>
    <cellStyle name="Input 14 3 3 3" xfId="7840"/>
    <cellStyle name="Input 14 3 3 4" xfId="7841"/>
    <cellStyle name="Input 14 3 3 5" xfId="7842"/>
    <cellStyle name="Input 14 3 3 6" xfId="7843"/>
    <cellStyle name="Input 14 3 4" xfId="7844"/>
    <cellStyle name="Input 14 3 4 2" xfId="7845"/>
    <cellStyle name="Input 14 3 4 2 2" xfId="7846"/>
    <cellStyle name="Input 14 3 4 2 3" xfId="7847"/>
    <cellStyle name="Input 14 3 4 3" xfId="7848"/>
    <cellStyle name="Input 14 3 4 4" xfId="7849"/>
    <cellStyle name="Input 14 3 4 5" xfId="7850"/>
    <cellStyle name="Input 14 3 4 6" xfId="7851"/>
    <cellStyle name="Input 14 3 5" xfId="7852"/>
    <cellStyle name="Input 14 3 5 2" xfId="7853"/>
    <cellStyle name="Input 14 3 5 3" xfId="7854"/>
    <cellStyle name="Input 14 3 6" xfId="7855"/>
    <cellStyle name="Input 14 3 6 2" xfId="7856"/>
    <cellStyle name="Input 14 3 6 3" xfId="7857"/>
    <cellStyle name="Input 14 3 7" xfId="7858"/>
    <cellStyle name="Input 14 3 7 2" xfId="7859"/>
    <cellStyle name="Input 14 3 7 3" xfId="7860"/>
    <cellStyle name="Input 14 3 8" xfId="7861"/>
    <cellStyle name="Input 14 3 9" xfId="7862"/>
    <cellStyle name="Input 14 4" xfId="7863"/>
    <cellStyle name="Input 14 4 10" xfId="7864"/>
    <cellStyle name="Input 14 4 11" xfId="7865"/>
    <cellStyle name="Input 14 4 12" xfId="7866"/>
    <cellStyle name="Input 14 4 2" xfId="7867"/>
    <cellStyle name="Input 14 4 2 2" xfId="7868"/>
    <cellStyle name="Input 14 4 2 2 2" xfId="7869"/>
    <cellStyle name="Input 14 4 2 2 3" xfId="7870"/>
    <cellStyle name="Input 14 4 2 3" xfId="7871"/>
    <cellStyle name="Input 14 4 2 4" xfId="7872"/>
    <cellStyle name="Input 14 4 2 5" xfId="7873"/>
    <cellStyle name="Input 14 4 2 6" xfId="7874"/>
    <cellStyle name="Input 14 4 3" xfId="7875"/>
    <cellStyle name="Input 14 4 3 2" xfId="7876"/>
    <cellStyle name="Input 14 4 3 2 2" xfId="7877"/>
    <cellStyle name="Input 14 4 3 2 3" xfId="7878"/>
    <cellStyle name="Input 14 4 3 3" xfId="7879"/>
    <cellStyle name="Input 14 4 3 4" xfId="7880"/>
    <cellStyle name="Input 14 4 3 5" xfId="7881"/>
    <cellStyle name="Input 14 4 3 6" xfId="7882"/>
    <cellStyle name="Input 14 4 4" xfId="7883"/>
    <cellStyle name="Input 14 4 4 2" xfId="7884"/>
    <cellStyle name="Input 14 4 4 2 2" xfId="7885"/>
    <cellStyle name="Input 14 4 4 2 3" xfId="7886"/>
    <cellStyle name="Input 14 4 4 3" xfId="7887"/>
    <cellStyle name="Input 14 4 4 4" xfId="7888"/>
    <cellStyle name="Input 14 4 4 5" xfId="7889"/>
    <cellStyle name="Input 14 4 4 6" xfId="7890"/>
    <cellStyle name="Input 14 4 5" xfId="7891"/>
    <cellStyle name="Input 14 4 5 2" xfId="7892"/>
    <cellStyle name="Input 14 4 5 3" xfId="7893"/>
    <cellStyle name="Input 14 4 6" xfId="7894"/>
    <cellStyle name="Input 14 4 6 2" xfId="7895"/>
    <cellStyle name="Input 14 4 6 3" xfId="7896"/>
    <cellStyle name="Input 14 4 7" xfId="7897"/>
    <cellStyle name="Input 14 4 7 2" xfId="7898"/>
    <cellStyle name="Input 14 4 7 3" xfId="7899"/>
    <cellStyle name="Input 14 4 8" xfId="7900"/>
    <cellStyle name="Input 14 4 9" xfId="7901"/>
    <cellStyle name="Input 14 5" xfId="7902"/>
    <cellStyle name="Input 14 5 2" xfId="7903"/>
    <cellStyle name="Input 14 5 2 2" xfId="7904"/>
    <cellStyle name="Input 14 5 2 3" xfId="7905"/>
    <cellStyle name="Input 14 5 3" xfId="7906"/>
    <cellStyle name="Input 14 5 4" xfId="7907"/>
    <cellStyle name="Input 14 5 5" xfId="7908"/>
    <cellStyle name="Input 14 5 6" xfId="7909"/>
    <cellStyle name="Input 14 6" xfId="7910"/>
    <cellStyle name="Input 14 6 2" xfId="7911"/>
    <cellStyle name="Input 14 6 2 2" xfId="7912"/>
    <cellStyle name="Input 14 6 2 3" xfId="7913"/>
    <cellStyle name="Input 14 6 3" xfId="7914"/>
    <cellStyle name="Input 14 6 4" xfId="7915"/>
    <cellStyle name="Input 14 6 5" xfId="7916"/>
    <cellStyle name="Input 14 6 6" xfId="7917"/>
    <cellStyle name="Input 14 7" xfId="7918"/>
    <cellStyle name="Input 14 7 2" xfId="7919"/>
    <cellStyle name="Input 14 7 2 2" xfId="7920"/>
    <cellStyle name="Input 14 7 2 3" xfId="7921"/>
    <cellStyle name="Input 14 7 3" xfId="7922"/>
    <cellStyle name="Input 14 7 4" xfId="7923"/>
    <cellStyle name="Input 14 7 5" xfId="7924"/>
    <cellStyle name="Input 14 7 6" xfId="7925"/>
    <cellStyle name="Input 14 8" xfId="7926"/>
    <cellStyle name="Input 14 8 2" xfId="7927"/>
    <cellStyle name="Input 14 8 3" xfId="7928"/>
    <cellStyle name="Input 14 9" xfId="7929"/>
    <cellStyle name="Input 14 9 2" xfId="7930"/>
    <cellStyle name="Input 14 9 3" xfId="7931"/>
    <cellStyle name="Input 15" xfId="7932"/>
    <cellStyle name="Input 15 10" xfId="7933"/>
    <cellStyle name="Input 15 11" xfId="7934"/>
    <cellStyle name="Input 15 12" xfId="7935"/>
    <cellStyle name="Input 15 2" xfId="7936"/>
    <cellStyle name="Input 15 2 10" xfId="7937"/>
    <cellStyle name="Input 15 2 11" xfId="7938"/>
    <cellStyle name="Input 15 2 12" xfId="7939"/>
    <cellStyle name="Input 15 2 13" xfId="7940"/>
    <cellStyle name="Input 15 2 2" xfId="7941"/>
    <cellStyle name="Input 15 2 2 2" xfId="7942"/>
    <cellStyle name="Input 15 2 2 2 2" xfId="7943"/>
    <cellStyle name="Input 15 2 2 2 3" xfId="7944"/>
    <cellStyle name="Input 15 2 2 3" xfId="7945"/>
    <cellStyle name="Input 15 2 2 4" xfId="7946"/>
    <cellStyle name="Input 15 2 2 5" xfId="7947"/>
    <cellStyle name="Input 15 2 2 6" xfId="7948"/>
    <cellStyle name="Input 15 2 3" xfId="7949"/>
    <cellStyle name="Input 15 2 3 2" xfId="7950"/>
    <cellStyle name="Input 15 2 3 2 2" xfId="7951"/>
    <cellStyle name="Input 15 2 3 2 3" xfId="7952"/>
    <cellStyle name="Input 15 2 3 3" xfId="7953"/>
    <cellStyle name="Input 15 2 3 4" xfId="7954"/>
    <cellStyle name="Input 15 2 3 5" xfId="7955"/>
    <cellStyle name="Input 15 2 3 6" xfId="7956"/>
    <cellStyle name="Input 15 2 4" xfId="7957"/>
    <cellStyle name="Input 15 2 4 2" xfId="7958"/>
    <cellStyle name="Input 15 2 4 2 2" xfId="7959"/>
    <cellStyle name="Input 15 2 4 2 3" xfId="7960"/>
    <cellStyle name="Input 15 2 4 3" xfId="7961"/>
    <cellStyle name="Input 15 2 4 4" xfId="7962"/>
    <cellStyle name="Input 15 2 4 5" xfId="7963"/>
    <cellStyle name="Input 15 2 4 6" xfId="7964"/>
    <cellStyle name="Input 15 2 5" xfId="7965"/>
    <cellStyle name="Input 15 2 5 2" xfId="7966"/>
    <cellStyle name="Input 15 2 5 2 2" xfId="7967"/>
    <cellStyle name="Input 15 2 5 2 3" xfId="7968"/>
    <cellStyle name="Input 15 2 5 3" xfId="7969"/>
    <cellStyle name="Input 15 2 5 4" xfId="7970"/>
    <cellStyle name="Input 15 2 5 5" xfId="7971"/>
    <cellStyle name="Input 15 2 5 6" xfId="7972"/>
    <cellStyle name="Input 15 2 6" xfId="7973"/>
    <cellStyle name="Input 15 2 6 2" xfId="7974"/>
    <cellStyle name="Input 15 2 6 3" xfId="7975"/>
    <cellStyle name="Input 15 2 7" xfId="7976"/>
    <cellStyle name="Input 15 2 7 2" xfId="7977"/>
    <cellStyle name="Input 15 2 7 3" xfId="7978"/>
    <cellStyle name="Input 15 2 8" xfId="7979"/>
    <cellStyle name="Input 15 2 8 2" xfId="7980"/>
    <cellStyle name="Input 15 2 8 3" xfId="7981"/>
    <cellStyle name="Input 15 2 9" xfId="7982"/>
    <cellStyle name="Input 15 3" xfId="7983"/>
    <cellStyle name="Input 15 3 2" xfId="7984"/>
    <cellStyle name="Input 15 3 2 2" xfId="7985"/>
    <cellStyle name="Input 15 3 2 3" xfId="7986"/>
    <cellStyle name="Input 15 3 3" xfId="7987"/>
    <cellStyle name="Input 15 3 4" xfId="7988"/>
    <cellStyle name="Input 15 3 5" xfId="7989"/>
    <cellStyle name="Input 15 3 6" xfId="7990"/>
    <cellStyle name="Input 15 4" xfId="7991"/>
    <cellStyle name="Input 15 4 2" xfId="7992"/>
    <cellStyle name="Input 15 4 2 2" xfId="7993"/>
    <cellStyle name="Input 15 4 2 3" xfId="7994"/>
    <cellStyle name="Input 15 4 3" xfId="7995"/>
    <cellStyle name="Input 15 4 4" xfId="7996"/>
    <cellStyle name="Input 15 4 5" xfId="7997"/>
    <cellStyle name="Input 15 4 6" xfId="7998"/>
    <cellStyle name="Input 15 5" xfId="7999"/>
    <cellStyle name="Input 15 5 2" xfId="8000"/>
    <cellStyle name="Input 15 5 2 2" xfId="8001"/>
    <cellStyle name="Input 15 5 2 3" xfId="8002"/>
    <cellStyle name="Input 15 5 3" xfId="8003"/>
    <cellStyle name="Input 15 5 4" xfId="8004"/>
    <cellStyle name="Input 15 5 5" xfId="8005"/>
    <cellStyle name="Input 15 5 6" xfId="8006"/>
    <cellStyle name="Input 15 6" xfId="8007"/>
    <cellStyle name="Input 15 6 2" xfId="8008"/>
    <cellStyle name="Input 15 6 3" xfId="8009"/>
    <cellStyle name="Input 15 7" xfId="8010"/>
    <cellStyle name="Input 15 7 2" xfId="8011"/>
    <cellStyle name="Input 15 7 3" xfId="8012"/>
    <cellStyle name="Input 15 8" xfId="8013"/>
    <cellStyle name="Input 15 8 2" xfId="8014"/>
    <cellStyle name="Input 15 8 3" xfId="8015"/>
    <cellStyle name="Input 15 9" xfId="8016"/>
    <cellStyle name="Input 16" xfId="8017"/>
    <cellStyle name="Input 16 10" xfId="8018"/>
    <cellStyle name="Input 16 10 2" xfId="8019"/>
    <cellStyle name="Input 16 10 3" xfId="8020"/>
    <cellStyle name="Input 16 11" xfId="8021"/>
    <cellStyle name="Input 16 12" xfId="8022"/>
    <cellStyle name="Input 16 13" xfId="8023"/>
    <cellStyle name="Input 16 14" xfId="8024"/>
    <cellStyle name="Input 16 15" xfId="8025"/>
    <cellStyle name="Input 16 2" xfId="8026"/>
    <cellStyle name="Input 16 2 10" xfId="8027"/>
    <cellStyle name="Input 16 2 11" xfId="8028"/>
    <cellStyle name="Input 16 2 12" xfId="8029"/>
    <cellStyle name="Input 16 2 13" xfId="8030"/>
    <cellStyle name="Input 16 2 2" xfId="8031"/>
    <cellStyle name="Input 16 2 2 2" xfId="8032"/>
    <cellStyle name="Input 16 2 2 2 2" xfId="8033"/>
    <cellStyle name="Input 16 2 2 2 3" xfId="8034"/>
    <cellStyle name="Input 16 2 2 3" xfId="8035"/>
    <cellStyle name="Input 16 2 2 4" xfId="8036"/>
    <cellStyle name="Input 16 2 2 5" xfId="8037"/>
    <cellStyle name="Input 16 2 2 6" xfId="8038"/>
    <cellStyle name="Input 16 2 3" xfId="8039"/>
    <cellStyle name="Input 16 2 3 2" xfId="8040"/>
    <cellStyle name="Input 16 2 3 2 2" xfId="8041"/>
    <cellStyle name="Input 16 2 3 2 3" xfId="8042"/>
    <cellStyle name="Input 16 2 3 3" xfId="8043"/>
    <cellStyle name="Input 16 2 3 4" xfId="8044"/>
    <cellStyle name="Input 16 2 3 5" xfId="8045"/>
    <cellStyle name="Input 16 2 3 6" xfId="8046"/>
    <cellStyle name="Input 16 2 4" xfId="8047"/>
    <cellStyle name="Input 16 2 4 2" xfId="8048"/>
    <cellStyle name="Input 16 2 4 2 2" xfId="8049"/>
    <cellStyle name="Input 16 2 4 2 3" xfId="8050"/>
    <cellStyle name="Input 16 2 4 3" xfId="8051"/>
    <cellStyle name="Input 16 2 4 4" xfId="8052"/>
    <cellStyle name="Input 16 2 4 5" xfId="8053"/>
    <cellStyle name="Input 16 2 4 6" xfId="8054"/>
    <cellStyle name="Input 16 2 5" xfId="8055"/>
    <cellStyle name="Input 16 2 5 2" xfId="8056"/>
    <cellStyle name="Input 16 2 5 2 2" xfId="8057"/>
    <cellStyle name="Input 16 2 5 2 3" xfId="8058"/>
    <cellStyle name="Input 16 2 5 3" xfId="8059"/>
    <cellStyle name="Input 16 2 5 4" xfId="8060"/>
    <cellStyle name="Input 16 2 5 5" xfId="8061"/>
    <cellStyle name="Input 16 2 5 6" xfId="8062"/>
    <cellStyle name="Input 16 2 6" xfId="8063"/>
    <cellStyle name="Input 16 2 6 2" xfId="8064"/>
    <cellStyle name="Input 16 2 6 3" xfId="8065"/>
    <cellStyle name="Input 16 2 7" xfId="8066"/>
    <cellStyle name="Input 16 2 7 2" xfId="8067"/>
    <cellStyle name="Input 16 2 7 3" xfId="8068"/>
    <cellStyle name="Input 16 2 8" xfId="8069"/>
    <cellStyle name="Input 16 2 8 2" xfId="8070"/>
    <cellStyle name="Input 16 2 8 3" xfId="8071"/>
    <cellStyle name="Input 16 2 9" xfId="8072"/>
    <cellStyle name="Input 16 3" xfId="8073"/>
    <cellStyle name="Input 16 3 10" xfId="8074"/>
    <cellStyle name="Input 16 3 11" xfId="8075"/>
    <cellStyle name="Input 16 3 12" xfId="8076"/>
    <cellStyle name="Input 16 3 2" xfId="8077"/>
    <cellStyle name="Input 16 3 2 2" xfId="8078"/>
    <cellStyle name="Input 16 3 2 2 2" xfId="8079"/>
    <cellStyle name="Input 16 3 2 2 3" xfId="8080"/>
    <cellStyle name="Input 16 3 2 3" xfId="8081"/>
    <cellStyle name="Input 16 3 2 4" xfId="8082"/>
    <cellStyle name="Input 16 3 2 5" xfId="8083"/>
    <cellStyle name="Input 16 3 2 6" xfId="8084"/>
    <cellStyle name="Input 16 3 3" xfId="8085"/>
    <cellStyle name="Input 16 3 3 2" xfId="8086"/>
    <cellStyle name="Input 16 3 3 2 2" xfId="8087"/>
    <cellStyle name="Input 16 3 3 2 3" xfId="8088"/>
    <cellStyle name="Input 16 3 3 3" xfId="8089"/>
    <cellStyle name="Input 16 3 3 4" xfId="8090"/>
    <cellStyle name="Input 16 3 3 5" xfId="8091"/>
    <cellStyle name="Input 16 3 3 6" xfId="8092"/>
    <cellStyle name="Input 16 3 4" xfId="8093"/>
    <cellStyle name="Input 16 3 4 2" xfId="8094"/>
    <cellStyle name="Input 16 3 4 2 2" xfId="8095"/>
    <cellStyle name="Input 16 3 4 2 3" xfId="8096"/>
    <cellStyle name="Input 16 3 4 3" xfId="8097"/>
    <cellStyle name="Input 16 3 4 4" xfId="8098"/>
    <cellStyle name="Input 16 3 4 5" xfId="8099"/>
    <cellStyle name="Input 16 3 4 6" xfId="8100"/>
    <cellStyle name="Input 16 3 5" xfId="8101"/>
    <cellStyle name="Input 16 3 5 2" xfId="8102"/>
    <cellStyle name="Input 16 3 5 3" xfId="8103"/>
    <cellStyle name="Input 16 3 6" xfId="8104"/>
    <cellStyle name="Input 16 3 6 2" xfId="8105"/>
    <cellStyle name="Input 16 3 6 3" xfId="8106"/>
    <cellStyle name="Input 16 3 7" xfId="8107"/>
    <cellStyle name="Input 16 3 7 2" xfId="8108"/>
    <cellStyle name="Input 16 3 7 3" xfId="8109"/>
    <cellStyle name="Input 16 3 8" xfId="8110"/>
    <cellStyle name="Input 16 3 9" xfId="8111"/>
    <cellStyle name="Input 16 4" xfId="8112"/>
    <cellStyle name="Input 16 4 10" xfId="8113"/>
    <cellStyle name="Input 16 4 11" xfId="8114"/>
    <cellStyle name="Input 16 4 12" xfId="8115"/>
    <cellStyle name="Input 16 4 2" xfId="8116"/>
    <cellStyle name="Input 16 4 2 2" xfId="8117"/>
    <cellStyle name="Input 16 4 2 2 2" xfId="8118"/>
    <cellStyle name="Input 16 4 2 2 3" xfId="8119"/>
    <cellStyle name="Input 16 4 2 3" xfId="8120"/>
    <cellStyle name="Input 16 4 2 4" xfId="8121"/>
    <cellStyle name="Input 16 4 2 5" xfId="8122"/>
    <cellStyle name="Input 16 4 2 6" xfId="8123"/>
    <cellStyle name="Input 16 4 3" xfId="8124"/>
    <cellStyle name="Input 16 4 3 2" xfId="8125"/>
    <cellStyle name="Input 16 4 3 2 2" xfId="8126"/>
    <cellStyle name="Input 16 4 3 2 3" xfId="8127"/>
    <cellStyle name="Input 16 4 3 3" xfId="8128"/>
    <cellStyle name="Input 16 4 3 4" xfId="8129"/>
    <cellStyle name="Input 16 4 3 5" xfId="8130"/>
    <cellStyle name="Input 16 4 3 6" xfId="8131"/>
    <cellStyle name="Input 16 4 4" xfId="8132"/>
    <cellStyle name="Input 16 4 4 2" xfId="8133"/>
    <cellStyle name="Input 16 4 4 2 2" xfId="8134"/>
    <cellStyle name="Input 16 4 4 2 3" xfId="8135"/>
    <cellStyle name="Input 16 4 4 3" xfId="8136"/>
    <cellStyle name="Input 16 4 4 4" xfId="8137"/>
    <cellStyle name="Input 16 4 4 5" xfId="8138"/>
    <cellStyle name="Input 16 4 4 6" xfId="8139"/>
    <cellStyle name="Input 16 4 5" xfId="8140"/>
    <cellStyle name="Input 16 4 5 2" xfId="8141"/>
    <cellStyle name="Input 16 4 5 3" xfId="8142"/>
    <cellStyle name="Input 16 4 6" xfId="8143"/>
    <cellStyle name="Input 16 4 6 2" xfId="8144"/>
    <cellStyle name="Input 16 4 6 3" xfId="8145"/>
    <cellStyle name="Input 16 4 7" xfId="8146"/>
    <cellStyle name="Input 16 4 7 2" xfId="8147"/>
    <cellStyle name="Input 16 4 7 3" xfId="8148"/>
    <cellStyle name="Input 16 4 8" xfId="8149"/>
    <cellStyle name="Input 16 4 9" xfId="8150"/>
    <cellStyle name="Input 16 5" xfId="8151"/>
    <cellStyle name="Input 16 5 2" xfId="8152"/>
    <cellStyle name="Input 16 5 2 2" xfId="8153"/>
    <cellStyle name="Input 16 5 2 3" xfId="8154"/>
    <cellStyle name="Input 16 5 3" xfId="8155"/>
    <cellStyle name="Input 16 5 4" xfId="8156"/>
    <cellStyle name="Input 16 5 5" xfId="8157"/>
    <cellStyle name="Input 16 5 6" xfId="8158"/>
    <cellStyle name="Input 16 6" xfId="8159"/>
    <cellStyle name="Input 16 6 2" xfId="8160"/>
    <cellStyle name="Input 16 6 2 2" xfId="8161"/>
    <cellStyle name="Input 16 6 2 3" xfId="8162"/>
    <cellStyle name="Input 16 6 3" xfId="8163"/>
    <cellStyle name="Input 16 6 4" xfId="8164"/>
    <cellStyle name="Input 16 6 5" xfId="8165"/>
    <cellStyle name="Input 16 6 6" xfId="8166"/>
    <cellStyle name="Input 16 7" xfId="8167"/>
    <cellStyle name="Input 16 7 2" xfId="8168"/>
    <cellStyle name="Input 16 7 2 2" xfId="8169"/>
    <cellStyle name="Input 16 7 2 3" xfId="8170"/>
    <cellStyle name="Input 16 7 3" xfId="8171"/>
    <cellStyle name="Input 16 7 4" xfId="8172"/>
    <cellStyle name="Input 16 7 5" xfId="8173"/>
    <cellStyle name="Input 16 7 6" xfId="8174"/>
    <cellStyle name="Input 16 8" xfId="8175"/>
    <cellStyle name="Input 16 8 2" xfId="8176"/>
    <cellStyle name="Input 16 8 3" xfId="8177"/>
    <cellStyle name="Input 16 9" xfId="8178"/>
    <cellStyle name="Input 16 9 2" xfId="8179"/>
    <cellStyle name="Input 16 9 3" xfId="8180"/>
    <cellStyle name="Input 17" xfId="8181"/>
    <cellStyle name="Input 17 10" xfId="8182"/>
    <cellStyle name="Input 17 11" xfId="8183"/>
    <cellStyle name="Input 17 12" xfId="8184"/>
    <cellStyle name="Input 17 13" xfId="8185"/>
    <cellStyle name="Input 17 2" xfId="8186"/>
    <cellStyle name="Input 17 2 2" xfId="8187"/>
    <cellStyle name="Input 17 2 2 2" xfId="8188"/>
    <cellStyle name="Input 17 2 2 3" xfId="8189"/>
    <cellStyle name="Input 17 2 3" xfId="8190"/>
    <cellStyle name="Input 17 2 4" xfId="8191"/>
    <cellStyle name="Input 17 2 5" xfId="8192"/>
    <cellStyle name="Input 17 2 6" xfId="8193"/>
    <cellStyle name="Input 17 3" xfId="8194"/>
    <cellStyle name="Input 17 3 2" xfId="8195"/>
    <cellStyle name="Input 17 3 2 2" xfId="8196"/>
    <cellStyle name="Input 17 3 2 3" xfId="8197"/>
    <cellStyle name="Input 17 3 3" xfId="8198"/>
    <cellStyle name="Input 17 3 4" xfId="8199"/>
    <cellStyle name="Input 17 3 5" xfId="8200"/>
    <cellStyle name="Input 17 3 6" xfId="8201"/>
    <cellStyle name="Input 17 4" xfId="8202"/>
    <cellStyle name="Input 17 4 2" xfId="8203"/>
    <cellStyle name="Input 17 4 2 2" xfId="8204"/>
    <cellStyle name="Input 17 4 2 3" xfId="8205"/>
    <cellStyle name="Input 17 4 3" xfId="8206"/>
    <cellStyle name="Input 17 4 4" xfId="8207"/>
    <cellStyle name="Input 17 4 5" xfId="8208"/>
    <cellStyle name="Input 17 4 6" xfId="8209"/>
    <cellStyle name="Input 17 5" xfId="8210"/>
    <cellStyle name="Input 17 5 2" xfId="8211"/>
    <cellStyle name="Input 17 5 2 2" xfId="8212"/>
    <cellStyle name="Input 17 5 2 3" xfId="8213"/>
    <cellStyle name="Input 17 5 3" xfId="8214"/>
    <cellStyle name="Input 17 5 4" xfId="8215"/>
    <cellStyle name="Input 17 5 5" xfId="8216"/>
    <cellStyle name="Input 17 5 6" xfId="8217"/>
    <cellStyle name="Input 17 6" xfId="8218"/>
    <cellStyle name="Input 17 6 2" xfId="8219"/>
    <cellStyle name="Input 17 6 3" xfId="8220"/>
    <cellStyle name="Input 17 7" xfId="8221"/>
    <cellStyle name="Input 17 7 2" xfId="8222"/>
    <cellStyle name="Input 17 7 3" xfId="8223"/>
    <cellStyle name="Input 17 8" xfId="8224"/>
    <cellStyle name="Input 17 8 2" xfId="8225"/>
    <cellStyle name="Input 17 8 3" xfId="8226"/>
    <cellStyle name="Input 17 9" xfId="8227"/>
    <cellStyle name="Input 18" xfId="8228"/>
    <cellStyle name="Input 18 2" xfId="8229"/>
    <cellStyle name="Input 18 2 2" xfId="8230"/>
    <cellStyle name="Input 18 2 3" xfId="8231"/>
    <cellStyle name="Input 18 3" xfId="8232"/>
    <cellStyle name="Input 18 4" xfId="8233"/>
    <cellStyle name="Input 18 5" xfId="8234"/>
    <cellStyle name="Input 18 6" xfId="8235"/>
    <cellStyle name="Input 19" xfId="8236"/>
    <cellStyle name="Input 19 2" xfId="8237"/>
    <cellStyle name="Input 19 2 2" xfId="8238"/>
    <cellStyle name="Input 19 2 3" xfId="8239"/>
    <cellStyle name="Input 19 3" xfId="8240"/>
    <cellStyle name="Input 19 4" xfId="8241"/>
    <cellStyle name="Input 19 5" xfId="8242"/>
    <cellStyle name="Input 19 6" xfId="8243"/>
    <cellStyle name="Input 2" xfId="389"/>
    <cellStyle name="Input 2 10" xfId="8244"/>
    <cellStyle name="Input 2 10 2" xfId="8245"/>
    <cellStyle name="Input 2 10 3" xfId="8246"/>
    <cellStyle name="Input 2 11" xfId="8247"/>
    <cellStyle name="Input 2 11 2" xfId="8248"/>
    <cellStyle name="Input 2 11 3" xfId="8249"/>
    <cellStyle name="Input 2 12" xfId="8250"/>
    <cellStyle name="Input 2 13" xfId="8251"/>
    <cellStyle name="Input 2 14" xfId="8252"/>
    <cellStyle name="Input 2 15" xfId="8253"/>
    <cellStyle name="Input 2 16" xfId="8254"/>
    <cellStyle name="Input 2 2" xfId="8255"/>
    <cellStyle name="Input 2 2 10" xfId="8256"/>
    <cellStyle name="Input 2 2 11" xfId="8257"/>
    <cellStyle name="Input 2 2 12" xfId="8258"/>
    <cellStyle name="Input 2 2 13" xfId="8259"/>
    <cellStyle name="Input 2 2 2" xfId="8260"/>
    <cellStyle name="Input 2 2 2 2" xfId="8261"/>
    <cellStyle name="Input 2 2 2 2 2" xfId="8262"/>
    <cellStyle name="Input 2 2 2 2 3" xfId="8263"/>
    <cellStyle name="Input 2 2 2 3" xfId="8264"/>
    <cellStyle name="Input 2 2 2 4" xfId="8265"/>
    <cellStyle name="Input 2 2 2 5" xfId="8266"/>
    <cellStyle name="Input 2 2 2 6" xfId="8267"/>
    <cellStyle name="Input 2 2 3" xfId="8268"/>
    <cellStyle name="Input 2 2 3 2" xfId="8269"/>
    <cellStyle name="Input 2 2 3 2 2" xfId="8270"/>
    <cellStyle name="Input 2 2 3 2 3" xfId="8271"/>
    <cellStyle name="Input 2 2 3 3" xfId="8272"/>
    <cellStyle name="Input 2 2 3 4" xfId="8273"/>
    <cellStyle name="Input 2 2 3 5" xfId="8274"/>
    <cellStyle name="Input 2 2 3 6" xfId="8275"/>
    <cellStyle name="Input 2 2 4" xfId="8276"/>
    <cellStyle name="Input 2 2 4 2" xfId="8277"/>
    <cellStyle name="Input 2 2 4 2 2" xfId="8278"/>
    <cellStyle name="Input 2 2 4 2 3" xfId="8279"/>
    <cellStyle name="Input 2 2 4 3" xfId="8280"/>
    <cellStyle name="Input 2 2 4 4" xfId="8281"/>
    <cellStyle name="Input 2 2 4 5" xfId="8282"/>
    <cellStyle name="Input 2 2 4 6" xfId="8283"/>
    <cellStyle name="Input 2 2 5" xfId="8284"/>
    <cellStyle name="Input 2 2 5 2" xfId="8285"/>
    <cellStyle name="Input 2 2 5 2 2" xfId="8286"/>
    <cellStyle name="Input 2 2 5 2 3" xfId="8287"/>
    <cellStyle name="Input 2 2 5 3" xfId="8288"/>
    <cellStyle name="Input 2 2 5 4" xfId="8289"/>
    <cellStyle name="Input 2 2 5 5" xfId="8290"/>
    <cellStyle name="Input 2 2 5 6" xfId="8291"/>
    <cellStyle name="Input 2 2 6" xfId="8292"/>
    <cellStyle name="Input 2 2 6 2" xfId="8293"/>
    <cellStyle name="Input 2 2 6 3" xfId="8294"/>
    <cellStyle name="Input 2 2 7" xfId="8295"/>
    <cellStyle name="Input 2 2 7 2" xfId="8296"/>
    <cellStyle name="Input 2 2 7 3" xfId="8297"/>
    <cellStyle name="Input 2 2 8" xfId="8298"/>
    <cellStyle name="Input 2 2 8 2" xfId="8299"/>
    <cellStyle name="Input 2 2 8 3" xfId="8300"/>
    <cellStyle name="Input 2 2 9" xfId="8301"/>
    <cellStyle name="Input 2 3" xfId="8302"/>
    <cellStyle name="Input 2 3 10" xfId="8303"/>
    <cellStyle name="Input 2 3 11" xfId="8304"/>
    <cellStyle name="Input 2 3 2" xfId="8305"/>
    <cellStyle name="Input 2 3 2 2" xfId="8306"/>
    <cellStyle name="Input 2 3 2 3" xfId="8307"/>
    <cellStyle name="Input 2 3 3" xfId="8308"/>
    <cellStyle name="Input 2 3 3 2" xfId="8309"/>
    <cellStyle name="Input 2 3 3 3" xfId="8310"/>
    <cellStyle name="Input 2 3 4" xfId="8311"/>
    <cellStyle name="Input 2 3 4 2" xfId="8312"/>
    <cellStyle name="Input 2 3 4 3" xfId="8313"/>
    <cellStyle name="Input 2 3 5" xfId="8314"/>
    <cellStyle name="Input 2 3 5 2" xfId="8315"/>
    <cellStyle name="Input 2 3 5 3" xfId="8316"/>
    <cellStyle name="Input 2 3 6" xfId="8317"/>
    <cellStyle name="Input 2 3 6 2" xfId="8318"/>
    <cellStyle name="Input 2 3 7" xfId="8319"/>
    <cellStyle name="Input 2 3 8" xfId="8320"/>
    <cellStyle name="Input 2 3 9" xfId="8321"/>
    <cellStyle name="Input 2 4" xfId="8322"/>
    <cellStyle name="Input 2 4 10" xfId="8323"/>
    <cellStyle name="Input 2 4 2" xfId="8324"/>
    <cellStyle name="Input 2 4 2 2" xfId="8325"/>
    <cellStyle name="Input 2 4 2 3" xfId="8326"/>
    <cellStyle name="Input 2 4 3" xfId="8327"/>
    <cellStyle name="Input 2 4 3 2" xfId="8328"/>
    <cellStyle name="Input 2 4 3 3" xfId="8329"/>
    <cellStyle name="Input 2 4 4" xfId="8330"/>
    <cellStyle name="Input 2 4 4 2" xfId="8331"/>
    <cellStyle name="Input 2 4 4 3" xfId="8332"/>
    <cellStyle name="Input 2 4 5" xfId="8333"/>
    <cellStyle name="Input 2 4 5 2" xfId="8334"/>
    <cellStyle name="Input 2 4 5 3" xfId="8335"/>
    <cellStyle name="Input 2 4 6" xfId="8336"/>
    <cellStyle name="Input 2 4 6 2" xfId="8337"/>
    <cellStyle name="Input 2 4 7" xfId="8338"/>
    <cellStyle name="Input 2 4 8" xfId="8339"/>
    <cellStyle name="Input 2 4 9" xfId="8340"/>
    <cellStyle name="Input 2 5" xfId="8341"/>
    <cellStyle name="Input 2 5 2" xfId="8342"/>
    <cellStyle name="Input 2 5 2 2" xfId="8343"/>
    <cellStyle name="Input 2 5 2 3" xfId="8344"/>
    <cellStyle name="Input 2 5 3" xfId="8345"/>
    <cellStyle name="Input 2 5 4" xfId="8346"/>
    <cellStyle name="Input 2 5 5" xfId="8347"/>
    <cellStyle name="Input 2 5 6" xfId="8348"/>
    <cellStyle name="Input 2 6" xfId="8349"/>
    <cellStyle name="Input 2 6 2" xfId="8350"/>
    <cellStyle name="Input 2 6 2 2" xfId="8351"/>
    <cellStyle name="Input 2 6 2 3" xfId="8352"/>
    <cellStyle name="Input 2 6 3" xfId="8353"/>
    <cellStyle name="Input 2 6 4" xfId="8354"/>
    <cellStyle name="Input 2 6 5" xfId="8355"/>
    <cellStyle name="Input 2 6 6" xfId="8356"/>
    <cellStyle name="Input 2 7" xfId="8357"/>
    <cellStyle name="Input 2 7 2" xfId="8358"/>
    <cellStyle name="Input 2 7 2 2" xfId="8359"/>
    <cellStyle name="Input 2 7 2 3" xfId="8360"/>
    <cellStyle name="Input 2 7 3" xfId="8361"/>
    <cellStyle name="Input 2 7 4" xfId="8362"/>
    <cellStyle name="Input 2 7 5" xfId="8363"/>
    <cellStyle name="Input 2 7 6" xfId="8364"/>
    <cellStyle name="Input 2 8" xfId="8365"/>
    <cellStyle name="Input 2 8 2" xfId="8366"/>
    <cellStyle name="Input 2 8 2 2" xfId="8367"/>
    <cellStyle name="Input 2 8 2 3" xfId="8368"/>
    <cellStyle name="Input 2 8 3" xfId="8369"/>
    <cellStyle name="Input 2 8 4" xfId="8370"/>
    <cellStyle name="Input 2 8 5" xfId="8371"/>
    <cellStyle name="Input 2 8 6" xfId="8372"/>
    <cellStyle name="Input 2 9" xfId="8373"/>
    <cellStyle name="Input 2 9 2" xfId="8374"/>
    <cellStyle name="Input 2 9 3" xfId="8375"/>
    <cellStyle name="Input 20" xfId="8376"/>
    <cellStyle name="Input 20 2" xfId="8377"/>
    <cellStyle name="Input 20 2 2" xfId="8378"/>
    <cellStyle name="Input 20 2 3" xfId="8379"/>
    <cellStyle name="Input 20 3" xfId="8380"/>
    <cellStyle name="Input 20 4" xfId="8381"/>
    <cellStyle name="Input 20 5" xfId="8382"/>
    <cellStyle name="Input 20 6" xfId="8383"/>
    <cellStyle name="Input 21" xfId="8384"/>
    <cellStyle name="Input 21 2" xfId="8385"/>
    <cellStyle name="Input 21 2 2" xfId="8386"/>
    <cellStyle name="Input 21 2 3" xfId="8387"/>
    <cellStyle name="Input 21 3" xfId="8388"/>
    <cellStyle name="Input 21 4" xfId="8389"/>
    <cellStyle name="Input 21 5" xfId="8390"/>
    <cellStyle name="Input 21 6" xfId="8391"/>
    <cellStyle name="Input 22" xfId="8392"/>
    <cellStyle name="Input 22 2" xfId="8393"/>
    <cellStyle name="Input 22 3" xfId="8394"/>
    <cellStyle name="Input 23" xfId="8395"/>
    <cellStyle name="Input 23 2" xfId="8396"/>
    <cellStyle name="Input 23 3" xfId="8397"/>
    <cellStyle name="Input 24" xfId="8398"/>
    <cellStyle name="Input 24 2" xfId="8399"/>
    <cellStyle name="Input 24 3" xfId="8400"/>
    <cellStyle name="Input 25" xfId="8401"/>
    <cellStyle name="Input 26" xfId="8402"/>
    <cellStyle name="Input 27" xfId="8403"/>
    <cellStyle name="Input 28" xfId="8404"/>
    <cellStyle name="Input 29" xfId="8405"/>
    <cellStyle name="Input 3" xfId="390"/>
    <cellStyle name="Input 3 10" xfId="8406"/>
    <cellStyle name="Input 3 10 2" xfId="8407"/>
    <cellStyle name="Input 3 10 3" xfId="8408"/>
    <cellStyle name="Input 3 11" xfId="8409"/>
    <cellStyle name="Input 3 11 2" xfId="8410"/>
    <cellStyle name="Input 3 11 3" xfId="8411"/>
    <cellStyle name="Input 3 12" xfId="8412"/>
    <cellStyle name="Input 3 12 2" xfId="8413"/>
    <cellStyle name="Input 3 12 3" xfId="8414"/>
    <cellStyle name="Input 3 13" xfId="8415"/>
    <cellStyle name="Input 3 14" xfId="8416"/>
    <cellStyle name="Input 3 15" xfId="8417"/>
    <cellStyle name="Input 3 16" xfId="8418"/>
    <cellStyle name="Input 3 17" xfId="8419"/>
    <cellStyle name="Input 3 2" xfId="8420"/>
    <cellStyle name="Input 3 2 10" xfId="8421"/>
    <cellStyle name="Input 3 2 11" xfId="8422"/>
    <cellStyle name="Input 3 2 12" xfId="8423"/>
    <cellStyle name="Input 3 2 13" xfId="8424"/>
    <cellStyle name="Input 3 2 2" xfId="8425"/>
    <cellStyle name="Input 3 2 2 2" xfId="8426"/>
    <cellStyle name="Input 3 2 2 2 2" xfId="8427"/>
    <cellStyle name="Input 3 2 2 2 3" xfId="8428"/>
    <cellStyle name="Input 3 2 2 3" xfId="8429"/>
    <cellStyle name="Input 3 2 2 4" xfId="8430"/>
    <cellStyle name="Input 3 2 2 5" xfId="8431"/>
    <cellStyle name="Input 3 2 2 6" xfId="8432"/>
    <cellStyle name="Input 3 2 3" xfId="8433"/>
    <cellStyle name="Input 3 2 3 2" xfId="8434"/>
    <cellStyle name="Input 3 2 3 2 2" xfId="8435"/>
    <cellStyle name="Input 3 2 3 2 3" xfId="8436"/>
    <cellStyle name="Input 3 2 3 3" xfId="8437"/>
    <cellStyle name="Input 3 2 3 4" xfId="8438"/>
    <cellStyle name="Input 3 2 3 5" xfId="8439"/>
    <cellStyle name="Input 3 2 3 6" xfId="8440"/>
    <cellStyle name="Input 3 2 4" xfId="8441"/>
    <cellStyle name="Input 3 2 4 2" xfId="8442"/>
    <cellStyle name="Input 3 2 4 2 2" xfId="8443"/>
    <cellStyle name="Input 3 2 4 2 3" xfId="8444"/>
    <cellStyle name="Input 3 2 4 3" xfId="8445"/>
    <cellStyle name="Input 3 2 4 4" xfId="8446"/>
    <cellStyle name="Input 3 2 4 5" xfId="8447"/>
    <cellStyle name="Input 3 2 4 6" xfId="8448"/>
    <cellStyle name="Input 3 2 5" xfId="8449"/>
    <cellStyle name="Input 3 2 5 2" xfId="8450"/>
    <cellStyle name="Input 3 2 5 2 2" xfId="8451"/>
    <cellStyle name="Input 3 2 5 2 3" xfId="8452"/>
    <cellStyle name="Input 3 2 5 3" xfId="8453"/>
    <cellStyle name="Input 3 2 5 4" xfId="8454"/>
    <cellStyle name="Input 3 2 5 5" xfId="8455"/>
    <cellStyle name="Input 3 2 5 6" xfId="8456"/>
    <cellStyle name="Input 3 2 6" xfId="8457"/>
    <cellStyle name="Input 3 2 6 2" xfId="8458"/>
    <cellStyle name="Input 3 2 6 3" xfId="8459"/>
    <cellStyle name="Input 3 2 7" xfId="8460"/>
    <cellStyle name="Input 3 2 7 2" xfId="8461"/>
    <cellStyle name="Input 3 2 7 3" xfId="8462"/>
    <cellStyle name="Input 3 2 8" xfId="8463"/>
    <cellStyle name="Input 3 2 8 2" xfId="8464"/>
    <cellStyle name="Input 3 2 8 3" xfId="8465"/>
    <cellStyle name="Input 3 2 9" xfId="8466"/>
    <cellStyle name="Input 3 3" xfId="8467"/>
    <cellStyle name="Input 3 3 10" xfId="8468"/>
    <cellStyle name="Input 3 3 11" xfId="8469"/>
    <cellStyle name="Input 3 3 12" xfId="8470"/>
    <cellStyle name="Input 3 3 2" xfId="8471"/>
    <cellStyle name="Input 3 3 2 2" xfId="8472"/>
    <cellStyle name="Input 3 3 2 2 2" xfId="8473"/>
    <cellStyle name="Input 3 3 2 2 3" xfId="8474"/>
    <cellStyle name="Input 3 3 2 3" xfId="8475"/>
    <cellStyle name="Input 3 3 2 4" xfId="8476"/>
    <cellStyle name="Input 3 3 2 5" xfId="8477"/>
    <cellStyle name="Input 3 3 2 6" xfId="8478"/>
    <cellStyle name="Input 3 3 3" xfId="8479"/>
    <cellStyle name="Input 3 3 3 2" xfId="8480"/>
    <cellStyle name="Input 3 3 3 2 2" xfId="8481"/>
    <cellStyle name="Input 3 3 3 2 3" xfId="8482"/>
    <cellStyle name="Input 3 3 3 3" xfId="8483"/>
    <cellStyle name="Input 3 3 3 4" xfId="8484"/>
    <cellStyle name="Input 3 3 3 5" xfId="8485"/>
    <cellStyle name="Input 3 3 3 6" xfId="8486"/>
    <cellStyle name="Input 3 3 4" xfId="8487"/>
    <cellStyle name="Input 3 3 4 2" xfId="8488"/>
    <cellStyle name="Input 3 3 4 2 2" xfId="8489"/>
    <cellStyle name="Input 3 3 4 2 3" xfId="8490"/>
    <cellStyle name="Input 3 3 4 3" xfId="8491"/>
    <cellStyle name="Input 3 3 4 4" xfId="8492"/>
    <cellStyle name="Input 3 3 4 5" xfId="8493"/>
    <cellStyle name="Input 3 3 4 6" xfId="8494"/>
    <cellStyle name="Input 3 3 5" xfId="8495"/>
    <cellStyle name="Input 3 3 5 2" xfId="8496"/>
    <cellStyle name="Input 3 3 5 3" xfId="8497"/>
    <cellStyle name="Input 3 3 6" xfId="8498"/>
    <cellStyle name="Input 3 3 6 2" xfId="8499"/>
    <cellStyle name="Input 3 3 6 3" xfId="8500"/>
    <cellStyle name="Input 3 3 7" xfId="8501"/>
    <cellStyle name="Input 3 3 7 2" xfId="8502"/>
    <cellStyle name="Input 3 3 7 3" xfId="8503"/>
    <cellStyle name="Input 3 3 8" xfId="8504"/>
    <cellStyle name="Input 3 3 9" xfId="8505"/>
    <cellStyle name="Input 3 4" xfId="8506"/>
    <cellStyle name="Input 3 4 10" xfId="8507"/>
    <cellStyle name="Input 3 4 11" xfId="8508"/>
    <cellStyle name="Input 3 4 12" xfId="8509"/>
    <cellStyle name="Input 3 4 2" xfId="8510"/>
    <cellStyle name="Input 3 4 2 2" xfId="8511"/>
    <cellStyle name="Input 3 4 2 2 2" xfId="8512"/>
    <cellStyle name="Input 3 4 2 2 3" xfId="8513"/>
    <cellStyle name="Input 3 4 2 3" xfId="8514"/>
    <cellStyle name="Input 3 4 2 4" xfId="8515"/>
    <cellStyle name="Input 3 4 2 5" xfId="8516"/>
    <cellStyle name="Input 3 4 2 6" xfId="8517"/>
    <cellStyle name="Input 3 4 3" xfId="8518"/>
    <cellStyle name="Input 3 4 3 2" xfId="8519"/>
    <cellStyle name="Input 3 4 3 2 2" xfId="8520"/>
    <cellStyle name="Input 3 4 3 2 3" xfId="8521"/>
    <cellStyle name="Input 3 4 3 3" xfId="8522"/>
    <cellStyle name="Input 3 4 3 4" xfId="8523"/>
    <cellStyle name="Input 3 4 3 5" xfId="8524"/>
    <cellStyle name="Input 3 4 3 6" xfId="8525"/>
    <cellStyle name="Input 3 4 4" xfId="8526"/>
    <cellStyle name="Input 3 4 4 2" xfId="8527"/>
    <cellStyle name="Input 3 4 4 2 2" xfId="8528"/>
    <cellStyle name="Input 3 4 4 2 3" xfId="8529"/>
    <cellStyle name="Input 3 4 4 3" xfId="8530"/>
    <cellStyle name="Input 3 4 4 4" xfId="8531"/>
    <cellStyle name="Input 3 4 4 5" xfId="8532"/>
    <cellStyle name="Input 3 4 4 6" xfId="8533"/>
    <cellStyle name="Input 3 4 5" xfId="8534"/>
    <cellStyle name="Input 3 4 5 2" xfId="8535"/>
    <cellStyle name="Input 3 4 5 3" xfId="8536"/>
    <cellStyle name="Input 3 4 6" xfId="8537"/>
    <cellStyle name="Input 3 4 6 2" xfId="8538"/>
    <cellStyle name="Input 3 4 6 3" xfId="8539"/>
    <cellStyle name="Input 3 4 7" xfId="8540"/>
    <cellStyle name="Input 3 4 7 2" xfId="8541"/>
    <cellStyle name="Input 3 4 7 3" xfId="8542"/>
    <cellStyle name="Input 3 4 8" xfId="8543"/>
    <cellStyle name="Input 3 4 9" xfId="8544"/>
    <cellStyle name="Input 3 5" xfId="8545"/>
    <cellStyle name="Input 3 5 10" xfId="8546"/>
    <cellStyle name="Input 3 5 11" xfId="8547"/>
    <cellStyle name="Input 3 5 2" xfId="8548"/>
    <cellStyle name="Input 3 5 2 2" xfId="8549"/>
    <cellStyle name="Input 3 5 2 3" xfId="8550"/>
    <cellStyle name="Input 3 5 3" xfId="8551"/>
    <cellStyle name="Input 3 5 3 2" xfId="8552"/>
    <cellStyle name="Input 3 5 3 3" xfId="8553"/>
    <cellStyle name="Input 3 5 4" xfId="8554"/>
    <cellStyle name="Input 3 5 4 2" xfId="8555"/>
    <cellStyle name="Input 3 5 4 3" xfId="8556"/>
    <cellStyle name="Input 3 5 5" xfId="8557"/>
    <cellStyle name="Input 3 5 5 2" xfId="8558"/>
    <cellStyle name="Input 3 5 5 3" xfId="8559"/>
    <cellStyle name="Input 3 5 6" xfId="8560"/>
    <cellStyle name="Input 3 5 6 2" xfId="8561"/>
    <cellStyle name="Input 3 5 7" xfId="8562"/>
    <cellStyle name="Input 3 5 8" xfId="8563"/>
    <cellStyle name="Input 3 5 9" xfId="8564"/>
    <cellStyle name="Input 3 6" xfId="8565"/>
    <cellStyle name="Input 3 6 10" xfId="8566"/>
    <cellStyle name="Input 3 6 2" xfId="8567"/>
    <cellStyle name="Input 3 6 2 2" xfId="8568"/>
    <cellStyle name="Input 3 6 2 3" xfId="8569"/>
    <cellStyle name="Input 3 6 3" xfId="8570"/>
    <cellStyle name="Input 3 6 3 2" xfId="8571"/>
    <cellStyle name="Input 3 6 3 3" xfId="8572"/>
    <cellStyle name="Input 3 6 4" xfId="8573"/>
    <cellStyle name="Input 3 6 4 2" xfId="8574"/>
    <cellStyle name="Input 3 6 4 3" xfId="8575"/>
    <cellStyle name="Input 3 6 5" xfId="8576"/>
    <cellStyle name="Input 3 6 5 2" xfId="8577"/>
    <cellStyle name="Input 3 6 5 3" xfId="8578"/>
    <cellStyle name="Input 3 6 6" xfId="8579"/>
    <cellStyle name="Input 3 6 6 2" xfId="8580"/>
    <cellStyle name="Input 3 6 7" xfId="8581"/>
    <cellStyle name="Input 3 6 8" xfId="8582"/>
    <cellStyle name="Input 3 6 9" xfId="8583"/>
    <cellStyle name="Input 3 7" xfId="8584"/>
    <cellStyle name="Input 3 7 2" xfId="8585"/>
    <cellStyle name="Input 3 7 2 2" xfId="8586"/>
    <cellStyle name="Input 3 7 2 3" xfId="8587"/>
    <cellStyle name="Input 3 7 3" xfId="8588"/>
    <cellStyle name="Input 3 7 4" xfId="8589"/>
    <cellStyle name="Input 3 7 5" xfId="8590"/>
    <cellStyle name="Input 3 7 6" xfId="8591"/>
    <cellStyle name="Input 3 8" xfId="8592"/>
    <cellStyle name="Input 3 8 2" xfId="8593"/>
    <cellStyle name="Input 3 8 2 2" xfId="8594"/>
    <cellStyle name="Input 3 8 2 3" xfId="8595"/>
    <cellStyle name="Input 3 8 3" xfId="8596"/>
    <cellStyle name="Input 3 8 4" xfId="8597"/>
    <cellStyle name="Input 3 8 5" xfId="8598"/>
    <cellStyle name="Input 3 8 6" xfId="8599"/>
    <cellStyle name="Input 3 9" xfId="8600"/>
    <cellStyle name="Input 3 9 2" xfId="8601"/>
    <cellStyle name="Input 3 9 2 2" xfId="8602"/>
    <cellStyle name="Input 3 9 2 3" xfId="8603"/>
    <cellStyle name="Input 3 9 3" xfId="8604"/>
    <cellStyle name="Input 3 9 4" xfId="8605"/>
    <cellStyle name="Input 3 9 5" xfId="8606"/>
    <cellStyle name="Input 3 9 6" xfId="8607"/>
    <cellStyle name="Input 4" xfId="391"/>
    <cellStyle name="Input 4 10" xfId="8608"/>
    <cellStyle name="Input 4 10 2" xfId="8609"/>
    <cellStyle name="Input 4 10 3" xfId="8610"/>
    <cellStyle name="Input 4 11" xfId="8611"/>
    <cellStyle name="Input 4 11 2" xfId="8612"/>
    <cellStyle name="Input 4 11 3" xfId="8613"/>
    <cellStyle name="Input 4 12" xfId="8614"/>
    <cellStyle name="Input 4 13" xfId="8615"/>
    <cellStyle name="Input 4 14" xfId="8616"/>
    <cellStyle name="Input 4 15" xfId="8617"/>
    <cellStyle name="Input 4 16" xfId="8618"/>
    <cellStyle name="Input 4 2" xfId="8619"/>
    <cellStyle name="Input 4 2 10" xfId="8620"/>
    <cellStyle name="Input 4 2 11" xfId="8621"/>
    <cellStyle name="Input 4 2 12" xfId="8622"/>
    <cellStyle name="Input 4 2 13" xfId="8623"/>
    <cellStyle name="Input 4 2 2" xfId="8624"/>
    <cellStyle name="Input 4 2 2 2" xfId="8625"/>
    <cellStyle name="Input 4 2 2 2 2" xfId="8626"/>
    <cellStyle name="Input 4 2 2 2 3" xfId="8627"/>
    <cellStyle name="Input 4 2 2 3" xfId="8628"/>
    <cellStyle name="Input 4 2 2 4" xfId="8629"/>
    <cellStyle name="Input 4 2 2 5" xfId="8630"/>
    <cellStyle name="Input 4 2 2 6" xfId="8631"/>
    <cellStyle name="Input 4 2 3" xfId="8632"/>
    <cellStyle name="Input 4 2 3 2" xfId="8633"/>
    <cellStyle name="Input 4 2 3 2 2" xfId="8634"/>
    <cellStyle name="Input 4 2 3 2 3" xfId="8635"/>
    <cellStyle name="Input 4 2 3 3" xfId="8636"/>
    <cellStyle name="Input 4 2 3 4" xfId="8637"/>
    <cellStyle name="Input 4 2 3 5" xfId="8638"/>
    <cellStyle name="Input 4 2 3 6" xfId="8639"/>
    <cellStyle name="Input 4 2 4" xfId="8640"/>
    <cellStyle name="Input 4 2 4 2" xfId="8641"/>
    <cellStyle name="Input 4 2 4 2 2" xfId="8642"/>
    <cellStyle name="Input 4 2 4 2 3" xfId="8643"/>
    <cellStyle name="Input 4 2 4 3" xfId="8644"/>
    <cellStyle name="Input 4 2 4 4" xfId="8645"/>
    <cellStyle name="Input 4 2 4 5" xfId="8646"/>
    <cellStyle name="Input 4 2 4 6" xfId="8647"/>
    <cellStyle name="Input 4 2 5" xfId="8648"/>
    <cellStyle name="Input 4 2 5 2" xfId="8649"/>
    <cellStyle name="Input 4 2 5 2 2" xfId="8650"/>
    <cellStyle name="Input 4 2 5 2 3" xfId="8651"/>
    <cellStyle name="Input 4 2 5 3" xfId="8652"/>
    <cellStyle name="Input 4 2 5 4" xfId="8653"/>
    <cellStyle name="Input 4 2 5 5" xfId="8654"/>
    <cellStyle name="Input 4 2 5 6" xfId="8655"/>
    <cellStyle name="Input 4 2 6" xfId="8656"/>
    <cellStyle name="Input 4 2 6 2" xfId="8657"/>
    <cellStyle name="Input 4 2 6 3" xfId="8658"/>
    <cellStyle name="Input 4 2 7" xfId="8659"/>
    <cellStyle name="Input 4 2 7 2" xfId="8660"/>
    <cellStyle name="Input 4 2 7 3" xfId="8661"/>
    <cellStyle name="Input 4 2 8" xfId="8662"/>
    <cellStyle name="Input 4 2 8 2" xfId="8663"/>
    <cellStyle name="Input 4 2 8 3" xfId="8664"/>
    <cellStyle name="Input 4 2 9" xfId="8665"/>
    <cellStyle name="Input 4 3" xfId="8666"/>
    <cellStyle name="Input 4 3 10" xfId="8667"/>
    <cellStyle name="Input 4 3 11" xfId="8668"/>
    <cellStyle name="Input 4 3 12" xfId="8669"/>
    <cellStyle name="Input 4 3 2" xfId="8670"/>
    <cellStyle name="Input 4 3 2 2" xfId="8671"/>
    <cellStyle name="Input 4 3 2 2 2" xfId="8672"/>
    <cellStyle name="Input 4 3 2 2 3" xfId="8673"/>
    <cellStyle name="Input 4 3 2 3" xfId="8674"/>
    <cellStyle name="Input 4 3 2 4" xfId="8675"/>
    <cellStyle name="Input 4 3 2 5" xfId="8676"/>
    <cellStyle name="Input 4 3 2 6" xfId="8677"/>
    <cellStyle name="Input 4 3 3" xfId="8678"/>
    <cellStyle name="Input 4 3 3 2" xfId="8679"/>
    <cellStyle name="Input 4 3 3 2 2" xfId="8680"/>
    <cellStyle name="Input 4 3 3 2 3" xfId="8681"/>
    <cellStyle name="Input 4 3 3 3" xfId="8682"/>
    <cellStyle name="Input 4 3 3 4" xfId="8683"/>
    <cellStyle name="Input 4 3 3 5" xfId="8684"/>
    <cellStyle name="Input 4 3 3 6" xfId="8685"/>
    <cellStyle name="Input 4 3 4" xfId="8686"/>
    <cellStyle name="Input 4 3 4 2" xfId="8687"/>
    <cellStyle name="Input 4 3 4 2 2" xfId="8688"/>
    <cellStyle name="Input 4 3 4 2 3" xfId="8689"/>
    <cellStyle name="Input 4 3 4 3" xfId="8690"/>
    <cellStyle name="Input 4 3 4 4" xfId="8691"/>
    <cellStyle name="Input 4 3 4 5" xfId="8692"/>
    <cellStyle name="Input 4 3 4 6" xfId="8693"/>
    <cellStyle name="Input 4 3 5" xfId="8694"/>
    <cellStyle name="Input 4 3 5 2" xfId="8695"/>
    <cellStyle name="Input 4 3 5 3" xfId="8696"/>
    <cellStyle name="Input 4 3 6" xfId="8697"/>
    <cellStyle name="Input 4 3 6 2" xfId="8698"/>
    <cellStyle name="Input 4 3 6 3" xfId="8699"/>
    <cellStyle name="Input 4 3 7" xfId="8700"/>
    <cellStyle name="Input 4 3 7 2" xfId="8701"/>
    <cellStyle name="Input 4 3 7 3" xfId="8702"/>
    <cellStyle name="Input 4 3 8" xfId="8703"/>
    <cellStyle name="Input 4 3 9" xfId="8704"/>
    <cellStyle name="Input 4 4" xfId="8705"/>
    <cellStyle name="Input 4 4 10" xfId="8706"/>
    <cellStyle name="Input 4 4 11" xfId="8707"/>
    <cellStyle name="Input 4 4 12" xfId="8708"/>
    <cellStyle name="Input 4 4 2" xfId="8709"/>
    <cellStyle name="Input 4 4 2 2" xfId="8710"/>
    <cellStyle name="Input 4 4 2 2 2" xfId="8711"/>
    <cellStyle name="Input 4 4 2 2 3" xfId="8712"/>
    <cellStyle name="Input 4 4 2 3" xfId="8713"/>
    <cellStyle name="Input 4 4 2 4" xfId="8714"/>
    <cellStyle name="Input 4 4 2 5" xfId="8715"/>
    <cellStyle name="Input 4 4 2 6" xfId="8716"/>
    <cellStyle name="Input 4 4 3" xfId="8717"/>
    <cellStyle name="Input 4 4 3 2" xfId="8718"/>
    <cellStyle name="Input 4 4 3 2 2" xfId="8719"/>
    <cellStyle name="Input 4 4 3 2 3" xfId="8720"/>
    <cellStyle name="Input 4 4 3 3" xfId="8721"/>
    <cellStyle name="Input 4 4 3 4" xfId="8722"/>
    <cellStyle name="Input 4 4 3 5" xfId="8723"/>
    <cellStyle name="Input 4 4 3 6" xfId="8724"/>
    <cellStyle name="Input 4 4 4" xfId="8725"/>
    <cellStyle name="Input 4 4 4 2" xfId="8726"/>
    <cellStyle name="Input 4 4 4 2 2" xfId="8727"/>
    <cellStyle name="Input 4 4 4 2 3" xfId="8728"/>
    <cellStyle name="Input 4 4 4 3" xfId="8729"/>
    <cellStyle name="Input 4 4 4 4" xfId="8730"/>
    <cellStyle name="Input 4 4 4 5" xfId="8731"/>
    <cellStyle name="Input 4 4 4 6" xfId="8732"/>
    <cellStyle name="Input 4 4 5" xfId="8733"/>
    <cellStyle name="Input 4 4 5 2" xfId="8734"/>
    <cellStyle name="Input 4 4 5 3" xfId="8735"/>
    <cellStyle name="Input 4 4 6" xfId="8736"/>
    <cellStyle name="Input 4 4 6 2" xfId="8737"/>
    <cellStyle name="Input 4 4 6 3" xfId="8738"/>
    <cellStyle name="Input 4 4 7" xfId="8739"/>
    <cellStyle name="Input 4 4 7 2" xfId="8740"/>
    <cellStyle name="Input 4 4 7 3" xfId="8741"/>
    <cellStyle name="Input 4 4 8" xfId="8742"/>
    <cellStyle name="Input 4 4 9" xfId="8743"/>
    <cellStyle name="Input 4 5" xfId="8744"/>
    <cellStyle name="Input 4 5 2" xfId="8745"/>
    <cellStyle name="Input 4 5 3" xfId="8746"/>
    <cellStyle name="Input 4 5 4" xfId="8747"/>
    <cellStyle name="Input 4 5 5" xfId="8748"/>
    <cellStyle name="Input 4 5 5 2" xfId="8749"/>
    <cellStyle name="Input 4 5 5 3" xfId="8750"/>
    <cellStyle name="Input 4 5 6" xfId="8751"/>
    <cellStyle name="Input 4 5 7" xfId="8752"/>
    <cellStyle name="Input 4 5 8" xfId="8753"/>
    <cellStyle name="Input 4 5 9" xfId="8754"/>
    <cellStyle name="Input 4 6" xfId="8755"/>
    <cellStyle name="Input 4 6 2" xfId="8756"/>
    <cellStyle name="Input 4 6 2 2" xfId="8757"/>
    <cellStyle name="Input 4 6 2 3" xfId="8758"/>
    <cellStyle name="Input 4 6 3" xfId="8759"/>
    <cellStyle name="Input 4 6 4" xfId="8760"/>
    <cellStyle name="Input 4 6 5" xfId="8761"/>
    <cellStyle name="Input 4 6 6" xfId="8762"/>
    <cellStyle name="Input 4 7" xfId="8763"/>
    <cellStyle name="Input 4 7 2" xfId="8764"/>
    <cellStyle name="Input 4 7 2 2" xfId="8765"/>
    <cellStyle name="Input 4 7 2 3" xfId="8766"/>
    <cellStyle name="Input 4 7 3" xfId="8767"/>
    <cellStyle name="Input 4 7 4" xfId="8768"/>
    <cellStyle name="Input 4 7 5" xfId="8769"/>
    <cellStyle name="Input 4 7 6" xfId="8770"/>
    <cellStyle name="Input 4 8" xfId="8771"/>
    <cellStyle name="Input 4 8 2" xfId="8772"/>
    <cellStyle name="Input 4 8 2 2" xfId="8773"/>
    <cellStyle name="Input 4 8 2 3" xfId="8774"/>
    <cellStyle name="Input 4 8 3" xfId="8775"/>
    <cellStyle name="Input 4 8 4" xfId="8776"/>
    <cellStyle name="Input 4 8 5" xfId="8777"/>
    <cellStyle name="Input 4 8 6" xfId="8778"/>
    <cellStyle name="Input 4 9" xfId="8779"/>
    <cellStyle name="Input 4 9 2" xfId="8780"/>
    <cellStyle name="Input 4 9 3" xfId="8781"/>
    <cellStyle name="Input 5" xfId="392"/>
    <cellStyle name="Input 5 10" xfId="8782"/>
    <cellStyle name="Input 5 10 2" xfId="8783"/>
    <cellStyle name="Input 5 10 3" xfId="8784"/>
    <cellStyle name="Input 5 11" xfId="8785"/>
    <cellStyle name="Input 5 11 2" xfId="8786"/>
    <cellStyle name="Input 5 11 3" xfId="8787"/>
    <cellStyle name="Input 5 12" xfId="8788"/>
    <cellStyle name="Input 5 12 2" xfId="8789"/>
    <cellStyle name="Input 5 12 3" xfId="8790"/>
    <cellStyle name="Input 5 13" xfId="8791"/>
    <cellStyle name="Input 5 14" xfId="8792"/>
    <cellStyle name="Input 5 15" xfId="8793"/>
    <cellStyle name="Input 5 16" xfId="8794"/>
    <cellStyle name="Input 5 17" xfId="8795"/>
    <cellStyle name="Input 5 2" xfId="8796"/>
    <cellStyle name="Input 5 2 10" xfId="8797"/>
    <cellStyle name="Input 5 2 11" xfId="8798"/>
    <cellStyle name="Input 5 2 12" xfId="8799"/>
    <cellStyle name="Input 5 2 13" xfId="8800"/>
    <cellStyle name="Input 5 2 2" xfId="8801"/>
    <cellStyle name="Input 5 2 2 2" xfId="8802"/>
    <cellStyle name="Input 5 2 2 2 2" xfId="8803"/>
    <cellStyle name="Input 5 2 2 2 3" xfId="8804"/>
    <cellStyle name="Input 5 2 2 3" xfId="8805"/>
    <cellStyle name="Input 5 2 2 4" xfId="8806"/>
    <cellStyle name="Input 5 2 2 5" xfId="8807"/>
    <cellStyle name="Input 5 2 2 6" xfId="8808"/>
    <cellStyle name="Input 5 2 3" xfId="8809"/>
    <cellStyle name="Input 5 2 3 2" xfId="8810"/>
    <cellStyle name="Input 5 2 3 2 2" xfId="8811"/>
    <cellStyle name="Input 5 2 3 2 3" xfId="8812"/>
    <cellStyle name="Input 5 2 3 3" xfId="8813"/>
    <cellStyle name="Input 5 2 3 4" xfId="8814"/>
    <cellStyle name="Input 5 2 3 5" xfId="8815"/>
    <cellStyle name="Input 5 2 3 6" xfId="8816"/>
    <cellStyle name="Input 5 2 4" xfId="8817"/>
    <cellStyle name="Input 5 2 4 2" xfId="8818"/>
    <cellStyle name="Input 5 2 4 2 2" xfId="8819"/>
    <cellStyle name="Input 5 2 4 2 3" xfId="8820"/>
    <cellStyle name="Input 5 2 4 3" xfId="8821"/>
    <cellStyle name="Input 5 2 4 4" xfId="8822"/>
    <cellStyle name="Input 5 2 4 5" xfId="8823"/>
    <cellStyle name="Input 5 2 4 6" xfId="8824"/>
    <cellStyle name="Input 5 2 5" xfId="8825"/>
    <cellStyle name="Input 5 2 5 2" xfId="8826"/>
    <cellStyle name="Input 5 2 5 2 2" xfId="8827"/>
    <cellStyle name="Input 5 2 5 2 3" xfId="8828"/>
    <cellStyle name="Input 5 2 5 3" xfId="8829"/>
    <cellStyle name="Input 5 2 5 4" xfId="8830"/>
    <cellStyle name="Input 5 2 5 5" xfId="8831"/>
    <cellStyle name="Input 5 2 5 6" xfId="8832"/>
    <cellStyle name="Input 5 2 6" xfId="8833"/>
    <cellStyle name="Input 5 2 6 2" xfId="8834"/>
    <cellStyle name="Input 5 2 6 3" xfId="8835"/>
    <cellStyle name="Input 5 2 7" xfId="8836"/>
    <cellStyle name="Input 5 2 7 2" xfId="8837"/>
    <cellStyle name="Input 5 2 7 3" xfId="8838"/>
    <cellStyle name="Input 5 2 8" xfId="8839"/>
    <cellStyle name="Input 5 2 8 2" xfId="8840"/>
    <cellStyle name="Input 5 2 8 3" xfId="8841"/>
    <cellStyle name="Input 5 2 9" xfId="8842"/>
    <cellStyle name="Input 5 3" xfId="8843"/>
    <cellStyle name="Input 5 3 10" xfId="8844"/>
    <cellStyle name="Input 5 3 11" xfId="8845"/>
    <cellStyle name="Input 5 3 12" xfId="8846"/>
    <cellStyle name="Input 5 3 2" xfId="8847"/>
    <cellStyle name="Input 5 3 2 2" xfId="8848"/>
    <cellStyle name="Input 5 3 2 2 2" xfId="8849"/>
    <cellStyle name="Input 5 3 2 2 3" xfId="8850"/>
    <cellStyle name="Input 5 3 2 3" xfId="8851"/>
    <cellStyle name="Input 5 3 2 4" xfId="8852"/>
    <cellStyle name="Input 5 3 2 5" xfId="8853"/>
    <cellStyle name="Input 5 3 2 6" xfId="8854"/>
    <cellStyle name="Input 5 3 3" xfId="8855"/>
    <cellStyle name="Input 5 3 3 2" xfId="8856"/>
    <cellStyle name="Input 5 3 3 2 2" xfId="8857"/>
    <cellStyle name="Input 5 3 3 2 3" xfId="8858"/>
    <cellStyle name="Input 5 3 3 3" xfId="8859"/>
    <cellStyle name="Input 5 3 3 4" xfId="8860"/>
    <cellStyle name="Input 5 3 3 5" xfId="8861"/>
    <cellStyle name="Input 5 3 3 6" xfId="8862"/>
    <cellStyle name="Input 5 3 4" xfId="8863"/>
    <cellStyle name="Input 5 3 4 2" xfId="8864"/>
    <cellStyle name="Input 5 3 4 2 2" xfId="8865"/>
    <cellStyle name="Input 5 3 4 2 3" xfId="8866"/>
    <cellStyle name="Input 5 3 4 3" xfId="8867"/>
    <cellStyle name="Input 5 3 4 4" xfId="8868"/>
    <cellStyle name="Input 5 3 4 5" xfId="8869"/>
    <cellStyle name="Input 5 3 4 6" xfId="8870"/>
    <cellStyle name="Input 5 3 5" xfId="8871"/>
    <cellStyle name="Input 5 3 5 2" xfId="8872"/>
    <cellStyle name="Input 5 3 5 3" xfId="8873"/>
    <cellStyle name="Input 5 3 6" xfId="8874"/>
    <cellStyle name="Input 5 3 6 2" xfId="8875"/>
    <cellStyle name="Input 5 3 6 3" xfId="8876"/>
    <cellStyle name="Input 5 3 7" xfId="8877"/>
    <cellStyle name="Input 5 3 7 2" xfId="8878"/>
    <cellStyle name="Input 5 3 7 3" xfId="8879"/>
    <cellStyle name="Input 5 3 8" xfId="8880"/>
    <cellStyle name="Input 5 3 9" xfId="8881"/>
    <cellStyle name="Input 5 4" xfId="8882"/>
    <cellStyle name="Input 5 4 10" xfId="8883"/>
    <cellStyle name="Input 5 4 11" xfId="8884"/>
    <cellStyle name="Input 5 4 12" xfId="8885"/>
    <cellStyle name="Input 5 4 2" xfId="8886"/>
    <cellStyle name="Input 5 4 2 2" xfId="8887"/>
    <cellStyle name="Input 5 4 2 2 2" xfId="8888"/>
    <cellStyle name="Input 5 4 2 2 3" xfId="8889"/>
    <cellStyle name="Input 5 4 2 3" xfId="8890"/>
    <cellStyle name="Input 5 4 2 4" xfId="8891"/>
    <cellStyle name="Input 5 4 2 5" xfId="8892"/>
    <cellStyle name="Input 5 4 2 6" xfId="8893"/>
    <cellStyle name="Input 5 4 3" xfId="8894"/>
    <cellStyle name="Input 5 4 3 2" xfId="8895"/>
    <cellStyle name="Input 5 4 3 2 2" xfId="8896"/>
    <cellStyle name="Input 5 4 3 2 3" xfId="8897"/>
    <cellStyle name="Input 5 4 3 3" xfId="8898"/>
    <cellStyle name="Input 5 4 3 4" xfId="8899"/>
    <cellStyle name="Input 5 4 3 5" xfId="8900"/>
    <cellStyle name="Input 5 4 3 6" xfId="8901"/>
    <cellStyle name="Input 5 4 4" xfId="8902"/>
    <cellStyle name="Input 5 4 4 2" xfId="8903"/>
    <cellStyle name="Input 5 4 4 2 2" xfId="8904"/>
    <cellStyle name="Input 5 4 4 2 3" xfId="8905"/>
    <cellStyle name="Input 5 4 4 3" xfId="8906"/>
    <cellStyle name="Input 5 4 4 4" xfId="8907"/>
    <cellStyle name="Input 5 4 4 5" xfId="8908"/>
    <cellStyle name="Input 5 4 4 6" xfId="8909"/>
    <cellStyle name="Input 5 4 5" xfId="8910"/>
    <cellStyle name="Input 5 4 5 2" xfId="8911"/>
    <cellStyle name="Input 5 4 5 3" xfId="8912"/>
    <cellStyle name="Input 5 4 6" xfId="8913"/>
    <cellStyle name="Input 5 4 6 2" xfId="8914"/>
    <cellStyle name="Input 5 4 6 3" xfId="8915"/>
    <cellStyle name="Input 5 4 7" xfId="8916"/>
    <cellStyle name="Input 5 4 7 2" xfId="8917"/>
    <cellStyle name="Input 5 4 7 3" xfId="8918"/>
    <cellStyle name="Input 5 4 8" xfId="8919"/>
    <cellStyle name="Input 5 4 9" xfId="8920"/>
    <cellStyle name="Input 5 5" xfId="8921"/>
    <cellStyle name="Input 5 5 10" xfId="8922"/>
    <cellStyle name="Input 5 5 11" xfId="8923"/>
    <cellStyle name="Input 5 5 2" xfId="8924"/>
    <cellStyle name="Input 5 5 2 2" xfId="8925"/>
    <cellStyle name="Input 5 5 2 3" xfId="8926"/>
    <cellStyle name="Input 5 5 3" xfId="8927"/>
    <cellStyle name="Input 5 5 3 2" xfId="8928"/>
    <cellStyle name="Input 5 5 3 3" xfId="8929"/>
    <cellStyle name="Input 5 5 4" xfId="8930"/>
    <cellStyle name="Input 5 5 4 2" xfId="8931"/>
    <cellStyle name="Input 5 5 4 3" xfId="8932"/>
    <cellStyle name="Input 5 5 5" xfId="8933"/>
    <cellStyle name="Input 5 5 5 2" xfId="8934"/>
    <cellStyle name="Input 5 5 5 3" xfId="8935"/>
    <cellStyle name="Input 5 5 6" xfId="8936"/>
    <cellStyle name="Input 5 5 6 2" xfId="8937"/>
    <cellStyle name="Input 5 5 7" xfId="8938"/>
    <cellStyle name="Input 5 5 8" xfId="8939"/>
    <cellStyle name="Input 5 5 9" xfId="8940"/>
    <cellStyle name="Input 5 6" xfId="8941"/>
    <cellStyle name="Input 5 6 10" xfId="8942"/>
    <cellStyle name="Input 5 6 2" xfId="8943"/>
    <cellStyle name="Input 5 6 2 2" xfId="8944"/>
    <cellStyle name="Input 5 6 2 3" xfId="8945"/>
    <cellStyle name="Input 5 6 3" xfId="8946"/>
    <cellStyle name="Input 5 6 3 2" xfId="8947"/>
    <cellStyle name="Input 5 6 3 3" xfId="8948"/>
    <cellStyle name="Input 5 6 4" xfId="8949"/>
    <cellStyle name="Input 5 6 4 2" xfId="8950"/>
    <cellStyle name="Input 5 6 4 3" xfId="8951"/>
    <cellStyle name="Input 5 6 5" xfId="8952"/>
    <cellStyle name="Input 5 6 5 2" xfId="8953"/>
    <cellStyle name="Input 5 6 5 3" xfId="8954"/>
    <cellStyle name="Input 5 6 6" xfId="8955"/>
    <cellStyle name="Input 5 6 6 2" xfId="8956"/>
    <cellStyle name="Input 5 6 7" xfId="8957"/>
    <cellStyle name="Input 5 6 8" xfId="8958"/>
    <cellStyle name="Input 5 6 9" xfId="8959"/>
    <cellStyle name="Input 5 7" xfId="8960"/>
    <cellStyle name="Input 5 7 2" xfId="8961"/>
    <cellStyle name="Input 5 7 2 2" xfId="8962"/>
    <cellStyle name="Input 5 7 2 3" xfId="8963"/>
    <cellStyle name="Input 5 7 3" xfId="8964"/>
    <cellStyle name="Input 5 7 4" xfId="8965"/>
    <cellStyle name="Input 5 7 5" xfId="8966"/>
    <cellStyle name="Input 5 7 6" xfId="8967"/>
    <cellStyle name="Input 5 8" xfId="8968"/>
    <cellStyle name="Input 5 8 2" xfId="8969"/>
    <cellStyle name="Input 5 8 2 2" xfId="8970"/>
    <cellStyle name="Input 5 8 2 3" xfId="8971"/>
    <cellStyle name="Input 5 8 3" xfId="8972"/>
    <cellStyle name="Input 5 8 4" xfId="8973"/>
    <cellStyle name="Input 5 8 5" xfId="8974"/>
    <cellStyle name="Input 5 8 6" xfId="8975"/>
    <cellStyle name="Input 5 9" xfId="8976"/>
    <cellStyle name="Input 5 9 2" xfId="8977"/>
    <cellStyle name="Input 5 9 2 2" xfId="8978"/>
    <cellStyle name="Input 5 9 2 3" xfId="8979"/>
    <cellStyle name="Input 5 9 3" xfId="8980"/>
    <cellStyle name="Input 5 9 4" xfId="8981"/>
    <cellStyle name="Input 5 9 5" xfId="8982"/>
    <cellStyle name="Input 5 9 6" xfId="8983"/>
    <cellStyle name="Input 6" xfId="393"/>
    <cellStyle name="Input 6 10" xfId="8984"/>
    <cellStyle name="Input 6 10 2" xfId="8985"/>
    <cellStyle name="Input 6 10 3" xfId="8986"/>
    <cellStyle name="Input 6 11" xfId="8987"/>
    <cellStyle name="Input 6 11 2" xfId="8988"/>
    <cellStyle name="Input 6 11 3" xfId="8989"/>
    <cellStyle name="Input 6 12" xfId="8990"/>
    <cellStyle name="Input 6 12 2" xfId="8991"/>
    <cellStyle name="Input 6 12 3" xfId="8992"/>
    <cellStyle name="Input 6 13" xfId="8993"/>
    <cellStyle name="Input 6 14" xfId="8994"/>
    <cellStyle name="Input 6 15" xfId="8995"/>
    <cellStyle name="Input 6 16" xfId="8996"/>
    <cellStyle name="Input 6 17" xfId="8997"/>
    <cellStyle name="Input 6 2" xfId="8998"/>
    <cellStyle name="Input 6 2 10" xfId="8999"/>
    <cellStyle name="Input 6 2 11" xfId="9000"/>
    <cellStyle name="Input 6 2 12" xfId="9001"/>
    <cellStyle name="Input 6 2 13" xfId="9002"/>
    <cellStyle name="Input 6 2 2" xfId="9003"/>
    <cellStyle name="Input 6 2 2 2" xfId="9004"/>
    <cellStyle name="Input 6 2 2 2 2" xfId="9005"/>
    <cellStyle name="Input 6 2 2 2 3" xfId="9006"/>
    <cellStyle name="Input 6 2 2 3" xfId="9007"/>
    <cellStyle name="Input 6 2 2 4" xfId="9008"/>
    <cellStyle name="Input 6 2 2 5" xfId="9009"/>
    <cellStyle name="Input 6 2 2 6" xfId="9010"/>
    <cellStyle name="Input 6 2 3" xfId="9011"/>
    <cellStyle name="Input 6 2 3 2" xfId="9012"/>
    <cellStyle name="Input 6 2 3 2 2" xfId="9013"/>
    <cellStyle name="Input 6 2 3 2 3" xfId="9014"/>
    <cellStyle name="Input 6 2 3 3" xfId="9015"/>
    <cellStyle name="Input 6 2 3 4" xfId="9016"/>
    <cellStyle name="Input 6 2 3 5" xfId="9017"/>
    <cellStyle name="Input 6 2 3 6" xfId="9018"/>
    <cellStyle name="Input 6 2 4" xfId="9019"/>
    <cellStyle name="Input 6 2 4 2" xfId="9020"/>
    <cellStyle name="Input 6 2 4 2 2" xfId="9021"/>
    <cellStyle name="Input 6 2 4 2 3" xfId="9022"/>
    <cellStyle name="Input 6 2 4 3" xfId="9023"/>
    <cellStyle name="Input 6 2 4 4" xfId="9024"/>
    <cellStyle name="Input 6 2 4 5" xfId="9025"/>
    <cellStyle name="Input 6 2 4 6" xfId="9026"/>
    <cellStyle name="Input 6 2 5" xfId="9027"/>
    <cellStyle name="Input 6 2 5 2" xfId="9028"/>
    <cellStyle name="Input 6 2 5 2 2" xfId="9029"/>
    <cellStyle name="Input 6 2 5 2 3" xfId="9030"/>
    <cellStyle name="Input 6 2 5 3" xfId="9031"/>
    <cellStyle name="Input 6 2 5 4" xfId="9032"/>
    <cellStyle name="Input 6 2 5 5" xfId="9033"/>
    <cellStyle name="Input 6 2 5 6" xfId="9034"/>
    <cellStyle name="Input 6 2 6" xfId="9035"/>
    <cellStyle name="Input 6 2 6 2" xfId="9036"/>
    <cellStyle name="Input 6 2 6 3" xfId="9037"/>
    <cellStyle name="Input 6 2 7" xfId="9038"/>
    <cellStyle name="Input 6 2 7 2" xfId="9039"/>
    <cellStyle name="Input 6 2 7 3" xfId="9040"/>
    <cellStyle name="Input 6 2 8" xfId="9041"/>
    <cellStyle name="Input 6 2 8 2" xfId="9042"/>
    <cellStyle name="Input 6 2 8 3" xfId="9043"/>
    <cellStyle name="Input 6 2 9" xfId="9044"/>
    <cellStyle name="Input 6 3" xfId="9045"/>
    <cellStyle name="Input 6 3 10" xfId="9046"/>
    <cellStyle name="Input 6 3 11" xfId="9047"/>
    <cellStyle name="Input 6 3 12" xfId="9048"/>
    <cellStyle name="Input 6 3 2" xfId="9049"/>
    <cellStyle name="Input 6 3 2 2" xfId="9050"/>
    <cellStyle name="Input 6 3 2 2 2" xfId="9051"/>
    <cellStyle name="Input 6 3 2 2 3" xfId="9052"/>
    <cellStyle name="Input 6 3 2 3" xfId="9053"/>
    <cellStyle name="Input 6 3 2 4" xfId="9054"/>
    <cellStyle name="Input 6 3 2 5" xfId="9055"/>
    <cellStyle name="Input 6 3 2 6" xfId="9056"/>
    <cellStyle name="Input 6 3 3" xfId="9057"/>
    <cellStyle name="Input 6 3 3 2" xfId="9058"/>
    <cellStyle name="Input 6 3 3 2 2" xfId="9059"/>
    <cellStyle name="Input 6 3 3 2 3" xfId="9060"/>
    <cellStyle name="Input 6 3 3 3" xfId="9061"/>
    <cellStyle name="Input 6 3 3 4" xfId="9062"/>
    <cellStyle name="Input 6 3 3 5" xfId="9063"/>
    <cellStyle name="Input 6 3 3 6" xfId="9064"/>
    <cellStyle name="Input 6 3 4" xfId="9065"/>
    <cellStyle name="Input 6 3 4 2" xfId="9066"/>
    <cellStyle name="Input 6 3 4 2 2" xfId="9067"/>
    <cellStyle name="Input 6 3 4 2 3" xfId="9068"/>
    <cellStyle name="Input 6 3 4 3" xfId="9069"/>
    <cellStyle name="Input 6 3 4 4" xfId="9070"/>
    <cellStyle name="Input 6 3 4 5" xfId="9071"/>
    <cellStyle name="Input 6 3 4 6" xfId="9072"/>
    <cellStyle name="Input 6 3 5" xfId="9073"/>
    <cellStyle name="Input 6 3 5 2" xfId="9074"/>
    <cellStyle name="Input 6 3 5 3" xfId="9075"/>
    <cellStyle name="Input 6 3 6" xfId="9076"/>
    <cellStyle name="Input 6 3 6 2" xfId="9077"/>
    <cellStyle name="Input 6 3 6 3" xfId="9078"/>
    <cellStyle name="Input 6 3 7" xfId="9079"/>
    <cellStyle name="Input 6 3 7 2" xfId="9080"/>
    <cellStyle name="Input 6 3 7 3" xfId="9081"/>
    <cellStyle name="Input 6 3 8" xfId="9082"/>
    <cellStyle name="Input 6 3 9" xfId="9083"/>
    <cellStyle name="Input 6 4" xfId="9084"/>
    <cellStyle name="Input 6 4 10" xfId="9085"/>
    <cellStyle name="Input 6 4 11" xfId="9086"/>
    <cellStyle name="Input 6 4 12" xfId="9087"/>
    <cellStyle name="Input 6 4 2" xfId="9088"/>
    <cellStyle name="Input 6 4 2 2" xfId="9089"/>
    <cellStyle name="Input 6 4 2 2 2" xfId="9090"/>
    <cellStyle name="Input 6 4 2 2 3" xfId="9091"/>
    <cellStyle name="Input 6 4 2 3" xfId="9092"/>
    <cellStyle name="Input 6 4 2 4" xfId="9093"/>
    <cellStyle name="Input 6 4 2 5" xfId="9094"/>
    <cellStyle name="Input 6 4 2 6" xfId="9095"/>
    <cellStyle name="Input 6 4 3" xfId="9096"/>
    <cellStyle name="Input 6 4 3 2" xfId="9097"/>
    <cellStyle name="Input 6 4 3 2 2" xfId="9098"/>
    <cellStyle name="Input 6 4 3 2 3" xfId="9099"/>
    <cellStyle name="Input 6 4 3 3" xfId="9100"/>
    <cellStyle name="Input 6 4 3 4" xfId="9101"/>
    <cellStyle name="Input 6 4 3 5" xfId="9102"/>
    <cellStyle name="Input 6 4 3 6" xfId="9103"/>
    <cellStyle name="Input 6 4 4" xfId="9104"/>
    <cellStyle name="Input 6 4 4 2" xfId="9105"/>
    <cellStyle name="Input 6 4 4 2 2" xfId="9106"/>
    <cellStyle name="Input 6 4 4 2 3" xfId="9107"/>
    <cellStyle name="Input 6 4 4 3" xfId="9108"/>
    <cellStyle name="Input 6 4 4 4" xfId="9109"/>
    <cellStyle name="Input 6 4 4 5" xfId="9110"/>
    <cellStyle name="Input 6 4 4 6" xfId="9111"/>
    <cellStyle name="Input 6 4 5" xfId="9112"/>
    <cellStyle name="Input 6 4 5 2" xfId="9113"/>
    <cellStyle name="Input 6 4 5 3" xfId="9114"/>
    <cellStyle name="Input 6 4 6" xfId="9115"/>
    <cellStyle name="Input 6 4 6 2" xfId="9116"/>
    <cellStyle name="Input 6 4 6 3" xfId="9117"/>
    <cellStyle name="Input 6 4 7" xfId="9118"/>
    <cellStyle name="Input 6 4 7 2" xfId="9119"/>
    <cellStyle name="Input 6 4 7 3" xfId="9120"/>
    <cellStyle name="Input 6 4 8" xfId="9121"/>
    <cellStyle name="Input 6 4 9" xfId="9122"/>
    <cellStyle name="Input 6 5" xfId="9123"/>
    <cellStyle name="Input 6 5 10" xfId="9124"/>
    <cellStyle name="Input 6 5 11" xfId="9125"/>
    <cellStyle name="Input 6 5 2" xfId="9126"/>
    <cellStyle name="Input 6 5 2 2" xfId="9127"/>
    <cellStyle name="Input 6 5 2 3" xfId="9128"/>
    <cellStyle name="Input 6 5 3" xfId="9129"/>
    <cellStyle name="Input 6 5 3 2" xfId="9130"/>
    <cellStyle name="Input 6 5 3 3" xfId="9131"/>
    <cellStyle name="Input 6 5 4" xfId="9132"/>
    <cellStyle name="Input 6 5 4 2" xfId="9133"/>
    <cellStyle name="Input 6 5 4 3" xfId="9134"/>
    <cellStyle name="Input 6 5 5" xfId="9135"/>
    <cellStyle name="Input 6 5 5 2" xfId="9136"/>
    <cellStyle name="Input 6 5 5 3" xfId="9137"/>
    <cellStyle name="Input 6 5 6" xfId="9138"/>
    <cellStyle name="Input 6 5 6 2" xfId="9139"/>
    <cellStyle name="Input 6 5 7" xfId="9140"/>
    <cellStyle name="Input 6 5 8" xfId="9141"/>
    <cellStyle name="Input 6 5 9" xfId="9142"/>
    <cellStyle name="Input 6 6" xfId="9143"/>
    <cellStyle name="Input 6 6 10" xfId="9144"/>
    <cellStyle name="Input 6 6 2" xfId="9145"/>
    <cellStyle name="Input 6 6 2 2" xfId="9146"/>
    <cellStyle name="Input 6 6 2 3" xfId="9147"/>
    <cellStyle name="Input 6 6 3" xfId="9148"/>
    <cellStyle name="Input 6 6 3 2" xfId="9149"/>
    <cellStyle name="Input 6 6 3 3" xfId="9150"/>
    <cellStyle name="Input 6 6 4" xfId="9151"/>
    <cellStyle name="Input 6 6 4 2" xfId="9152"/>
    <cellStyle name="Input 6 6 4 3" xfId="9153"/>
    <cellStyle name="Input 6 6 5" xfId="9154"/>
    <cellStyle name="Input 6 6 5 2" xfId="9155"/>
    <cellStyle name="Input 6 6 5 3" xfId="9156"/>
    <cellStyle name="Input 6 6 6" xfId="9157"/>
    <cellStyle name="Input 6 6 6 2" xfId="9158"/>
    <cellStyle name="Input 6 6 7" xfId="9159"/>
    <cellStyle name="Input 6 6 8" xfId="9160"/>
    <cellStyle name="Input 6 6 9" xfId="9161"/>
    <cellStyle name="Input 6 7" xfId="9162"/>
    <cellStyle name="Input 6 7 2" xfId="9163"/>
    <cellStyle name="Input 6 7 2 2" xfId="9164"/>
    <cellStyle name="Input 6 7 2 3" xfId="9165"/>
    <cellStyle name="Input 6 7 3" xfId="9166"/>
    <cellStyle name="Input 6 7 4" xfId="9167"/>
    <cellStyle name="Input 6 7 5" xfId="9168"/>
    <cellStyle name="Input 6 7 6" xfId="9169"/>
    <cellStyle name="Input 6 8" xfId="9170"/>
    <cellStyle name="Input 6 8 2" xfId="9171"/>
    <cellStyle name="Input 6 8 2 2" xfId="9172"/>
    <cellStyle name="Input 6 8 2 3" xfId="9173"/>
    <cellStyle name="Input 6 8 3" xfId="9174"/>
    <cellStyle name="Input 6 8 4" xfId="9175"/>
    <cellStyle name="Input 6 8 5" xfId="9176"/>
    <cellStyle name="Input 6 8 6" xfId="9177"/>
    <cellStyle name="Input 6 9" xfId="9178"/>
    <cellStyle name="Input 6 9 2" xfId="9179"/>
    <cellStyle name="Input 6 9 2 2" xfId="9180"/>
    <cellStyle name="Input 6 9 2 3" xfId="9181"/>
    <cellStyle name="Input 6 9 3" xfId="9182"/>
    <cellStyle name="Input 6 9 4" xfId="9183"/>
    <cellStyle name="Input 6 9 5" xfId="9184"/>
    <cellStyle name="Input 6 9 6" xfId="9185"/>
    <cellStyle name="Input 7" xfId="394"/>
    <cellStyle name="Input 7 10" xfId="9186"/>
    <cellStyle name="Input 7 10 2" xfId="9187"/>
    <cellStyle name="Input 7 10 3" xfId="9188"/>
    <cellStyle name="Input 7 11" xfId="9189"/>
    <cellStyle name="Input 7 12" xfId="9190"/>
    <cellStyle name="Input 7 13" xfId="9191"/>
    <cellStyle name="Input 7 14" xfId="9192"/>
    <cellStyle name="Input 7 15" xfId="9193"/>
    <cellStyle name="Input 7 2" xfId="9194"/>
    <cellStyle name="Input 7 2 10" xfId="9195"/>
    <cellStyle name="Input 7 2 11" xfId="9196"/>
    <cellStyle name="Input 7 2 12" xfId="9197"/>
    <cellStyle name="Input 7 2 13" xfId="9198"/>
    <cellStyle name="Input 7 2 2" xfId="9199"/>
    <cellStyle name="Input 7 2 2 2" xfId="9200"/>
    <cellStyle name="Input 7 2 2 2 2" xfId="9201"/>
    <cellStyle name="Input 7 2 2 2 3" xfId="9202"/>
    <cellStyle name="Input 7 2 2 3" xfId="9203"/>
    <cellStyle name="Input 7 2 2 4" xfId="9204"/>
    <cellStyle name="Input 7 2 2 5" xfId="9205"/>
    <cellStyle name="Input 7 2 2 6" xfId="9206"/>
    <cellStyle name="Input 7 2 3" xfId="9207"/>
    <cellStyle name="Input 7 2 3 2" xfId="9208"/>
    <cellStyle name="Input 7 2 3 2 2" xfId="9209"/>
    <cellStyle name="Input 7 2 3 2 3" xfId="9210"/>
    <cellStyle name="Input 7 2 3 3" xfId="9211"/>
    <cellStyle name="Input 7 2 3 4" xfId="9212"/>
    <cellStyle name="Input 7 2 3 5" xfId="9213"/>
    <cellStyle name="Input 7 2 3 6" xfId="9214"/>
    <cellStyle name="Input 7 2 4" xfId="9215"/>
    <cellStyle name="Input 7 2 4 2" xfId="9216"/>
    <cellStyle name="Input 7 2 4 2 2" xfId="9217"/>
    <cellStyle name="Input 7 2 4 2 3" xfId="9218"/>
    <cellStyle name="Input 7 2 4 3" xfId="9219"/>
    <cellStyle name="Input 7 2 4 4" xfId="9220"/>
    <cellStyle name="Input 7 2 4 5" xfId="9221"/>
    <cellStyle name="Input 7 2 4 6" xfId="9222"/>
    <cellStyle name="Input 7 2 5" xfId="9223"/>
    <cellStyle name="Input 7 2 5 2" xfId="9224"/>
    <cellStyle name="Input 7 2 5 2 2" xfId="9225"/>
    <cellStyle name="Input 7 2 5 2 3" xfId="9226"/>
    <cellStyle name="Input 7 2 5 3" xfId="9227"/>
    <cellStyle name="Input 7 2 5 4" xfId="9228"/>
    <cellStyle name="Input 7 2 5 5" xfId="9229"/>
    <cellStyle name="Input 7 2 5 6" xfId="9230"/>
    <cellStyle name="Input 7 2 6" xfId="9231"/>
    <cellStyle name="Input 7 2 6 2" xfId="9232"/>
    <cellStyle name="Input 7 2 6 3" xfId="9233"/>
    <cellStyle name="Input 7 2 7" xfId="9234"/>
    <cellStyle name="Input 7 2 7 2" xfId="9235"/>
    <cellStyle name="Input 7 2 7 3" xfId="9236"/>
    <cellStyle name="Input 7 2 8" xfId="9237"/>
    <cellStyle name="Input 7 2 8 2" xfId="9238"/>
    <cellStyle name="Input 7 2 8 3" xfId="9239"/>
    <cellStyle name="Input 7 2 9" xfId="9240"/>
    <cellStyle name="Input 7 3" xfId="9241"/>
    <cellStyle name="Input 7 3 10" xfId="9242"/>
    <cellStyle name="Input 7 3 11" xfId="9243"/>
    <cellStyle name="Input 7 3 12" xfId="9244"/>
    <cellStyle name="Input 7 3 2" xfId="9245"/>
    <cellStyle name="Input 7 3 2 2" xfId="9246"/>
    <cellStyle name="Input 7 3 2 2 2" xfId="9247"/>
    <cellStyle name="Input 7 3 2 2 3" xfId="9248"/>
    <cellStyle name="Input 7 3 2 3" xfId="9249"/>
    <cellStyle name="Input 7 3 2 4" xfId="9250"/>
    <cellStyle name="Input 7 3 2 5" xfId="9251"/>
    <cellStyle name="Input 7 3 2 6" xfId="9252"/>
    <cellStyle name="Input 7 3 3" xfId="9253"/>
    <cellStyle name="Input 7 3 3 2" xfId="9254"/>
    <cellStyle name="Input 7 3 3 2 2" xfId="9255"/>
    <cellStyle name="Input 7 3 3 2 3" xfId="9256"/>
    <cellStyle name="Input 7 3 3 3" xfId="9257"/>
    <cellStyle name="Input 7 3 3 4" xfId="9258"/>
    <cellStyle name="Input 7 3 3 5" xfId="9259"/>
    <cellStyle name="Input 7 3 3 6" xfId="9260"/>
    <cellStyle name="Input 7 3 4" xfId="9261"/>
    <cellStyle name="Input 7 3 4 2" xfId="9262"/>
    <cellStyle name="Input 7 3 4 2 2" xfId="9263"/>
    <cellStyle name="Input 7 3 4 2 3" xfId="9264"/>
    <cellStyle name="Input 7 3 4 3" xfId="9265"/>
    <cellStyle name="Input 7 3 4 4" xfId="9266"/>
    <cellStyle name="Input 7 3 4 5" xfId="9267"/>
    <cellStyle name="Input 7 3 4 6" xfId="9268"/>
    <cellStyle name="Input 7 3 5" xfId="9269"/>
    <cellStyle name="Input 7 3 5 2" xfId="9270"/>
    <cellStyle name="Input 7 3 5 3" xfId="9271"/>
    <cellStyle name="Input 7 3 6" xfId="9272"/>
    <cellStyle name="Input 7 3 6 2" xfId="9273"/>
    <cellStyle name="Input 7 3 6 3" xfId="9274"/>
    <cellStyle name="Input 7 3 7" xfId="9275"/>
    <cellStyle name="Input 7 3 7 2" xfId="9276"/>
    <cellStyle name="Input 7 3 7 3" xfId="9277"/>
    <cellStyle name="Input 7 3 8" xfId="9278"/>
    <cellStyle name="Input 7 3 9" xfId="9279"/>
    <cellStyle name="Input 7 4" xfId="9280"/>
    <cellStyle name="Input 7 4 10" xfId="9281"/>
    <cellStyle name="Input 7 4 11" xfId="9282"/>
    <cellStyle name="Input 7 4 12" xfId="9283"/>
    <cellStyle name="Input 7 4 2" xfId="9284"/>
    <cellStyle name="Input 7 4 2 2" xfId="9285"/>
    <cellStyle name="Input 7 4 2 2 2" xfId="9286"/>
    <cellStyle name="Input 7 4 2 2 3" xfId="9287"/>
    <cellStyle name="Input 7 4 2 3" xfId="9288"/>
    <cellStyle name="Input 7 4 2 4" xfId="9289"/>
    <cellStyle name="Input 7 4 2 5" xfId="9290"/>
    <cellStyle name="Input 7 4 2 6" xfId="9291"/>
    <cellStyle name="Input 7 4 3" xfId="9292"/>
    <cellStyle name="Input 7 4 3 2" xfId="9293"/>
    <cellStyle name="Input 7 4 3 2 2" xfId="9294"/>
    <cellStyle name="Input 7 4 3 2 3" xfId="9295"/>
    <cellStyle name="Input 7 4 3 3" xfId="9296"/>
    <cellStyle name="Input 7 4 3 4" xfId="9297"/>
    <cellStyle name="Input 7 4 3 5" xfId="9298"/>
    <cellStyle name="Input 7 4 3 6" xfId="9299"/>
    <cellStyle name="Input 7 4 4" xfId="9300"/>
    <cellStyle name="Input 7 4 4 2" xfId="9301"/>
    <cellStyle name="Input 7 4 4 2 2" xfId="9302"/>
    <cellStyle name="Input 7 4 4 2 3" xfId="9303"/>
    <cellStyle name="Input 7 4 4 3" xfId="9304"/>
    <cellStyle name="Input 7 4 4 4" xfId="9305"/>
    <cellStyle name="Input 7 4 4 5" xfId="9306"/>
    <cellStyle name="Input 7 4 4 6" xfId="9307"/>
    <cellStyle name="Input 7 4 5" xfId="9308"/>
    <cellStyle name="Input 7 4 5 2" xfId="9309"/>
    <cellStyle name="Input 7 4 5 3" xfId="9310"/>
    <cellStyle name="Input 7 4 6" xfId="9311"/>
    <cellStyle name="Input 7 4 6 2" xfId="9312"/>
    <cellStyle name="Input 7 4 6 3" xfId="9313"/>
    <cellStyle name="Input 7 4 7" xfId="9314"/>
    <cellStyle name="Input 7 4 7 2" xfId="9315"/>
    <cellStyle name="Input 7 4 7 3" xfId="9316"/>
    <cellStyle name="Input 7 4 8" xfId="9317"/>
    <cellStyle name="Input 7 4 9" xfId="9318"/>
    <cellStyle name="Input 7 5" xfId="9319"/>
    <cellStyle name="Input 7 5 2" xfId="9320"/>
    <cellStyle name="Input 7 5 2 2" xfId="9321"/>
    <cellStyle name="Input 7 5 2 3" xfId="9322"/>
    <cellStyle name="Input 7 5 3" xfId="9323"/>
    <cellStyle name="Input 7 5 4" xfId="9324"/>
    <cellStyle name="Input 7 5 5" xfId="9325"/>
    <cellStyle name="Input 7 5 6" xfId="9326"/>
    <cellStyle name="Input 7 6" xfId="9327"/>
    <cellStyle name="Input 7 6 2" xfId="9328"/>
    <cellStyle name="Input 7 6 2 2" xfId="9329"/>
    <cellStyle name="Input 7 6 2 3" xfId="9330"/>
    <cellStyle name="Input 7 6 3" xfId="9331"/>
    <cellStyle name="Input 7 6 4" xfId="9332"/>
    <cellStyle name="Input 7 6 5" xfId="9333"/>
    <cellStyle name="Input 7 6 6" xfId="9334"/>
    <cellStyle name="Input 7 7" xfId="9335"/>
    <cellStyle name="Input 7 7 2" xfId="9336"/>
    <cellStyle name="Input 7 7 2 2" xfId="9337"/>
    <cellStyle name="Input 7 7 2 3" xfId="9338"/>
    <cellStyle name="Input 7 7 3" xfId="9339"/>
    <cellStyle name="Input 7 7 4" xfId="9340"/>
    <cellStyle name="Input 7 7 5" xfId="9341"/>
    <cellStyle name="Input 7 7 6" xfId="9342"/>
    <cellStyle name="Input 7 8" xfId="9343"/>
    <cellStyle name="Input 7 8 2" xfId="9344"/>
    <cellStyle name="Input 7 8 3" xfId="9345"/>
    <cellStyle name="Input 7 9" xfId="9346"/>
    <cellStyle name="Input 7 9 2" xfId="9347"/>
    <cellStyle name="Input 7 9 3" xfId="9348"/>
    <cellStyle name="Input 8" xfId="395"/>
    <cellStyle name="Input 8 10" xfId="9349"/>
    <cellStyle name="Input 8 10 2" xfId="9350"/>
    <cellStyle name="Input 8 10 3" xfId="9351"/>
    <cellStyle name="Input 8 11" xfId="9352"/>
    <cellStyle name="Input 8 12" xfId="9353"/>
    <cellStyle name="Input 8 13" xfId="9354"/>
    <cellStyle name="Input 8 14" xfId="9355"/>
    <cellStyle name="Input 8 15" xfId="9356"/>
    <cellStyle name="Input 8 2" xfId="9357"/>
    <cellStyle name="Input 8 2 10" xfId="9358"/>
    <cellStyle name="Input 8 2 11" xfId="9359"/>
    <cellStyle name="Input 8 2 12" xfId="9360"/>
    <cellStyle name="Input 8 2 13" xfId="9361"/>
    <cellStyle name="Input 8 2 2" xfId="9362"/>
    <cellStyle name="Input 8 2 2 2" xfId="9363"/>
    <cellStyle name="Input 8 2 2 2 2" xfId="9364"/>
    <cellStyle name="Input 8 2 2 2 3" xfId="9365"/>
    <cellStyle name="Input 8 2 2 3" xfId="9366"/>
    <cellStyle name="Input 8 2 2 4" xfId="9367"/>
    <cellStyle name="Input 8 2 2 5" xfId="9368"/>
    <cellStyle name="Input 8 2 2 6" xfId="9369"/>
    <cellStyle name="Input 8 2 3" xfId="9370"/>
    <cellStyle name="Input 8 2 3 2" xfId="9371"/>
    <cellStyle name="Input 8 2 3 2 2" xfId="9372"/>
    <cellStyle name="Input 8 2 3 2 3" xfId="9373"/>
    <cellStyle name="Input 8 2 3 3" xfId="9374"/>
    <cellStyle name="Input 8 2 3 4" xfId="9375"/>
    <cellStyle name="Input 8 2 3 5" xfId="9376"/>
    <cellStyle name="Input 8 2 3 6" xfId="9377"/>
    <cellStyle name="Input 8 2 4" xfId="9378"/>
    <cellStyle name="Input 8 2 4 2" xfId="9379"/>
    <cellStyle name="Input 8 2 4 2 2" xfId="9380"/>
    <cellStyle name="Input 8 2 4 2 3" xfId="9381"/>
    <cellStyle name="Input 8 2 4 3" xfId="9382"/>
    <cellStyle name="Input 8 2 4 4" xfId="9383"/>
    <cellStyle name="Input 8 2 4 5" xfId="9384"/>
    <cellStyle name="Input 8 2 4 6" xfId="9385"/>
    <cellStyle name="Input 8 2 5" xfId="9386"/>
    <cellStyle name="Input 8 2 5 2" xfId="9387"/>
    <cellStyle name="Input 8 2 5 2 2" xfId="9388"/>
    <cellStyle name="Input 8 2 5 2 3" xfId="9389"/>
    <cellStyle name="Input 8 2 5 3" xfId="9390"/>
    <cellStyle name="Input 8 2 5 4" xfId="9391"/>
    <cellStyle name="Input 8 2 5 5" xfId="9392"/>
    <cellStyle name="Input 8 2 5 6" xfId="9393"/>
    <cellStyle name="Input 8 2 6" xfId="9394"/>
    <cellStyle name="Input 8 2 6 2" xfId="9395"/>
    <cellStyle name="Input 8 2 6 3" xfId="9396"/>
    <cellStyle name="Input 8 2 7" xfId="9397"/>
    <cellStyle name="Input 8 2 7 2" xfId="9398"/>
    <cellStyle name="Input 8 2 7 3" xfId="9399"/>
    <cellStyle name="Input 8 2 8" xfId="9400"/>
    <cellStyle name="Input 8 2 8 2" xfId="9401"/>
    <cellStyle name="Input 8 2 8 3" xfId="9402"/>
    <cellStyle name="Input 8 2 9" xfId="9403"/>
    <cellStyle name="Input 8 3" xfId="9404"/>
    <cellStyle name="Input 8 3 10" xfId="9405"/>
    <cellStyle name="Input 8 3 11" xfId="9406"/>
    <cellStyle name="Input 8 3 12" xfId="9407"/>
    <cellStyle name="Input 8 3 2" xfId="9408"/>
    <cellStyle name="Input 8 3 2 2" xfId="9409"/>
    <cellStyle name="Input 8 3 2 2 2" xfId="9410"/>
    <cellStyle name="Input 8 3 2 2 3" xfId="9411"/>
    <cellStyle name="Input 8 3 2 3" xfId="9412"/>
    <cellStyle name="Input 8 3 2 4" xfId="9413"/>
    <cellStyle name="Input 8 3 2 5" xfId="9414"/>
    <cellStyle name="Input 8 3 2 6" xfId="9415"/>
    <cellStyle name="Input 8 3 3" xfId="9416"/>
    <cellStyle name="Input 8 3 3 2" xfId="9417"/>
    <cellStyle name="Input 8 3 3 2 2" xfId="9418"/>
    <cellStyle name="Input 8 3 3 2 3" xfId="9419"/>
    <cellStyle name="Input 8 3 3 3" xfId="9420"/>
    <cellStyle name="Input 8 3 3 4" xfId="9421"/>
    <cellStyle name="Input 8 3 3 5" xfId="9422"/>
    <cellStyle name="Input 8 3 3 6" xfId="9423"/>
    <cellStyle name="Input 8 3 4" xfId="9424"/>
    <cellStyle name="Input 8 3 4 2" xfId="9425"/>
    <cellStyle name="Input 8 3 4 2 2" xfId="9426"/>
    <cellStyle name="Input 8 3 4 2 3" xfId="9427"/>
    <cellStyle name="Input 8 3 4 3" xfId="9428"/>
    <cellStyle name="Input 8 3 4 4" xfId="9429"/>
    <cellStyle name="Input 8 3 4 5" xfId="9430"/>
    <cellStyle name="Input 8 3 4 6" xfId="9431"/>
    <cellStyle name="Input 8 3 5" xfId="9432"/>
    <cellStyle name="Input 8 3 5 2" xfId="9433"/>
    <cellStyle name="Input 8 3 5 3" xfId="9434"/>
    <cellStyle name="Input 8 3 6" xfId="9435"/>
    <cellStyle name="Input 8 3 6 2" xfId="9436"/>
    <cellStyle name="Input 8 3 6 3" xfId="9437"/>
    <cellStyle name="Input 8 3 7" xfId="9438"/>
    <cellStyle name="Input 8 3 7 2" xfId="9439"/>
    <cellStyle name="Input 8 3 7 3" xfId="9440"/>
    <cellStyle name="Input 8 3 8" xfId="9441"/>
    <cellStyle name="Input 8 3 9" xfId="9442"/>
    <cellStyle name="Input 8 4" xfId="9443"/>
    <cellStyle name="Input 8 4 10" xfId="9444"/>
    <cellStyle name="Input 8 4 11" xfId="9445"/>
    <cellStyle name="Input 8 4 12" xfId="9446"/>
    <cellStyle name="Input 8 4 2" xfId="9447"/>
    <cellStyle name="Input 8 4 2 2" xfId="9448"/>
    <cellStyle name="Input 8 4 2 2 2" xfId="9449"/>
    <cellStyle name="Input 8 4 2 2 3" xfId="9450"/>
    <cellStyle name="Input 8 4 2 3" xfId="9451"/>
    <cellStyle name="Input 8 4 2 4" xfId="9452"/>
    <cellStyle name="Input 8 4 2 5" xfId="9453"/>
    <cellStyle name="Input 8 4 2 6" xfId="9454"/>
    <cellStyle name="Input 8 4 3" xfId="9455"/>
    <cellStyle name="Input 8 4 3 2" xfId="9456"/>
    <cellStyle name="Input 8 4 3 2 2" xfId="9457"/>
    <cellStyle name="Input 8 4 3 2 3" xfId="9458"/>
    <cellStyle name="Input 8 4 3 3" xfId="9459"/>
    <cellStyle name="Input 8 4 3 4" xfId="9460"/>
    <cellStyle name="Input 8 4 3 5" xfId="9461"/>
    <cellStyle name="Input 8 4 3 6" xfId="9462"/>
    <cellStyle name="Input 8 4 4" xfId="9463"/>
    <cellStyle name="Input 8 4 4 2" xfId="9464"/>
    <cellStyle name="Input 8 4 4 2 2" xfId="9465"/>
    <cellStyle name="Input 8 4 4 2 3" xfId="9466"/>
    <cellStyle name="Input 8 4 4 3" xfId="9467"/>
    <cellStyle name="Input 8 4 4 4" xfId="9468"/>
    <cellStyle name="Input 8 4 4 5" xfId="9469"/>
    <cellStyle name="Input 8 4 4 6" xfId="9470"/>
    <cellStyle name="Input 8 4 5" xfId="9471"/>
    <cellStyle name="Input 8 4 5 2" xfId="9472"/>
    <cellStyle name="Input 8 4 5 3" xfId="9473"/>
    <cellStyle name="Input 8 4 6" xfId="9474"/>
    <cellStyle name="Input 8 4 6 2" xfId="9475"/>
    <cellStyle name="Input 8 4 6 3" xfId="9476"/>
    <cellStyle name="Input 8 4 7" xfId="9477"/>
    <cellStyle name="Input 8 4 7 2" xfId="9478"/>
    <cellStyle name="Input 8 4 7 3" xfId="9479"/>
    <cellStyle name="Input 8 4 8" xfId="9480"/>
    <cellStyle name="Input 8 4 9" xfId="9481"/>
    <cellStyle name="Input 8 5" xfId="9482"/>
    <cellStyle name="Input 8 5 2" xfId="9483"/>
    <cellStyle name="Input 8 5 2 2" xfId="9484"/>
    <cellStyle name="Input 8 5 2 3" xfId="9485"/>
    <cellStyle name="Input 8 5 3" xfId="9486"/>
    <cellStyle name="Input 8 5 4" xfId="9487"/>
    <cellStyle name="Input 8 5 5" xfId="9488"/>
    <cellStyle name="Input 8 5 6" xfId="9489"/>
    <cellStyle name="Input 8 6" xfId="9490"/>
    <cellStyle name="Input 8 6 2" xfId="9491"/>
    <cellStyle name="Input 8 6 2 2" xfId="9492"/>
    <cellStyle name="Input 8 6 2 3" xfId="9493"/>
    <cellStyle name="Input 8 6 3" xfId="9494"/>
    <cellStyle name="Input 8 6 4" xfId="9495"/>
    <cellStyle name="Input 8 6 5" xfId="9496"/>
    <cellStyle name="Input 8 6 6" xfId="9497"/>
    <cellStyle name="Input 8 7" xfId="9498"/>
    <cellStyle name="Input 8 7 2" xfId="9499"/>
    <cellStyle name="Input 8 7 2 2" xfId="9500"/>
    <cellStyle name="Input 8 7 2 3" xfId="9501"/>
    <cellStyle name="Input 8 7 3" xfId="9502"/>
    <cellStyle name="Input 8 7 4" xfId="9503"/>
    <cellStyle name="Input 8 7 5" xfId="9504"/>
    <cellStyle name="Input 8 7 6" xfId="9505"/>
    <cellStyle name="Input 8 8" xfId="9506"/>
    <cellStyle name="Input 8 8 2" xfId="9507"/>
    <cellStyle name="Input 8 8 3" xfId="9508"/>
    <cellStyle name="Input 8 9" xfId="9509"/>
    <cellStyle name="Input 8 9 2" xfId="9510"/>
    <cellStyle name="Input 8 9 3" xfId="9511"/>
    <cellStyle name="Input 9" xfId="396"/>
    <cellStyle name="Input 9 10" xfId="9512"/>
    <cellStyle name="Input 9 11" xfId="9513"/>
    <cellStyle name="Input 9 12" xfId="9514"/>
    <cellStyle name="Input 9 2" xfId="9515"/>
    <cellStyle name="Input 9 2 10" xfId="9516"/>
    <cellStyle name="Input 9 2 11" xfId="9517"/>
    <cellStyle name="Input 9 2 12" xfId="9518"/>
    <cellStyle name="Input 9 2 13" xfId="9519"/>
    <cellStyle name="Input 9 2 2" xfId="9520"/>
    <cellStyle name="Input 9 2 2 2" xfId="9521"/>
    <cellStyle name="Input 9 2 2 2 2" xfId="9522"/>
    <cellStyle name="Input 9 2 2 2 3" xfId="9523"/>
    <cellStyle name="Input 9 2 2 3" xfId="9524"/>
    <cellStyle name="Input 9 2 2 4" xfId="9525"/>
    <cellStyle name="Input 9 2 2 5" xfId="9526"/>
    <cellStyle name="Input 9 2 2 6" xfId="9527"/>
    <cellStyle name="Input 9 2 3" xfId="9528"/>
    <cellStyle name="Input 9 2 3 2" xfId="9529"/>
    <cellStyle name="Input 9 2 3 2 2" xfId="9530"/>
    <cellStyle name="Input 9 2 3 2 3" xfId="9531"/>
    <cellStyle name="Input 9 2 3 3" xfId="9532"/>
    <cellStyle name="Input 9 2 3 4" xfId="9533"/>
    <cellStyle name="Input 9 2 3 5" xfId="9534"/>
    <cellStyle name="Input 9 2 3 6" xfId="9535"/>
    <cellStyle name="Input 9 2 4" xfId="9536"/>
    <cellStyle name="Input 9 2 4 2" xfId="9537"/>
    <cellStyle name="Input 9 2 4 2 2" xfId="9538"/>
    <cellStyle name="Input 9 2 4 2 3" xfId="9539"/>
    <cellStyle name="Input 9 2 4 3" xfId="9540"/>
    <cellStyle name="Input 9 2 4 4" xfId="9541"/>
    <cellStyle name="Input 9 2 4 5" xfId="9542"/>
    <cellStyle name="Input 9 2 4 6" xfId="9543"/>
    <cellStyle name="Input 9 2 5" xfId="9544"/>
    <cellStyle name="Input 9 2 5 2" xfId="9545"/>
    <cellStyle name="Input 9 2 5 2 2" xfId="9546"/>
    <cellStyle name="Input 9 2 5 2 3" xfId="9547"/>
    <cellStyle name="Input 9 2 5 3" xfId="9548"/>
    <cellStyle name="Input 9 2 5 4" xfId="9549"/>
    <cellStyle name="Input 9 2 5 5" xfId="9550"/>
    <cellStyle name="Input 9 2 5 6" xfId="9551"/>
    <cellStyle name="Input 9 2 6" xfId="9552"/>
    <cellStyle name="Input 9 2 6 2" xfId="9553"/>
    <cellStyle name="Input 9 2 6 3" xfId="9554"/>
    <cellStyle name="Input 9 2 7" xfId="9555"/>
    <cellStyle name="Input 9 2 7 2" xfId="9556"/>
    <cellStyle name="Input 9 2 7 3" xfId="9557"/>
    <cellStyle name="Input 9 2 8" xfId="9558"/>
    <cellStyle name="Input 9 2 8 2" xfId="9559"/>
    <cellStyle name="Input 9 2 8 3" xfId="9560"/>
    <cellStyle name="Input 9 2 9" xfId="9561"/>
    <cellStyle name="Input 9 3" xfId="9562"/>
    <cellStyle name="Input 9 3 2" xfId="9563"/>
    <cellStyle name="Input 9 3 2 2" xfId="9564"/>
    <cellStyle name="Input 9 3 2 3" xfId="9565"/>
    <cellStyle name="Input 9 3 3" xfId="9566"/>
    <cellStyle name="Input 9 3 4" xfId="9567"/>
    <cellStyle name="Input 9 3 5" xfId="9568"/>
    <cellStyle name="Input 9 3 6" xfId="9569"/>
    <cellStyle name="Input 9 4" xfId="9570"/>
    <cellStyle name="Input 9 4 2" xfId="9571"/>
    <cellStyle name="Input 9 4 2 2" xfId="9572"/>
    <cellStyle name="Input 9 4 2 3" xfId="9573"/>
    <cellStyle name="Input 9 4 3" xfId="9574"/>
    <cellStyle name="Input 9 4 4" xfId="9575"/>
    <cellStyle name="Input 9 4 5" xfId="9576"/>
    <cellStyle name="Input 9 4 6" xfId="9577"/>
    <cellStyle name="Input 9 5" xfId="9578"/>
    <cellStyle name="Input 9 5 2" xfId="9579"/>
    <cellStyle name="Input 9 5 2 2" xfId="9580"/>
    <cellStyle name="Input 9 5 2 3" xfId="9581"/>
    <cellStyle name="Input 9 5 3" xfId="9582"/>
    <cellStyle name="Input 9 5 4" xfId="9583"/>
    <cellStyle name="Input 9 5 5" xfId="9584"/>
    <cellStyle name="Input 9 5 6" xfId="9585"/>
    <cellStyle name="Input 9 6" xfId="9586"/>
    <cellStyle name="Input 9 6 2" xfId="9587"/>
    <cellStyle name="Input 9 6 3" xfId="9588"/>
    <cellStyle name="Input 9 7" xfId="9589"/>
    <cellStyle name="Input 9 7 2" xfId="9590"/>
    <cellStyle name="Input 9 7 3" xfId="9591"/>
    <cellStyle name="Input 9 8" xfId="9592"/>
    <cellStyle name="Input 9 8 2" xfId="9593"/>
    <cellStyle name="Input 9 8 3" xfId="9594"/>
    <cellStyle name="Input 9 9" xfId="9595"/>
    <cellStyle name="Input(#.##0)" xfId="397"/>
    <cellStyle name="Input(#.##0,00)" xfId="398"/>
    <cellStyle name="Input(%)" xfId="399"/>
    <cellStyle name="Input(0)" xfId="400"/>
    <cellStyle name="inputDate" xfId="9596"/>
    <cellStyle name="inputDate 2" xfId="9597"/>
    <cellStyle name="inputDate 2 2" xfId="9598"/>
    <cellStyle name="inputDate 2 2 2" xfId="9599"/>
    <cellStyle name="inputDate 2 2 3" xfId="9600"/>
    <cellStyle name="inputDate 2 3" xfId="9601"/>
    <cellStyle name="inputDate 2 4" xfId="9602"/>
    <cellStyle name="inputDate 2 5" xfId="9603"/>
    <cellStyle name="inputDate 2 6" xfId="9604"/>
    <cellStyle name="inputDate 3" xfId="9605"/>
    <cellStyle name="inputDate 3 2" xfId="9606"/>
    <cellStyle name="inputDate 3 2 2" xfId="9607"/>
    <cellStyle name="inputDate 3 2 3" xfId="9608"/>
    <cellStyle name="inputDate 3 3" xfId="9609"/>
    <cellStyle name="inputDate 3 4" xfId="9610"/>
    <cellStyle name="inputDate 3 5" xfId="9611"/>
    <cellStyle name="inputDate 3 6" xfId="9612"/>
    <cellStyle name="inputDate 4" xfId="9613"/>
    <cellStyle name="inputDate 4 2" xfId="9614"/>
    <cellStyle name="inputDate 4 2 2" xfId="9615"/>
    <cellStyle name="inputDate 4 2 3" xfId="9616"/>
    <cellStyle name="inputDate 4 3" xfId="9617"/>
    <cellStyle name="inputDate 4 4" xfId="9618"/>
    <cellStyle name="inputDate 4 5" xfId="9619"/>
    <cellStyle name="inputDate 4 6" xfId="9620"/>
    <cellStyle name="inputDate 5" xfId="9621"/>
    <cellStyle name="inputDate 5 2" xfId="9622"/>
    <cellStyle name="inputDate 5 3" xfId="9623"/>
    <cellStyle name="inputDate 6" xfId="9624"/>
    <cellStyle name="inputDate 7" xfId="9625"/>
    <cellStyle name="inputDate 8" xfId="9626"/>
    <cellStyle name="inputDate 9" xfId="9627"/>
    <cellStyle name="inputExposure" xfId="9628"/>
    <cellStyle name="inputExposure 10" xfId="9629"/>
    <cellStyle name="inputExposure 2" xfId="9630"/>
    <cellStyle name="inputExposure 2 2" xfId="9631"/>
    <cellStyle name="inputExposure 2 2 2" xfId="9632"/>
    <cellStyle name="inputExposure 2 2 2 2" xfId="9633"/>
    <cellStyle name="inputExposure 2 2 2 3" xfId="9634"/>
    <cellStyle name="inputExposure 2 2 3" xfId="9635"/>
    <cellStyle name="inputExposure 2 2 4" xfId="9636"/>
    <cellStyle name="inputExposure 2 2 5" xfId="9637"/>
    <cellStyle name="inputExposure 2 2 6" xfId="9638"/>
    <cellStyle name="inputExposure 2 3" xfId="9639"/>
    <cellStyle name="inputExposure 2 3 2" xfId="9640"/>
    <cellStyle name="inputExposure 2 3 2 2" xfId="9641"/>
    <cellStyle name="inputExposure 2 3 2 3" xfId="9642"/>
    <cellStyle name="inputExposure 2 3 3" xfId="9643"/>
    <cellStyle name="inputExposure 2 3 4" xfId="9644"/>
    <cellStyle name="inputExposure 2 3 5" xfId="9645"/>
    <cellStyle name="inputExposure 2 3 6" xfId="9646"/>
    <cellStyle name="inputExposure 2 4" xfId="9647"/>
    <cellStyle name="inputExposure 2 4 2" xfId="9648"/>
    <cellStyle name="inputExposure 2 4 2 2" xfId="9649"/>
    <cellStyle name="inputExposure 2 4 2 3" xfId="9650"/>
    <cellStyle name="inputExposure 2 4 3" xfId="9651"/>
    <cellStyle name="inputExposure 2 4 4" xfId="9652"/>
    <cellStyle name="inputExposure 2 4 5" xfId="9653"/>
    <cellStyle name="inputExposure 2 4 6" xfId="9654"/>
    <cellStyle name="inputExposure 2 5" xfId="9655"/>
    <cellStyle name="inputExposure 2 5 2" xfId="9656"/>
    <cellStyle name="inputExposure 2 5 3" xfId="9657"/>
    <cellStyle name="inputExposure 2 6" xfId="9658"/>
    <cellStyle name="inputExposure 2 7" xfId="9659"/>
    <cellStyle name="inputExposure 2 8" xfId="9660"/>
    <cellStyle name="inputExposure 2 9" xfId="9661"/>
    <cellStyle name="inputExposure 3" xfId="9662"/>
    <cellStyle name="inputExposure 3 2" xfId="9663"/>
    <cellStyle name="inputExposure 3 2 2" xfId="9664"/>
    <cellStyle name="inputExposure 3 2 3" xfId="9665"/>
    <cellStyle name="inputExposure 3 3" xfId="9666"/>
    <cellStyle name="inputExposure 3 4" xfId="9667"/>
    <cellStyle name="inputExposure 3 5" xfId="9668"/>
    <cellStyle name="inputExposure 3 6" xfId="9669"/>
    <cellStyle name="inputExposure 4" xfId="9670"/>
    <cellStyle name="inputExposure 4 2" xfId="9671"/>
    <cellStyle name="inputExposure 4 2 2" xfId="9672"/>
    <cellStyle name="inputExposure 4 2 3" xfId="9673"/>
    <cellStyle name="inputExposure 4 3" xfId="9674"/>
    <cellStyle name="inputExposure 4 4" xfId="9675"/>
    <cellStyle name="inputExposure 4 5" xfId="9676"/>
    <cellStyle name="inputExposure 4 6" xfId="9677"/>
    <cellStyle name="inputExposure 5" xfId="9678"/>
    <cellStyle name="inputExposure 5 2" xfId="9679"/>
    <cellStyle name="inputExposure 5 2 2" xfId="9680"/>
    <cellStyle name="inputExposure 5 2 3" xfId="9681"/>
    <cellStyle name="inputExposure 5 3" xfId="9682"/>
    <cellStyle name="inputExposure 5 4" xfId="9683"/>
    <cellStyle name="inputExposure 5 5" xfId="9684"/>
    <cellStyle name="inputExposure 5 6" xfId="9685"/>
    <cellStyle name="inputExposure 6" xfId="9686"/>
    <cellStyle name="inputExposure 6 2" xfId="9687"/>
    <cellStyle name="inputExposure 6 3" xfId="9688"/>
    <cellStyle name="inputExposure 7" xfId="9689"/>
    <cellStyle name="inputExposure 8" xfId="9690"/>
    <cellStyle name="inputExposure 9" xfId="9691"/>
    <cellStyle name="inputMaturity" xfId="9692"/>
    <cellStyle name="inputMaturity 2" xfId="9693"/>
    <cellStyle name="inputMaturity 2 2" xfId="9694"/>
    <cellStyle name="inputMaturity 2 2 2" xfId="9695"/>
    <cellStyle name="inputMaturity 2 2 3" xfId="9696"/>
    <cellStyle name="inputMaturity 2 3" xfId="9697"/>
    <cellStyle name="inputMaturity 2 4" xfId="9698"/>
    <cellStyle name="inputMaturity 2 5" xfId="9699"/>
    <cellStyle name="inputMaturity 2 6" xfId="9700"/>
    <cellStyle name="inputMaturity 3" xfId="9701"/>
    <cellStyle name="inputMaturity 3 2" xfId="9702"/>
    <cellStyle name="inputMaturity 3 2 2" xfId="9703"/>
    <cellStyle name="inputMaturity 3 2 3" xfId="9704"/>
    <cellStyle name="inputMaturity 3 3" xfId="9705"/>
    <cellStyle name="inputMaturity 3 4" xfId="9706"/>
    <cellStyle name="inputMaturity 3 5" xfId="9707"/>
    <cellStyle name="inputMaturity 3 6" xfId="9708"/>
    <cellStyle name="inputMaturity 4" xfId="9709"/>
    <cellStyle name="inputMaturity 4 2" xfId="9710"/>
    <cellStyle name="inputMaturity 4 2 2" xfId="9711"/>
    <cellStyle name="inputMaturity 4 2 3" xfId="9712"/>
    <cellStyle name="inputMaturity 4 3" xfId="9713"/>
    <cellStyle name="inputMaturity 4 4" xfId="9714"/>
    <cellStyle name="inputMaturity 4 5" xfId="9715"/>
    <cellStyle name="inputMaturity 4 6" xfId="9716"/>
    <cellStyle name="inputMaturity 5" xfId="9717"/>
    <cellStyle name="inputMaturity 5 2" xfId="9718"/>
    <cellStyle name="inputMaturity 5 3" xfId="9719"/>
    <cellStyle name="inputMaturity 6" xfId="9720"/>
    <cellStyle name="inputMaturity 7" xfId="9721"/>
    <cellStyle name="inputMaturity 8" xfId="9722"/>
    <cellStyle name="inputMaturity 9" xfId="9723"/>
    <cellStyle name="inputParameterE" xfId="9724"/>
    <cellStyle name="inputParameterE 10" xfId="9725"/>
    <cellStyle name="inputParameterE 11" xfId="9726"/>
    <cellStyle name="inputParameterE 2" xfId="9727"/>
    <cellStyle name="inputParameterE 2 2" xfId="9728"/>
    <cellStyle name="inputParameterE 2 2 2" xfId="9729"/>
    <cellStyle name="inputParameterE 2 2 3" xfId="9730"/>
    <cellStyle name="inputParameterE 2 3" xfId="9731"/>
    <cellStyle name="inputParameterE 2 4" xfId="9732"/>
    <cellStyle name="inputParameterE 2 5" xfId="9733"/>
    <cellStyle name="inputParameterE 2 6" xfId="9734"/>
    <cellStyle name="inputParameterE 3" xfId="9735"/>
    <cellStyle name="inputParameterE 3 2" xfId="9736"/>
    <cellStyle name="inputParameterE 3 2 2" xfId="9737"/>
    <cellStyle name="inputParameterE 3 2 3" xfId="9738"/>
    <cellStyle name="inputParameterE 3 3" xfId="9739"/>
    <cellStyle name="inputParameterE 3 4" xfId="9740"/>
    <cellStyle name="inputParameterE 3 5" xfId="9741"/>
    <cellStyle name="inputParameterE 3 6" xfId="9742"/>
    <cellStyle name="inputParameterE 4" xfId="9743"/>
    <cellStyle name="inputParameterE 4 2" xfId="9744"/>
    <cellStyle name="inputParameterE 4 2 2" xfId="9745"/>
    <cellStyle name="inputParameterE 4 2 3" xfId="9746"/>
    <cellStyle name="inputParameterE 4 3" xfId="9747"/>
    <cellStyle name="inputParameterE 4 4" xfId="9748"/>
    <cellStyle name="inputParameterE 4 5" xfId="9749"/>
    <cellStyle name="inputParameterE 4 6" xfId="9750"/>
    <cellStyle name="inputParameterE 5" xfId="9751"/>
    <cellStyle name="inputParameterE 5 2" xfId="9752"/>
    <cellStyle name="inputParameterE 5 3" xfId="9753"/>
    <cellStyle name="inputParameterE 6" xfId="9754"/>
    <cellStyle name="inputParameterE 6 2" xfId="9755"/>
    <cellStyle name="inputParameterE 6 3" xfId="9756"/>
    <cellStyle name="inputParameterE 7" xfId="9757"/>
    <cellStyle name="inputParameterE 7 2" xfId="9758"/>
    <cellStyle name="inputParameterE 7 3" xfId="9759"/>
    <cellStyle name="inputParameterE 8" xfId="9760"/>
    <cellStyle name="inputParameterE 9" xfId="9761"/>
    <cellStyle name="inputPD" xfId="9762"/>
    <cellStyle name="inputPD 2" xfId="9763"/>
    <cellStyle name="inputPD 2 2" xfId="9764"/>
    <cellStyle name="inputPD 2 2 2" xfId="9765"/>
    <cellStyle name="inputPD 2 2 3" xfId="9766"/>
    <cellStyle name="inputPD 2 3" xfId="9767"/>
    <cellStyle name="inputPD 2 4" xfId="9768"/>
    <cellStyle name="inputPD 2 5" xfId="9769"/>
    <cellStyle name="inputPD 2 6" xfId="9770"/>
    <cellStyle name="inputPD 3" xfId="9771"/>
    <cellStyle name="inputPD 3 2" xfId="9772"/>
    <cellStyle name="inputPD 3 2 2" xfId="9773"/>
    <cellStyle name="inputPD 3 2 3" xfId="9774"/>
    <cellStyle name="inputPD 3 3" xfId="9775"/>
    <cellStyle name="inputPD 3 4" xfId="9776"/>
    <cellStyle name="inputPD 3 5" xfId="9777"/>
    <cellStyle name="inputPD 3 6" xfId="9778"/>
    <cellStyle name="inputPD 4" xfId="9779"/>
    <cellStyle name="inputPD 4 2" xfId="9780"/>
    <cellStyle name="inputPD 4 2 2" xfId="9781"/>
    <cellStyle name="inputPD 4 2 3" xfId="9782"/>
    <cellStyle name="inputPD 4 3" xfId="9783"/>
    <cellStyle name="inputPD 4 4" xfId="9784"/>
    <cellStyle name="inputPD 4 5" xfId="9785"/>
    <cellStyle name="inputPD 4 6" xfId="9786"/>
    <cellStyle name="inputPD 5" xfId="9787"/>
    <cellStyle name="inputPD 5 2" xfId="9788"/>
    <cellStyle name="inputPD 5 3" xfId="9789"/>
    <cellStyle name="inputPD 6" xfId="9790"/>
    <cellStyle name="inputPD 7" xfId="9791"/>
    <cellStyle name="inputPD 8" xfId="9792"/>
    <cellStyle name="inputPD 9" xfId="9793"/>
    <cellStyle name="inputPercentage" xfId="9794"/>
    <cellStyle name="inputPercentage 10" xfId="9795"/>
    <cellStyle name="inputPercentage 2" xfId="9796"/>
    <cellStyle name="inputPercentage 2 2" xfId="9797"/>
    <cellStyle name="inputPercentage 2 2 2" xfId="9798"/>
    <cellStyle name="inputPercentage 2 2 3" xfId="9799"/>
    <cellStyle name="inputPercentage 2 2 4" xfId="9800"/>
    <cellStyle name="inputPercentage 2 3" xfId="9801"/>
    <cellStyle name="inputPercentage 2 3 2" xfId="9802"/>
    <cellStyle name="inputPercentage 2 3 3" xfId="9803"/>
    <cellStyle name="inputPercentage 2 3 4" xfId="9804"/>
    <cellStyle name="inputPercentage 2 4" xfId="9805"/>
    <cellStyle name="inputPercentage 2 4 2" xfId="9806"/>
    <cellStyle name="inputPercentage 2 4 3" xfId="9807"/>
    <cellStyle name="inputPercentage 2 4 4" xfId="9808"/>
    <cellStyle name="inputPercentage 2 5" xfId="9809"/>
    <cellStyle name="inputPercentage 2 5 2" xfId="9810"/>
    <cellStyle name="inputPercentage 2 5 3" xfId="9811"/>
    <cellStyle name="inputPercentage 2 6" xfId="9812"/>
    <cellStyle name="inputPercentage 2 6 2" xfId="9813"/>
    <cellStyle name="inputPercentage 2 6 3" xfId="9814"/>
    <cellStyle name="inputPercentage 2 7" xfId="9815"/>
    <cellStyle name="inputPercentage 2 8" xfId="9816"/>
    <cellStyle name="inputPercentage 2 9" xfId="9817"/>
    <cellStyle name="inputPercentage 3" xfId="9818"/>
    <cellStyle name="inputPercentage 3 2" xfId="9819"/>
    <cellStyle name="inputPercentage 3 3" xfId="9820"/>
    <cellStyle name="inputPercentage 3 4" xfId="9821"/>
    <cellStyle name="inputPercentage 4" xfId="9822"/>
    <cellStyle name="inputPercentage 4 2" xfId="9823"/>
    <cellStyle name="inputPercentage 4 3" xfId="9824"/>
    <cellStyle name="inputPercentage 4 4" xfId="9825"/>
    <cellStyle name="inputPercentage 5" xfId="9826"/>
    <cellStyle name="inputPercentage 5 2" xfId="9827"/>
    <cellStyle name="inputPercentage 5 3" xfId="9828"/>
    <cellStyle name="inputPercentage 5 4" xfId="9829"/>
    <cellStyle name="inputPercentage 6" xfId="9830"/>
    <cellStyle name="inputPercentage 6 2" xfId="9831"/>
    <cellStyle name="inputPercentage 6 3" xfId="9832"/>
    <cellStyle name="inputPercentage 7" xfId="9833"/>
    <cellStyle name="inputPercentage 7 2" xfId="9834"/>
    <cellStyle name="inputPercentage 7 3" xfId="9835"/>
    <cellStyle name="inputPercentage 8" xfId="9836"/>
    <cellStyle name="inputPercentage 9" xfId="9837"/>
    <cellStyle name="inputPercentageL" xfId="9838"/>
    <cellStyle name="inputPercentageL 2" xfId="9839"/>
    <cellStyle name="inputPercentageL 2 2" xfId="9840"/>
    <cellStyle name="inputPercentageL 2 2 2" xfId="9841"/>
    <cellStyle name="inputPercentageL 2 2 3" xfId="9842"/>
    <cellStyle name="inputPercentageL 2 3" xfId="9843"/>
    <cellStyle name="inputPercentageL 2 4" xfId="9844"/>
    <cellStyle name="inputPercentageL 2 5" xfId="9845"/>
    <cellStyle name="inputPercentageL 2 6" xfId="9846"/>
    <cellStyle name="inputPercentageL 3" xfId="9847"/>
    <cellStyle name="inputPercentageL 3 2" xfId="9848"/>
    <cellStyle name="inputPercentageL 3 2 2" xfId="9849"/>
    <cellStyle name="inputPercentageL 3 2 3" xfId="9850"/>
    <cellStyle name="inputPercentageL 3 3" xfId="9851"/>
    <cellStyle name="inputPercentageL 3 4" xfId="9852"/>
    <cellStyle name="inputPercentageL 3 5" xfId="9853"/>
    <cellStyle name="inputPercentageL 3 6" xfId="9854"/>
    <cellStyle name="inputPercentageL 4" xfId="9855"/>
    <cellStyle name="inputPercentageL 4 2" xfId="9856"/>
    <cellStyle name="inputPercentageL 4 2 2" xfId="9857"/>
    <cellStyle name="inputPercentageL 4 2 3" xfId="9858"/>
    <cellStyle name="inputPercentageL 4 3" xfId="9859"/>
    <cellStyle name="inputPercentageL 4 4" xfId="9860"/>
    <cellStyle name="inputPercentageL 4 5" xfId="9861"/>
    <cellStyle name="inputPercentageL 4 6" xfId="9862"/>
    <cellStyle name="inputPercentageL 5" xfId="9863"/>
    <cellStyle name="inputPercentageL 5 2" xfId="9864"/>
    <cellStyle name="inputPercentageL 5 3" xfId="9865"/>
    <cellStyle name="inputPercentageL 6" xfId="9866"/>
    <cellStyle name="inputPercentageL 7" xfId="9867"/>
    <cellStyle name="inputPercentageL 8" xfId="9868"/>
    <cellStyle name="inputPercentageL 9" xfId="9869"/>
    <cellStyle name="inputPercentageS" xfId="9870"/>
    <cellStyle name="inputPercentageS 10" xfId="9871"/>
    <cellStyle name="inputPercentageS 2" xfId="9872"/>
    <cellStyle name="inputPercentageS 2 2" xfId="9873"/>
    <cellStyle name="inputPercentageS 2 2 2" xfId="9874"/>
    <cellStyle name="inputPercentageS 2 2 3" xfId="9875"/>
    <cellStyle name="inputPercentageS 2 2 4" xfId="9876"/>
    <cellStyle name="inputPercentageS 2 3" xfId="9877"/>
    <cellStyle name="inputPercentageS 2 3 2" xfId="9878"/>
    <cellStyle name="inputPercentageS 2 3 3" xfId="9879"/>
    <cellStyle name="inputPercentageS 2 3 4" xfId="9880"/>
    <cellStyle name="inputPercentageS 2 4" xfId="9881"/>
    <cellStyle name="inputPercentageS 2 4 2" xfId="9882"/>
    <cellStyle name="inputPercentageS 2 4 3" xfId="9883"/>
    <cellStyle name="inputPercentageS 2 4 4" xfId="9884"/>
    <cellStyle name="inputPercentageS 2 5" xfId="9885"/>
    <cellStyle name="inputPercentageS 2 5 2" xfId="9886"/>
    <cellStyle name="inputPercentageS 2 5 3" xfId="9887"/>
    <cellStyle name="inputPercentageS 2 6" xfId="9888"/>
    <cellStyle name="inputPercentageS 2 6 2" xfId="9889"/>
    <cellStyle name="inputPercentageS 2 6 3" xfId="9890"/>
    <cellStyle name="inputPercentageS 2 7" xfId="9891"/>
    <cellStyle name="inputPercentageS 2 8" xfId="9892"/>
    <cellStyle name="inputPercentageS 2 9" xfId="9893"/>
    <cellStyle name="inputPercentageS 3" xfId="9894"/>
    <cellStyle name="inputPercentageS 3 2" xfId="9895"/>
    <cellStyle name="inputPercentageS 3 3" xfId="9896"/>
    <cellStyle name="inputPercentageS 3 4" xfId="9897"/>
    <cellStyle name="inputPercentageS 4" xfId="9898"/>
    <cellStyle name="inputPercentageS 4 2" xfId="9899"/>
    <cellStyle name="inputPercentageS 4 3" xfId="9900"/>
    <cellStyle name="inputPercentageS 4 4" xfId="9901"/>
    <cellStyle name="inputPercentageS 5" xfId="9902"/>
    <cellStyle name="inputPercentageS 5 2" xfId="9903"/>
    <cellStyle name="inputPercentageS 5 3" xfId="9904"/>
    <cellStyle name="inputPercentageS 5 4" xfId="9905"/>
    <cellStyle name="inputPercentageS 6" xfId="9906"/>
    <cellStyle name="inputPercentageS 6 2" xfId="9907"/>
    <cellStyle name="inputPercentageS 6 3" xfId="9908"/>
    <cellStyle name="inputPercentageS 7" xfId="9909"/>
    <cellStyle name="inputPercentageS 7 2" xfId="9910"/>
    <cellStyle name="inputPercentageS 7 3" xfId="9911"/>
    <cellStyle name="inputPercentageS 8" xfId="9912"/>
    <cellStyle name="inputPercentageS 9" xfId="9913"/>
    <cellStyle name="inputSelection" xfId="9914"/>
    <cellStyle name="inputSelection 2" xfId="9915"/>
    <cellStyle name="inputSelection 2 2" xfId="9916"/>
    <cellStyle name="inputSelection 2 2 2" xfId="9917"/>
    <cellStyle name="inputSelection 2 2 3" xfId="9918"/>
    <cellStyle name="inputSelection 2 3" xfId="9919"/>
    <cellStyle name="inputSelection 2 4" xfId="9920"/>
    <cellStyle name="inputSelection 2 5" xfId="9921"/>
    <cellStyle name="inputSelection 2 6" xfId="9922"/>
    <cellStyle name="inputSelection 3" xfId="9923"/>
    <cellStyle name="inputSelection 3 2" xfId="9924"/>
    <cellStyle name="inputSelection 3 2 2" xfId="9925"/>
    <cellStyle name="inputSelection 3 2 3" xfId="9926"/>
    <cellStyle name="inputSelection 3 3" xfId="9927"/>
    <cellStyle name="inputSelection 3 4" xfId="9928"/>
    <cellStyle name="inputSelection 3 5" xfId="9929"/>
    <cellStyle name="inputSelection 3 6" xfId="9930"/>
    <cellStyle name="inputSelection 4" xfId="9931"/>
    <cellStyle name="inputSelection 4 2" xfId="9932"/>
    <cellStyle name="inputSelection 4 2 2" xfId="9933"/>
    <cellStyle name="inputSelection 4 2 3" xfId="9934"/>
    <cellStyle name="inputSelection 4 3" xfId="9935"/>
    <cellStyle name="inputSelection 4 4" xfId="9936"/>
    <cellStyle name="inputSelection 4 5" xfId="9937"/>
    <cellStyle name="inputSelection 4 6" xfId="9938"/>
    <cellStyle name="inputSelection 5" xfId="9939"/>
    <cellStyle name="inputSelection 5 2" xfId="9940"/>
    <cellStyle name="inputSelection 5 3" xfId="9941"/>
    <cellStyle name="inputSelection 6" xfId="9942"/>
    <cellStyle name="inputSelection 7" xfId="9943"/>
    <cellStyle name="inputSelection 8" xfId="9944"/>
    <cellStyle name="inputSelection 9" xfId="9945"/>
    <cellStyle name="inputText" xfId="9946"/>
    <cellStyle name="inputText 2" xfId="9947"/>
    <cellStyle name="inputText 2 2" xfId="9948"/>
    <cellStyle name="inputText 2 2 2" xfId="9949"/>
    <cellStyle name="inputText 2 2 3" xfId="9950"/>
    <cellStyle name="inputText 2 3" xfId="9951"/>
    <cellStyle name="inputText 2 4" xfId="9952"/>
    <cellStyle name="inputText 2 5" xfId="9953"/>
    <cellStyle name="inputText 2 6" xfId="9954"/>
    <cellStyle name="inputText 3" xfId="9955"/>
    <cellStyle name="inputText 3 2" xfId="9956"/>
    <cellStyle name="inputText 3 2 2" xfId="9957"/>
    <cellStyle name="inputText 3 2 3" xfId="9958"/>
    <cellStyle name="inputText 3 3" xfId="9959"/>
    <cellStyle name="inputText 3 4" xfId="9960"/>
    <cellStyle name="inputText 3 5" xfId="9961"/>
    <cellStyle name="inputText 3 6" xfId="9962"/>
    <cellStyle name="inputText 4" xfId="9963"/>
    <cellStyle name="inputText 4 2" xfId="9964"/>
    <cellStyle name="inputText 4 2 2" xfId="9965"/>
    <cellStyle name="inputText 4 2 3" xfId="9966"/>
    <cellStyle name="inputText 4 3" xfId="9967"/>
    <cellStyle name="inputText 4 4" xfId="9968"/>
    <cellStyle name="inputText 4 5" xfId="9969"/>
    <cellStyle name="inputText 4 6" xfId="9970"/>
    <cellStyle name="inputText 5" xfId="9971"/>
    <cellStyle name="inputText 5 2" xfId="9972"/>
    <cellStyle name="inputText 5 3" xfId="9973"/>
    <cellStyle name="inputText 6" xfId="9974"/>
    <cellStyle name="inputText 7" xfId="9975"/>
    <cellStyle name="inputText 8" xfId="9976"/>
    <cellStyle name="inputText 9" xfId="9977"/>
    <cellStyle name="Jegyzet" xfId="9978"/>
    <cellStyle name="Jegyzet 10" xfId="9979"/>
    <cellStyle name="Jegyzet 11" xfId="9980"/>
    <cellStyle name="Jegyzet 12" xfId="9981"/>
    <cellStyle name="Jegyzet 2" xfId="9982"/>
    <cellStyle name="Jegyzet 2 10" xfId="9983"/>
    <cellStyle name="Jegyzet 2 2" xfId="9984"/>
    <cellStyle name="Jegyzet 2 2 2" xfId="9985"/>
    <cellStyle name="Jegyzet 2 2 3" xfId="9986"/>
    <cellStyle name="Jegyzet 2 3" xfId="9987"/>
    <cellStyle name="Jegyzet 2 3 2" xfId="9988"/>
    <cellStyle name="Jegyzet 2 3 3" xfId="9989"/>
    <cellStyle name="Jegyzet 2 4" xfId="9990"/>
    <cellStyle name="Jegyzet 2 4 2" xfId="9991"/>
    <cellStyle name="Jegyzet 2 4 3" xfId="9992"/>
    <cellStyle name="Jegyzet 2 5" xfId="9993"/>
    <cellStyle name="Jegyzet 2 5 2" xfId="9994"/>
    <cellStyle name="Jegyzet 2 5 3" xfId="9995"/>
    <cellStyle name="Jegyzet 2 6" xfId="9996"/>
    <cellStyle name="Jegyzet 2 6 2" xfId="9997"/>
    <cellStyle name="Jegyzet 2 7" xfId="9998"/>
    <cellStyle name="Jegyzet 2 8" xfId="9999"/>
    <cellStyle name="Jegyzet 2 9" xfId="10000"/>
    <cellStyle name="Jegyzet 3" xfId="10001"/>
    <cellStyle name="Jegyzet 3 2" xfId="10002"/>
    <cellStyle name="Jegyzet 3 3" xfId="10003"/>
    <cellStyle name="Jegyzet 4" xfId="10004"/>
    <cellStyle name="Jegyzet 4 2" xfId="10005"/>
    <cellStyle name="Jegyzet 4 3" xfId="10006"/>
    <cellStyle name="Jegyzet 5" xfId="10007"/>
    <cellStyle name="Jegyzet 5 2" xfId="10008"/>
    <cellStyle name="Jegyzet 5 3" xfId="10009"/>
    <cellStyle name="Jegyzet 6" xfId="10010"/>
    <cellStyle name="Jegyzet 6 2" xfId="10011"/>
    <cellStyle name="Jegyzet 6 3" xfId="10012"/>
    <cellStyle name="Jegyzet 7" xfId="10013"/>
    <cellStyle name="Jegyzet 7 2" xfId="10014"/>
    <cellStyle name="Jegyzet 8" xfId="10015"/>
    <cellStyle name="Jegyzet 9" xfId="10016"/>
    <cellStyle name="Jelölőszín (1)" xfId="10017"/>
    <cellStyle name="Jelölőszín (1) 2" xfId="10018"/>
    <cellStyle name="Jelölőszín (1) 3" xfId="10019"/>
    <cellStyle name="Jelölőszín (1) 4" xfId="10020"/>
    <cellStyle name="Jelölőszín (1) 5" xfId="10021"/>
    <cellStyle name="Jelölőszín (1) 5 2" xfId="10022"/>
    <cellStyle name="Jelölőszín (1) 5 3" xfId="10023"/>
    <cellStyle name="Jelölőszín (1) 6" xfId="10024"/>
    <cellStyle name="Jelölőszín (1) 7" xfId="10025"/>
    <cellStyle name="Jelölőszín (1) 8" xfId="10026"/>
    <cellStyle name="Jelölőszín (1) 9" xfId="10027"/>
    <cellStyle name="Jelölőszín (2)" xfId="10028"/>
    <cellStyle name="Jelölőszín (2) 2" xfId="10029"/>
    <cellStyle name="Jelölőszín (2) 3" xfId="10030"/>
    <cellStyle name="Jelölőszín (2) 4" xfId="10031"/>
    <cellStyle name="Jelölőszín (2) 5" xfId="10032"/>
    <cellStyle name="Jelölőszín (2) 5 2" xfId="10033"/>
    <cellStyle name="Jelölőszín (2) 5 3" xfId="10034"/>
    <cellStyle name="Jelölőszín (2) 6" xfId="10035"/>
    <cellStyle name="Jelölőszín (2) 7" xfId="10036"/>
    <cellStyle name="Jelölőszín (2) 8" xfId="10037"/>
    <cellStyle name="Jelölőszín (2) 9" xfId="10038"/>
    <cellStyle name="Jelölőszín (3)" xfId="10039"/>
    <cellStyle name="Jelölőszín (3) 2" xfId="10040"/>
    <cellStyle name="Jelölőszín (3) 3" xfId="10041"/>
    <cellStyle name="Jelölőszín (3) 4" xfId="10042"/>
    <cellStyle name="Jelölőszín (3) 5" xfId="10043"/>
    <cellStyle name="Jelölőszín (3) 5 2" xfId="10044"/>
    <cellStyle name="Jelölőszín (3) 5 3" xfId="10045"/>
    <cellStyle name="Jelölőszín (3) 6" xfId="10046"/>
    <cellStyle name="Jelölőszín (3) 7" xfId="10047"/>
    <cellStyle name="Jelölőszín (3) 8" xfId="10048"/>
    <cellStyle name="Jelölőszín (3) 9" xfId="10049"/>
    <cellStyle name="Jelölőszín (4)" xfId="10050"/>
    <cellStyle name="Jelölőszín (4) 2" xfId="10051"/>
    <cellStyle name="Jelölőszín (4) 3" xfId="10052"/>
    <cellStyle name="Jelölőszín (4) 4" xfId="10053"/>
    <cellStyle name="Jelölőszín (4) 5" xfId="10054"/>
    <cellStyle name="Jelölőszín (4) 5 2" xfId="10055"/>
    <cellStyle name="Jelölőszín (4) 5 3" xfId="10056"/>
    <cellStyle name="Jelölőszín (4) 6" xfId="10057"/>
    <cellStyle name="Jelölőszín (4) 7" xfId="10058"/>
    <cellStyle name="Jelölőszín (4) 8" xfId="10059"/>
    <cellStyle name="Jelölőszín (4) 9" xfId="10060"/>
    <cellStyle name="Jelölőszín (5)" xfId="10061"/>
    <cellStyle name="Jelölőszín (5) 2" xfId="10062"/>
    <cellStyle name="Jelölőszín (5) 3" xfId="10063"/>
    <cellStyle name="Jelölőszín (5) 4" xfId="10064"/>
    <cellStyle name="Jelölőszín (5) 5" xfId="10065"/>
    <cellStyle name="Jelölőszín (5) 5 2" xfId="10066"/>
    <cellStyle name="Jelölőszín (5) 5 3" xfId="10067"/>
    <cellStyle name="Jelölőszín (5) 6" xfId="10068"/>
    <cellStyle name="Jelölőszín (5) 7" xfId="10069"/>
    <cellStyle name="Jelölőszín (5) 8" xfId="10070"/>
    <cellStyle name="Jelölőszín (5) 9" xfId="10071"/>
    <cellStyle name="Jelölőszín (6)" xfId="10072"/>
    <cellStyle name="Jelölőszín (6) 2" xfId="10073"/>
    <cellStyle name="Jelölőszín (6) 3" xfId="10074"/>
    <cellStyle name="Jelölőszín (6) 4" xfId="10075"/>
    <cellStyle name="Jelölőszín (6) 5" xfId="10076"/>
    <cellStyle name="Jelölőszín (6) 5 2" xfId="10077"/>
    <cellStyle name="Jelölőszín (6) 5 3" xfId="10078"/>
    <cellStyle name="Jelölőszín (6) 6" xfId="10079"/>
    <cellStyle name="Jelölőszín (6) 7" xfId="10080"/>
    <cellStyle name="Jelölőszín (6) 8" xfId="10081"/>
    <cellStyle name="Jelölőszín (6) 9" xfId="10082"/>
    <cellStyle name="Jó" xfId="10083"/>
    <cellStyle name="Jó 2" xfId="10084"/>
    <cellStyle name="Jó 3" xfId="10085"/>
    <cellStyle name="Jó 4" xfId="10086"/>
    <cellStyle name="Jó 5" xfId="10087"/>
    <cellStyle name="Jó 5 2" xfId="10088"/>
    <cellStyle name="Jó 5 3" xfId="10089"/>
    <cellStyle name="Jó 6" xfId="10090"/>
    <cellStyle name="Jó 7" xfId="10091"/>
    <cellStyle name="Jó 8" xfId="10092"/>
    <cellStyle name="Jó 9" xfId="10093"/>
    <cellStyle name="Kimenet" xfId="10094"/>
    <cellStyle name="Kimenet 10" xfId="10095"/>
    <cellStyle name="Kimenet 2" xfId="10096"/>
    <cellStyle name="Kimenet 2 2" xfId="10097"/>
    <cellStyle name="Kimenet 2 3" xfId="10098"/>
    <cellStyle name="Kimenet 3" xfId="10099"/>
    <cellStyle name="Kimenet 3 2" xfId="10100"/>
    <cellStyle name="Kimenet 3 3" xfId="10101"/>
    <cellStyle name="Kimenet 4" xfId="10102"/>
    <cellStyle name="Kimenet 4 2" xfId="10103"/>
    <cellStyle name="Kimenet 4 3" xfId="10104"/>
    <cellStyle name="Kimenet 5" xfId="10105"/>
    <cellStyle name="Kimenet 5 2" xfId="10106"/>
    <cellStyle name="Kimenet 5 3" xfId="10107"/>
    <cellStyle name="Kimenet 6" xfId="10108"/>
    <cellStyle name="Kimenet 6 2" xfId="10109"/>
    <cellStyle name="Kimenet 7" xfId="10110"/>
    <cellStyle name="Kimenet 8" xfId="10111"/>
    <cellStyle name="Kimenet 9" xfId="10112"/>
    <cellStyle name="Koblet celle" xfId="10113"/>
    <cellStyle name="Komma 2" xfId="401"/>
    <cellStyle name="Komma 2 2" xfId="402"/>
    <cellStyle name="Kontrollcell 2" xfId="403"/>
    <cellStyle name="Kontrollcelle" xfId="10114"/>
    <cellStyle name="Kontrollcelle 2" xfId="10115"/>
    <cellStyle name="Kontrollcelle 3" xfId="10116"/>
    <cellStyle name="Kontrollcelle 4" xfId="10117"/>
    <cellStyle name="Kontrollcelle 5" xfId="10118"/>
    <cellStyle name="Kontrollcelle 5 2" xfId="10119"/>
    <cellStyle name="Kontrollcelle 5 3" xfId="10120"/>
    <cellStyle name="Kontrollcelle 6" xfId="10121"/>
    <cellStyle name="Kontrollcelle 7" xfId="10122"/>
    <cellStyle name="Kontrollcelle 8" xfId="10123"/>
    <cellStyle name="Kontrollcelle 9" xfId="10124"/>
    <cellStyle name="Kontroller celle" xfId="10125"/>
    <cellStyle name="Kontroller celle 2" xfId="10126"/>
    <cellStyle name="Kontroller celle 3" xfId="10127"/>
    <cellStyle name="Kontroller celle 4" xfId="10128"/>
    <cellStyle name="Kontroller celle 5" xfId="10129"/>
    <cellStyle name="Kontroller celle 5 2" xfId="10130"/>
    <cellStyle name="Kontroller celle 5 3" xfId="10131"/>
    <cellStyle name="Kontroller celle 6" xfId="10132"/>
    <cellStyle name="Kontroller celle 7" xfId="10133"/>
    <cellStyle name="Kontroller celle 8" xfId="10134"/>
    <cellStyle name="Kontroller celle 9" xfId="10135"/>
    <cellStyle name="Laskenta 2" xfId="404"/>
    <cellStyle name="Lien hypertexte 2" xfId="10136"/>
    <cellStyle name="Lien hypertexte 2 2" xfId="10137"/>
    <cellStyle name="Lien hypertexte 2 3" xfId="10138"/>
    <cellStyle name="Lien hypertexte 2 4" xfId="10139"/>
    <cellStyle name="Lien hypertexte 2 5" xfId="10140"/>
    <cellStyle name="Lien hypertexte 2 5 2" xfId="10141"/>
    <cellStyle name="Lien hypertexte 2 5 3" xfId="10142"/>
    <cellStyle name="Lien hypertexte 2 6" xfId="10143"/>
    <cellStyle name="Lien hypertexte 2 7" xfId="10144"/>
    <cellStyle name="Lien hypertexte 2 8" xfId="10145"/>
    <cellStyle name="Lien hypertexte 2 9" xfId="10146"/>
    <cellStyle name="Lien hypertexte 3" xfId="10147"/>
    <cellStyle name="Lien hypertexte 3 2" xfId="10148"/>
    <cellStyle name="Lien hypertexte 3 3" xfId="10149"/>
    <cellStyle name="Lien hypertexte 3 4" xfId="10150"/>
    <cellStyle name="Lien hypertexte 3 5" xfId="10151"/>
    <cellStyle name="Lien hypertexte 3 5 2" xfId="10152"/>
    <cellStyle name="Lien hypertexte 3 5 3" xfId="10153"/>
    <cellStyle name="Lien hypertexte 3 6" xfId="10154"/>
    <cellStyle name="Lien hypertexte 3 7" xfId="10155"/>
    <cellStyle name="Lien hypertexte 3 8" xfId="10156"/>
    <cellStyle name="Lien hypertexte 3 9" xfId="10157"/>
    <cellStyle name="Linked Cell 2" xfId="10158"/>
    <cellStyle name="Linked Cell 3" xfId="10159"/>
    <cellStyle name="Linked Cell 4" xfId="10160"/>
    <cellStyle name="Linked Cell 5" xfId="10161"/>
    <cellStyle name="Linked Cell 6" xfId="10162"/>
    <cellStyle name="Linked Cell 7" xfId="10163"/>
    <cellStyle name="Linkitetty solu 2" xfId="405"/>
    <cellStyle name="Länkad cell 2" xfId="406"/>
    <cellStyle name="Magyarázó szöveg" xfId="10164"/>
    <cellStyle name="Markeringsfarve1" xfId="10165"/>
    <cellStyle name="Markeringsfarve1 2" xfId="10166"/>
    <cellStyle name="Markeringsfarve1 3" xfId="10167"/>
    <cellStyle name="Markeringsfarve1 4" xfId="10168"/>
    <cellStyle name="Markeringsfarve1 5" xfId="10169"/>
    <cellStyle name="Markeringsfarve1 5 2" xfId="10170"/>
    <cellStyle name="Markeringsfarve1 5 3" xfId="10171"/>
    <cellStyle name="Markeringsfarve1 6" xfId="10172"/>
    <cellStyle name="Markeringsfarve1 7" xfId="10173"/>
    <cellStyle name="Markeringsfarve1 8" xfId="10174"/>
    <cellStyle name="Markeringsfarve1 9" xfId="10175"/>
    <cellStyle name="Markeringsfarve2" xfId="10176"/>
    <cellStyle name="Markeringsfarve2 2" xfId="10177"/>
    <cellStyle name="Markeringsfarve2 3" xfId="10178"/>
    <cellStyle name="Markeringsfarve2 4" xfId="10179"/>
    <cellStyle name="Markeringsfarve2 5" xfId="10180"/>
    <cellStyle name="Markeringsfarve2 5 2" xfId="10181"/>
    <cellStyle name="Markeringsfarve2 5 3" xfId="10182"/>
    <cellStyle name="Markeringsfarve2 6" xfId="10183"/>
    <cellStyle name="Markeringsfarve2 7" xfId="10184"/>
    <cellStyle name="Markeringsfarve2 8" xfId="10185"/>
    <cellStyle name="Markeringsfarve2 9" xfId="10186"/>
    <cellStyle name="Markeringsfarve3" xfId="10187"/>
    <cellStyle name="Markeringsfarve3 2" xfId="10188"/>
    <cellStyle name="Markeringsfarve3 3" xfId="10189"/>
    <cellStyle name="Markeringsfarve3 4" xfId="10190"/>
    <cellStyle name="Markeringsfarve3 5" xfId="10191"/>
    <cellStyle name="Markeringsfarve3 5 2" xfId="10192"/>
    <cellStyle name="Markeringsfarve3 5 3" xfId="10193"/>
    <cellStyle name="Markeringsfarve3 6" xfId="10194"/>
    <cellStyle name="Markeringsfarve3 7" xfId="10195"/>
    <cellStyle name="Markeringsfarve3 8" xfId="10196"/>
    <cellStyle name="Markeringsfarve3 9" xfId="10197"/>
    <cellStyle name="Markeringsfarve4" xfId="10198"/>
    <cellStyle name="Markeringsfarve4 2" xfId="10199"/>
    <cellStyle name="Markeringsfarve4 3" xfId="10200"/>
    <cellStyle name="Markeringsfarve4 4" xfId="10201"/>
    <cellStyle name="Markeringsfarve4 5" xfId="10202"/>
    <cellStyle name="Markeringsfarve4 5 2" xfId="10203"/>
    <cellStyle name="Markeringsfarve4 5 3" xfId="10204"/>
    <cellStyle name="Markeringsfarve4 6" xfId="10205"/>
    <cellStyle name="Markeringsfarve4 7" xfId="10206"/>
    <cellStyle name="Markeringsfarve4 8" xfId="10207"/>
    <cellStyle name="Markeringsfarve4 9" xfId="10208"/>
    <cellStyle name="Markeringsfarve5" xfId="10209"/>
    <cellStyle name="Markeringsfarve5 2" xfId="10210"/>
    <cellStyle name="Markeringsfarve5 3" xfId="10211"/>
    <cellStyle name="Markeringsfarve5 4" xfId="10212"/>
    <cellStyle name="Markeringsfarve5 5" xfId="10213"/>
    <cellStyle name="Markeringsfarve5 5 2" xfId="10214"/>
    <cellStyle name="Markeringsfarve5 5 3" xfId="10215"/>
    <cellStyle name="Markeringsfarve5 6" xfId="10216"/>
    <cellStyle name="Markeringsfarve5 7" xfId="10217"/>
    <cellStyle name="Markeringsfarve5 8" xfId="10218"/>
    <cellStyle name="Markeringsfarve5 9" xfId="10219"/>
    <cellStyle name="Markeringsfarve6" xfId="10220"/>
    <cellStyle name="Markeringsfarve6 2" xfId="10221"/>
    <cellStyle name="Markeringsfarve6 3" xfId="10222"/>
    <cellStyle name="Markeringsfarve6 4" xfId="10223"/>
    <cellStyle name="Markeringsfarve6 5" xfId="10224"/>
    <cellStyle name="Markeringsfarve6 5 2" xfId="10225"/>
    <cellStyle name="Markeringsfarve6 5 3" xfId="10226"/>
    <cellStyle name="Markeringsfarve6 6" xfId="10227"/>
    <cellStyle name="Markeringsfarve6 7" xfId="10228"/>
    <cellStyle name="Markeringsfarve6 8" xfId="10229"/>
    <cellStyle name="Markeringsfarve6 9" xfId="10230"/>
    <cellStyle name="Merknad" xfId="10231"/>
    <cellStyle name="Merknad 10" xfId="10232"/>
    <cellStyle name="Merknad 10 2" xfId="10233"/>
    <cellStyle name="Merknad 11" xfId="10234"/>
    <cellStyle name="Merknad 12" xfId="10235"/>
    <cellStyle name="Merknad 13" xfId="10236"/>
    <cellStyle name="Merknad 14" xfId="10237"/>
    <cellStyle name="Merknad 2" xfId="10238"/>
    <cellStyle name="Merknad 2 10" xfId="10239"/>
    <cellStyle name="Merknad 2 11" xfId="10240"/>
    <cellStyle name="Merknad 2 12" xfId="10241"/>
    <cellStyle name="Merknad 2 13" xfId="10242"/>
    <cellStyle name="Merknad 2 2" xfId="10243"/>
    <cellStyle name="Merknad 2 2 10" xfId="10244"/>
    <cellStyle name="Merknad 2 2 11" xfId="10245"/>
    <cellStyle name="Merknad 2 2 12" xfId="10246"/>
    <cellStyle name="Merknad 2 2 13" xfId="10247"/>
    <cellStyle name="Merknad 2 2 2" xfId="10248"/>
    <cellStyle name="Merknad 2 2 2 10" xfId="10249"/>
    <cellStyle name="Merknad 2 2 2 11" xfId="10250"/>
    <cellStyle name="Merknad 2 2 2 2" xfId="10251"/>
    <cellStyle name="Merknad 2 2 2 2 2" xfId="10252"/>
    <cellStyle name="Merknad 2 2 2 2 3" xfId="10253"/>
    <cellStyle name="Merknad 2 2 2 3" xfId="10254"/>
    <cellStyle name="Merknad 2 2 2 3 2" xfId="10255"/>
    <cellStyle name="Merknad 2 2 2 3 3" xfId="10256"/>
    <cellStyle name="Merknad 2 2 2 4" xfId="10257"/>
    <cellStyle name="Merknad 2 2 2 4 2" xfId="10258"/>
    <cellStyle name="Merknad 2 2 2 4 3" xfId="10259"/>
    <cellStyle name="Merknad 2 2 2 5" xfId="10260"/>
    <cellStyle name="Merknad 2 2 2 5 2" xfId="10261"/>
    <cellStyle name="Merknad 2 2 2 5 3" xfId="10262"/>
    <cellStyle name="Merknad 2 2 2 6" xfId="10263"/>
    <cellStyle name="Merknad 2 2 2 6 2" xfId="10264"/>
    <cellStyle name="Merknad 2 2 2 7" xfId="10265"/>
    <cellStyle name="Merknad 2 2 2 8" xfId="10266"/>
    <cellStyle name="Merknad 2 2 2 9" xfId="10267"/>
    <cellStyle name="Merknad 2 2 3" xfId="10268"/>
    <cellStyle name="Merknad 2 2 3 10" xfId="10269"/>
    <cellStyle name="Merknad 2 2 3 11" xfId="10270"/>
    <cellStyle name="Merknad 2 2 3 2" xfId="10271"/>
    <cellStyle name="Merknad 2 2 3 2 2" xfId="10272"/>
    <cellStyle name="Merknad 2 2 3 2 3" xfId="10273"/>
    <cellStyle name="Merknad 2 2 3 3" xfId="10274"/>
    <cellStyle name="Merknad 2 2 3 3 2" xfId="10275"/>
    <cellStyle name="Merknad 2 2 3 3 3" xfId="10276"/>
    <cellStyle name="Merknad 2 2 3 4" xfId="10277"/>
    <cellStyle name="Merknad 2 2 3 4 2" xfId="10278"/>
    <cellStyle name="Merknad 2 2 3 4 3" xfId="10279"/>
    <cellStyle name="Merknad 2 2 3 5" xfId="10280"/>
    <cellStyle name="Merknad 2 2 3 5 2" xfId="10281"/>
    <cellStyle name="Merknad 2 2 3 5 3" xfId="10282"/>
    <cellStyle name="Merknad 2 2 3 6" xfId="10283"/>
    <cellStyle name="Merknad 2 2 3 6 2" xfId="10284"/>
    <cellStyle name="Merknad 2 2 3 7" xfId="10285"/>
    <cellStyle name="Merknad 2 2 3 8" xfId="10286"/>
    <cellStyle name="Merknad 2 2 3 9" xfId="10287"/>
    <cellStyle name="Merknad 2 2 4" xfId="10288"/>
    <cellStyle name="Merknad 2 2 4 2" xfId="10289"/>
    <cellStyle name="Merknad 2 2 4 3" xfId="10290"/>
    <cellStyle name="Merknad 2 2 5" xfId="10291"/>
    <cellStyle name="Merknad 2 2 5 2" xfId="10292"/>
    <cellStyle name="Merknad 2 2 5 3" xfId="10293"/>
    <cellStyle name="Merknad 2 2 6" xfId="10294"/>
    <cellStyle name="Merknad 2 2 6 2" xfId="10295"/>
    <cellStyle name="Merknad 2 2 6 3" xfId="10296"/>
    <cellStyle name="Merknad 2 2 7" xfId="10297"/>
    <cellStyle name="Merknad 2 2 7 2" xfId="10298"/>
    <cellStyle name="Merknad 2 2 7 3" xfId="10299"/>
    <cellStyle name="Merknad 2 2 8" xfId="10300"/>
    <cellStyle name="Merknad 2 2 8 2" xfId="10301"/>
    <cellStyle name="Merknad 2 2 9" xfId="10302"/>
    <cellStyle name="Merknad 2 3" xfId="10303"/>
    <cellStyle name="Merknad 2 3 10" xfId="10304"/>
    <cellStyle name="Merknad 2 3 11" xfId="10305"/>
    <cellStyle name="Merknad 2 3 2" xfId="10306"/>
    <cellStyle name="Merknad 2 3 2 2" xfId="10307"/>
    <cellStyle name="Merknad 2 3 2 3" xfId="10308"/>
    <cellStyle name="Merknad 2 3 3" xfId="10309"/>
    <cellStyle name="Merknad 2 3 3 2" xfId="10310"/>
    <cellStyle name="Merknad 2 3 3 3" xfId="10311"/>
    <cellStyle name="Merknad 2 3 4" xfId="10312"/>
    <cellStyle name="Merknad 2 3 4 2" xfId="10313"/>
    <cellStyle name="Merknad 2 3 4 3" xfId="10314"/>
    <cellStyle name="Merknad 2 3 5" xfId="10315"/>
    <cellStyle name="Merknad 2 3 5 2" xfId="10316"/>
    <cellStyle name="Merknad 2 3 5 3" xfId="10317"/>
    <cellStyle name="Merknad 2 3 6" xfId="10318"/>
    <cellStyle name="Merknad 2 3 6 2" xfId="10319"/>
    <cellStyle name="Merknad 2 3 7" xfId="10320"/>
    <cellStyle name="Merknad 2 3 8" xfId="10321"/>
    <cellStyle name="Merknad 2 3 9" xfId="10322"/>
    <cellStyle name="Merknad 2 4" xfId="10323"/>
    <cellStyle name="Merknad 2 4 10" xfId="10324"/>
    <cellStyle name="Merknad 2 4 11" xfId="10325"/>
    <cellStyle name="Merknad 2 4 2" xfId="10326"/>
    <cellStyle name="Merknad 2 4 2 2" xfId="10327"/>
    <cellStyle name="Merknad 2 4 2 3" xfId="10328"/>
    <cellStyle name="Merknad 2 4 3" xfId="10329"/>
    <cellStyle name="Merknad 2 4 3 2" xfId="10330"/>
    <cellStyle name="Merknad 2 4 3 3" xfId="10331"/>
    <cellStyle name="Merknad 2 4 4" xfId="10332"/>
    <cellStyle name="Merknad 2 4 4 2" xfId="10333"/>
    <cellStyle name="Merknad 2 4 4 3" xfId="10334"/>
    <cellStyle name="Merknad 2 4 5" xfId="10335"/>
    <cellStyle name="Merknad 2 4 5 2" xfId="10336"/>
    <cellStyle name="Merknad 2 4 5 3" xfId="10337"/>
    <cellStyle name="Merknad 2 4 6" xfId="10338"/>
    <cellStyle name="Merknad 2 4 6 2" xfId="10339"/>
    <cellStyle name="Merknad 2 4 7" xfId="10340"/>
    <cellStyle name="Merknad 2 4 8" xfId="10341"/>
    <cellStyle name="Merknad 2 4 9" xfId="10342"/>
    <cellStyle name="Merknad 2 5" xfId="10343"/>
    <cellStyle name="Merknad 2 5 2" xfId="10344"/>
    <cellStyle name="Merknad 2 5 3" xfId="10345"/>
    <cellStyle name="Merknad 2 6" xfId="10346"/>
    <cellStyle name="Merknad 2 6 2" xfId="10347"/>
    <cellStyle name="Merknad 2 6 3" xfId="10348"/>
    <cellStyle name="Merknad 2 7" xfId="10349"/>
    <cellStyle name="Merknad 2 7 2" xfId="10350"/>
    <cellStyle name="Merknad 2 7 3" xfId="10351"/>
    <cellStyle name="Merknad 2 8" xfId="10352"/>
    <cellStyle name="Merknad 2 8 2" xfId="10353"/>
    <cellStyle name="Merknad 2 8 3" xfId="10354"/>
    <cellStyle name="Merknad 2 9" xfId="10355"/>
    <cellStyle name="Merknad 2 9 2" xfId="10356"/>
    <cellStyle name="Merknad 3" xfId="10357"/>
    <cellStyle name="Merknad 3 10" xfId="10358"/>
    <cellStyle name="Merknad 3 11" xfId="10359"/>
    <cellStyle name="Merknad 3 12" xfId="10360"/>
    <cellStyle name="Merknad 3 13" xfId="10361"/>
    <cellStyle name="Merknad 3 2" xfId="10362"/>
    <cellStyle name="Merknad 3 2 10" xfId="10363"/>
    <cellStyle name="Merknad 3 2 11" xfId="10364"/>
    <cellStyle name="Merknad 3 2 2" xfId="10365"/>
    <cellStyle name="Merknad 3 2 2 2" xfId="10366"/>
    <cellStyle name="Merknad 3 2 2 3" xfId="10367"/>
    <cellStyle name="Merknad 3 2 3" xfId="10368"/>
    <cellStyle name="Merknad 3 2 3 2" xfId="10369"/>
    <cellStyle name="Merknad 3 2 3 3" xfId="10370"/>
    <cellStyle name="Merknad 3 2 4" xfId="10371"/>
    <cellStyle name="Merknad 3 2 4 2" xfId="10372"/>
    <cellStyle name="Merknad 3 2 4 3" xfId="10373"/>
    <cellStyle name="Merknad 3 2 5" xfId="10374"/>
    <cellStyle name="Merknad 3 2 5 2" xfId="10375"/>
    <cellStyle name="Merknad 3 2 5 3" xfId="10376"/>
    <cellStyle name="Merknad 3 2 6" xfId="10377"/>
    <cellStyle name="Merknad 3 2 6 2" xfId="10378"/>
    <cellStyle name="Merknad 3 2 7" xfId="10379"/>
    <cellStyle name="Merknad 3 2 8" xfId="10380"/>
    <cellStyle name="Merknad 3 2 9" xfId="10381"/>
    <cellStyle name="Merknad 3 3" xfId="10382"/>
    <cellStyle name="Merknad 3 3 10" xfId="10383"/>
    <cellStyle name="Merknad 3 3 11" xfId="10384"/>
    <cellStyle name="Merknad 3 3 2" xfId="10385"/>
    <cellStyle name="Merknad 3 3 2 2" xfId="10386"/>
    <cellStyle name="Merknad 3 3 2 3" xfId="10387"/>
    <cellStyle name="Merknad 3 3 3" xfId="10388"/>
    <cellStyle name="Merknad 3 3 3 2" xfId="10389"/>
    <cellStyle name="Merknad 3 3 3 3" xfId="10390"/>
    <cellStyle name="Merknad 3 3 4" xfId="10391"/>
    <cellStyle name="Merknad 3 3 4 2" xfId="10392"/>
    <cellStyle name="Merknad 3 3 4 3" xfId="10393"/>
    <cellStyle name="Merknad 3 3 5" xfId="10394"/>
    <cellStyle name="Merknad 3 3 5 2" xfId="10395"/>
    <cellStyle name="Merknad 3 3 5 3" xfId="10396"/>
    <cellStyle name="Merknad 3 3 6" xfId="10397"/>
    <cellStyle name="Merknad 3 3 6 2" xfId="10398"/>
    <cellStyle name="Merknad 3 3 7" xfId="10399"/>
    <cellStyle name="Merknad 3 3 8" xfId="10400"/>
    <cellStyle name="Merknad 3 3 9" xfId="10401"/>
    <cellStyle name="Merknad 3 4" xfId="10402"/>
    <cellStyle name="Merknad 3 4 2" xfId="10403"/>
    <cellStyle name="Merknad 3 4 3" xfId="10404"/>
    <cellStyle name="Merknad 3 5" xfId="10405"/>
    <cellStyle name="Merknad 3 5 2" xfId="10406"/>
    <cellStyle name="Merknad 3 5 3" xfId="10407"/>
    <cellStyle name="Merknad 3 6" xfId="10408"/>
    <cellStyle name="Merknad 3 6 2" xfId="10409"/>
    <cellStyle name="Merknad 3 6 3" xfId="10410"/>
    <cellStyle name="Merknad 3 7" xfId="10411"/>
    <cellStyle name="Merknad 3 7 2" xfId="10412"/>
    <cellStyle name="Merknad 3 7 3" xfId="10413"/>
    <cellStyle name="Merknad 3 8" xfId="10414"/>
    <cellStyle name="Merknad 3 8 2" xfId="10415"/>
    <cellStyle name="Merknad 3 9" xfId="10416"/>
    <cellStyle name="Merknad 4" xfId="10417"/>
    <cellStyle name="Merknad 4 10" xfId="10418"/>
    <cellStyle name="Merknad 4 11" xfId="10419"/>
    <cellStyle name="Merknad 4 2" xfId="10420"/>
    <cellStyle name="Merknad 4 2 2" xfId="10421"/>
    <cellStyle name="Merknad 4 2 3" xfId="10422"/>
    <cellStyle name="Merknad 4 3" xfId="10423"/>
    <cellStyle name="Merknad 4 3 2" xfId="10424"/>
    <cellStyle name="Merknad 4 3 3" xfId="10425"/>
    <cellStyle name="Merknad 4 4" xfId="10426"/>
    <cellStyle name="Merknad 4 4 2" xfId="10427"/>
    <cellStyle name="Merknad 4 4 3" xfId="10428"/>
    <cellStyle name="Merknad 4 5" xfId="10429"/>
    <cellStyle name="Merknad 4 5 2" xfId="10430"/>
    <cellStyle name="Merknad 4 5 3" xfId="10431"/>
    <cellStyle name="Merknad 4 6" xfId="10432"/>
    <cellStyle name="Merknad 4 6 2" xfId="10433"/>
    <cellStyle name="Merknad 4 7" xfId="10434"/>
    <cellStyle name="Merknad 4 8" xfId="10435"/>
    <cellStyle name="Merknad 4 9" xfId="10436"/>
    <cellStyle name="Merknad 5" xfId="10437"/>
    <cellStyle name="Merknad 5 10" xfId="10438"/>
    <cellStyle name="Merknad 5 11" xfId="10439"/>
    <cellStyle name="Merknad 5 2" xfId="10440"/>
    <cellStyle name="Merknad 5 2 2" xfId="10441"/>
    <cellStyle name="Merknad 5 2 3" xfId="10442"/>
    <cellStyle name="Merknad 5 3" xfId="10443"/>
    <cellStyle name="Merknad 5 3 2" xfId="10444"/>
    <cellStyle name="Merknad 5 3 3" xfId="10445"/>
    <cellStyle name="Merknad 5 4" xfId="10446"/>
    <cellStyle name="Merknad 5 4 2" xfId="10447"/>
    <cellStyle name="Merknad 5 4 3" xfId="10448"/>
    <cellStyle name="Merknad 5 5" xfId="10449"/>
    <cellStyle name="Merknad 5 5 2" xfId="10450"/>
    <cellStyle name="Merknad 5 5 3" xfId="10451"/>
    <cellStyle name="Merknad 5 6" xfId="10452"/>
    <cellStyle name="Merknad 5 6 2" xfId="10453"/>
    <cellStyle name="Merknad 5 7" xfId="10454"/>
    <cellStyle name="Merknad 5 8" xfId="10455"/>
    <cellStyle name="Merknad 5 9" xfId="10456"/>
    <cellStyle name="Merknad 6" xfId="10457"/>
    <cellStyle name="Merknad 6 2" xfId="10458"/>
    <cellStyle name="Merknad 6 3" xfId="10459"/>
    <cellStyle name="Merknad 7" xfId="10460"/>
    <cellStyle name="Merknad 7 2" xfId="10461"/>
    <cellStyle name="Merknad 7 3" xfId="10462"/>
    <cellStyle name="Merknad 8" xfId="10463"/>
    <cellStyle name="Merknad 8 2" xfId="10464"/>
    <cellStyle name="Merknad 8 3" xfId="10465"/>
    <cellStyle name="Merknad 9" xfId="10466"/>
    <cellStyle name="Merknad 9 2" xfId="10467"/>
    <cellStyle name="Merknad 9 3" xfId="10468"/>
    <cellStyle name="Millares 2" xfId="10469"/>
    <cellStyle name="Millares 2 2" xfId="10470"/>
    <cellStyle name="Millares 3" xfId="10471"/>
    <cellStyle name="Millares 3 2" xfId="10472"/>
    <cellStyle name="Millares 3 2 2" xfId="10473"/>
    <cellStyle name="Millares 3 2 3" xfId="10474"/>
    <cellStyle name="Millares 3 3" xfId="10475"/>
    <cellStyle name="Millares 3 4" xfId="10476"/>
    <cellStyle name="Millares 3_MKR SA FX" xfId="10477"/>
    <cellStyle name="Milliers [0]_3A_NumeratorReport_Option1_040611" xfId="10478"/>
    <cellStyle name="Milliers_3A_NumeratorReport_Option1_040611" xfId="10479"/>
    <cellStyle name="Monétaire [0]_3A_NumeratorReport_Option1_040611" xfId="10480"/>
    <cellStyle name="Monétaire_3A_NumeratorReport_Option1_040611" xfId="10481"/>
    <cellStyle name="Muster" xfId="407"/>
    <cellStyle name="Navadno_List1" xfId="10482"/>
    <cellStyle name="Neutraali 2" xfId="408"/>
    <cellStyle name="Neutral 2" xfId="409"/>
    <cellStyle name="Neutral 2 2" xfId="10483"/>
    <cellStyle name="Neutral 2 3" xfId="10484"/>
    <cellStyle name="Neutral 2 4" xfId="10485"/>
    <cellStyle name="Neutral 2 5" xfId="10486"/>
    <cellStyle name="Neutral 2 5 2" xfId="10487"/>
    <cellStyle name="Neutral 2 5 3" xfId="10488"/>
    <cellStyle name="Neutral 2 6" xfId="10489"/>
    <cellStyle name="Neutral 2 7" xfId="10490"/>
    <cellStyle name="Neutral 2 8" xfId="10491"/>
    <cellStyle name="Neutral 2 9" xfId="10492"/>
    <cellStyle name="Neutral 3" xfId="10493"/>
    <cellStyle name="Neutral 3 2" xfId="10494"/>
    <cellStyle name="Neutral 3 3" xfId="10495"/>
    <cellStyle name="Neutral 3 4" xfId="10496"/>
    <cellStyle name="Neutral 3 5" xfId="10497"/>
    <cellStyle name="Neutral 3 5 2" xfId="10498"/>
    <cellStyle name="Neutral 3 5 3" xfId="10499"/>
    <cellStyle name="Neutral 3 6" xfId="10500"/>
    <cellStyle name="Neutral 3 7" xfId="10501"/>
    <cellStyle name="Neutral 3 8" xfId="10502"/>
    <cellStyle name="Neutral 3 9" xfId="10503"/>
    <cellStyle name="Neutral 4" xfId="10504"/>
    <cellStyle name="Neutral 4 2" xfId="10505"/>
    <cellStyle name="Neutral 4 3" xfId="10506"/>
    <cellStyle name="Neutral 4 4" xfId="10507"/>
    <cellStyle name="Neutral 4 5" xfId="10508"/>
    <cellStyle name="Neutral 4 5 2" xfId="10509"/>
    <cellStyle name="Neutral 4 5 3" xfId="10510"/>
    <cellStyle name="Neutral 4 6" xfId="10511"/>
    <cellStyle name="Neutral 4 7" xfId="10512"/>
    <cellStyle name="Neutral 4 8" xfId="10513"/>
    <cellStyle name="Neutral 4 9" xfId="10514"/>
    <cellStyle name="Neutral 5" xfId="10515"/>
    <cellStyle name="Neutral 5 2" xfId="10516"/>
    <cellStyle name="Neutral 5 3" xfId="10517"/>
    <cellStyle name="Neutral 5 4" xfId="10518"/>
    <cellStyle name="Neutral 5 5" xfId="10519"/>
    <cellStyle name="Neutral 5 5 2" xfId="10520"/>
    <cellStyle name="Neutral 5 5 3" xfId="10521"/>
    <cellStyle name="Neutral 5 6" xfId="10522"/>
    <cellStyle name="Neutral 5 7" xfId="10523"/>
    <cellStyle name="Neutral 5 8" xfId="10524"/>
    <cellStyle name="Neutral 5 9" xfId="10525"/>
    <cellStyle name="Neutral 6" xfId="10526"/>
    <cellStyle name="Neutral 6 2" xfId="10527"/>
    <cellStyle name="Neutral 6 3" xfId="10528"/>
    <cellStyle name="Neutral 6 4" xfId="10529"/>
    <cellStyle name="Neutral 6 5" xfId="10530"/>
    <cellStyle name="Neutral 6 5 2" xfId="10531"/>
    <cellStyle name="Neutral 6 5 3" xfId="10532"/>
    <cellStyle name="Neutral 6 6" xfId="10533"/>
    <cellStyle name="Neutral 6 7" xfId="10534"/>
    <cellStyle name="Neutral 6 8" xfId="10535"/>
    <cellStyle name="Neutral 6 9" xfId="10536"/>
    <cellStyle name="Neutral 7" xfId="10537"/>
    <cellStyle name="No_Input" xfId="410"/>
    <cellStyle name="Normaali 10" xfId="411"/>
    <cellStyle name="Normaali 2" xfId="412"/>
    <cellStyle name="Normaali 2 2" xfId="413"/>
    <cellStyle name="Normaali 3" xfId="414"/>
    <cellStyle name="Normaali 3 2" xfId="415"/>
    <cellStyle name="Normaali 3 3" xfId="416"/>
    <cellStyle name="Normaali 4" xfId="417"/>
    <cellStyle name="Normaali 5" xfId="418"/>
    <cellStyle name="Normaali 6" xfId="419"/>
    <cellStyle name="Normaali 7" xfId="420"/>
    <cellStyle name="Normaali 8" xfId="421"/>
    <cellStyle name="Normaali 8 2" xfId="422"/>
    <cellStyle name="Normaali 8_Cockpit JR 23 nr 5 2003 lördag" xfId="423"/>
    <cellStyle name="Normaali 9" xfId="424"/>
    <cellStyle name="Normaali_1996" xfId="10538"/>
    <cellStyle name="Normal" xfId="0" builtinId="0"/>
    <cellStyle name="Normal 10" xfId="48"/>
    <cellStyle name="Normal 10 10" xfId="18"/>
    <cellStyle name="Normal 10 10 2" xfId="63"/>
    <cellStyle name="Normal 10 10 2 2" xfId="136"/>
    <cellStyle name="Normal 10 10 2 3" xfId="137"/>
    <cellStyle name="Normal 10 10 3" xfId="87"/>
    <cellStyle name="Normal 10 10 3 2" xfId="159"/>
    <cellStyle name="Normal 10 10 4" xfId="105"/>
    <cellStyle name="Normal 10 10 5" xfId="10539"/>
    <cellStyle name="Normal 10 11" xfId="10540"/>
    <cellStyle name="Normal 10 11 4" xfId="10541"/>
    <cellStyle name="Normal 10 12" xfId="10542"/>
    <cellStyle name="Normal 10 12 3" xfId="10543"/>
    <cellStyle name="Normal 10 15" xfId="10544"/>
    <cellStyle name="Normal 10 2" xfId="60"/>
    <cellStyle name="Normal 10 2 12" xfId="10545"/>
    <cellStyle name="Normal 10 2 2" xfId="95"/>
    <cellStyle name="Normal 10 2 2 2" xfId="10546"/>
    <cellStyle name="Normal 10 2 2 2 2" xfId="10547"/>
    <cellStyle name="Normal 10 2 2 2 2 3" xfId="10548"/>
    <cellStyle name="Normal 10 2 2 2 3" xfId="10549"/>
    <cellStyle name="Normal 10 2 2 2 3 2" xfId="10550"/>
    <cellStyle name="Normal 10 2 2 2 5" xfId="10551"/>
    <cellStyle name="Normal 10 2 2 3" xfId="10552"/>
    <cellStyle name="Normal 10 2 2 3 2" xfId="10553"/>
    <cellStyle name="Normal 10 2 2 3 2 3" xfId="10554"/>
    <cellStyle name="Normal 10 2 2 3 4" xfId="10555"/>
    <cellStyle name="Normal 10 2 2 4" xfId="10556"/>
    <cellStyle name="Normal 10 2 2 4 3" xfId="10557"/>
    <cellStyle name="Normal 10 2 2 5" xfId="10558"/>
    <cellStyle name="Normal 10 2 2 7" xfId="10559"/>
    <cellStyle name="Normal 10 2 3" xfId="106"/>
    <cellStyle name="Normal 10 2 3 2" xfId="10560"/>
    <cellStyle name="Normal 10 2 3 2 2" xfId="10561"/>
    <cellStyle name="Normal 10 2 3 2 2 3" xfId="10562"/>
    <cellStyle name="Normal 10 2 3 2 3" xfId="10563"/>
    <cellStyle name="Normal 10 2 3 2 3 2" xfId="10564"/>
    <cellStyle name="Normal 10 2 3 2 5" xfId="10565"/>
    <cellStyle name="Normal 10 2 3 3" xfId="10566"/>
    <cellStyle name="Normal 10 2 3 3 2" xfId="10567"/>
    <cellStyle name="Normal 10 2 3 3 2 3" xfId="10568"/>
    <cellStyle name="Normal 10 2 3 3 4" xfId="10569"/>
    <cellStyle name="Normal 10 2 3 4" xfId="10570"/>
    <cellStyle name="Normal 10 2 3 4 3" xfId="10571"/>
    <cellStyle name="Normal 10 2 3 5" xfId="10572"/>
    <cellStyle name="Normal 10 2 3 7" xfId="10573"/>
    <cellStyle name="Normal 10 2 4" xfId="133"/>
    <cellStyle name="Normal 10 2 4 2" xfId="166"/>
    <cellStyle name="Normal 10 2 4 2 2" xfId="10574"/>
    <cellStyle name="Normal 10 2 4 2 2 3" xfId="10575"/>
    <cellStyle name="Normal 10 2 4 2 3" xfId="10576"/>
    <cellStyle name="Normal 10 2 4 2 3 2" xfId="10577"/>
    <cellStyle name="Normal 10 2 4 2 5" xfId="10578"/>
    <cellStyle name="Normal 10 2 4 3" xfId="173"/>
    <cellStyle name="Normal 10 2 4 3 2" xfId="10579"/>
    <cellStyle name="Normal 10 2 4 3 4" xfId="10580"/>
    <cellStyle name="Normal 10 2 4 4" xfId="10581"/>
    <cellStyle name="Normal 10 2 4 4 3" xfId="10582"/>
    <cellStyle name="Normal 10 2 4 5" xfId="10583"/>
    <cellStyle name="Normal 10 2 4 7" xfId="10584"/>
    <cellStyle name="Normal 10 2 5" xfId="10585"/>
    <cellStyle name="Normal 10 2 5 2" xfId="10586"/>
    <cellStyle name="Normal 10 2 5 2 2" xfId="10587"/>
    <cellStyle name="Normal 10 2 5 2 2 3" xfId="10588"/>
    <cellStyle name="Normal 10 2 5 2 3" xfId="10589"/>
    <cellStyle name="Normal 10 2 5 2 3 2" xfId="10590"/>
    <cellStyle name="Normal 10 2 5 2 5" xfId="10591"/>
    <cellStyle name="Normal 10 2 5 3" xfId="10592"/>
    <cellStyle name="Normal 10 2 5 3 2" xfId="10593"/>
    <cellStyle name="Normal 10 2 5 3 4" xfId="10594"/>
    <cellStyle name="Normal 10 2 5 4" xfId="10595"/>
    <cellStyle name="Normal 10 2 5 4 3" xfId="10596"/>
    <cellStyle name="Normal 10 2 5 5" xfId="10597"/>
    <cellStyle name="Normal 10 2 5 7" xfId="10598"/>
    <cellStyle name="Normal 10 2 6" xfId="10599"/>
    <cellStyle name="Normal 10 2 6 2" xfId="10600"/>
    <cellStyle name="Normal 10 2 6 2 3" xfId="10601"/>
    <cellStyle name="Normal 10 2 6 3" xfId="10602"/>
    <cellStyle name="Normal 10 2 6 3 2" xfId="10603"/>
    <cellStyle name="Normal 10 2 6 5" xfId="10604"/>
    <cellStyle name="Normal 10 2 7" xfId="10605"/>
    <cellStyle name="Normal 10 2 7 2" xfId="10606"/>
    <cellStyle name="Normal 10 2 7 2 3" xfId="10607"/>
    <cellStyle name="Normal 10 2 7 3" xfId="10608"/>
    <cellStyle name="Normal 10 2 7 5" xfId="10609"/>
    <cellStyle name="Normal 10 2 8" xfId="10610"/>
    <cellStyle name="Normal 10 2 8 4" xfId="10611"/>
    <cellStyle name="Normal 10 2 9" xfId="10612"/>
    <cellStyle name="Normal 10 2 9 3" xfId="10613"/>
    <cellStyle name="Normal 10 3" xfId="104"/>
    <cellStyle name="Normal 10 4" xfId="10614"/>
    <cellStyle name="Normal 10 4 12" xfId="10615"/>
    <cellStyle name="Normal 10 4 2" xfId="10616"/>
    <cellStyle name="Normal 10 4 2 2" xfId="10617"/>
    <cellStyle name="Normal 10 4 2 2 2" xfId="10618"/>
    <cellStyle name="Normal 10 4 2 2 2 3" xfId="10619"/>
    <cellStyle name="Normal 10 4 2 2 3" xfId="10620"/>
    <cellStyle name="Normal 10 4 2 2 3 2" xfId="10621"/>
    <cellStyle name="Normal 10 4 2 2 5" xfId="10622"/>
    <cellStyle name="Normal 10 4 2 3" xfId="10623"/>
    <cellStyle name="Normal 10 4 2 3 2" xfId="10624"/>
    <cellStyle name="Normal 10 4 2 3 2 3" xfId="10625"/>
    <cellStyle name="Normal 10 4 2 3 4" xfId="10626"/>
    <cellStyle name="Normal 10 4 2 4" xfId="10627"/>
    <cellStyle name="Normal 10 4 2 4 3" xfId="10628"/>
    <cellStyle name="Normal 10 4 2 5" xfId="10629"/>
    <cellStyle name="Normal 10 4 2 7" xfId="10630"/>
    <cellStyle name="Normal 10 4 3" xfId="10631"/>
    <cellStyle name="Normal 10 4 3 2" xfId="10632"/>
    <cellStyle name="Normal 10 4 3 2 2" xfId="10633"/>
    <cellStyle name="Normal 10 4 3 2 2 3" xfId="10634"/>
    <cellStyle name="Normal 10 4 3 2 3" xfId="10635"/>
    <cellStyle name="Normal 10 4 3 2 3 2" xfId="10636"/>
    <cellStyle name="Normal 10 4 3 2 5" xfId="10637"/>
    <cellStyle name="Normal 10 4 3 3" xfId="10638"/>
    <cellStyle name="Normal 10 4 3 3 2" xfId="10639"/>
    <cellStyle name="Normal 10 4 3 3 2 3" xfId="10640"/>
    <cellStyle name="Normal 10 4 3 3 4" xfId="10641"/>
    <cellStyle name="Normal 10 4 3 4" xfId="10642"/>
    <cellStyle name="Normal 10 4 3 4 3" xfId="10643"/>
    <cellStyle name="Normal 10 4 3 5" xfId="10644"/>
    <cellStyle name="Normal 10 4 3 7" xfId="10645"/>
    <cellStyle name="Normal 10 4 4" xfId="10646"/>
    <cellStyle name="Normal 10 4 4 2" xfId="10647"/>
    <cellStyle name="Normal 10 4 4 2 2" xfId="10648"/>
    <cellStyle name="Normal 10 4 4 2 2 3" xfId="10649"/>
    <cellStyle name="Normal 10 4 4 2 3" xfId="10650"/>
    <cellStyle name="Normal 10 4 4 2 3 2" xfId="10651"/>
    <cellStyle name="Normal 10 4 4 2 5" xfId="10652"/>
    <cellStyle name="Normal 10 4 4 3" xfId="10653"/>
    <cellStyle name="Normal 10 4 4 3 2" xfId="10654"/>
    <cellStyle name="Normal 10 4 4 3 4" xfId="10655"/>
    <cellStyle name="Normal 10 4 4 4" xfId="10656"/>
    <cellStyle name="Normal 10 4 4 4 3" xfId="10657"/>
    <cellStyle name="Normal 10 4 4 5" xfId="10658"/>
    <cellStyle name="Normal 10 4 4 7" xfId="10659"/>
    <cellStyle name="Normal 10 4 5" xfId="10660"/>
    <cellStyle name="Normal 10 4 5 2" xfId="10661"/>
    <cellStyle name="Normal 10 4 5 2 2" xfId="10662"/>
    <cellStyle name="Normal 10 4 5 2 2 3" xfId="10663"/>
    <cellStyle name="Normal 10 4 5 2 3" xfId="10664"/>
    <cellStyle name="Normal 10 4 5 2 3 2" xfId="10665"/>
    <cellStyle name="Normal 10 4 5 2 5" xfId="10666"/>
    <cellStyle name="Normal 10 4 5 3" xfId="10667"/>
    <cellStyle name="Normal 10 4 5 3 2" xfId="10668"/>
    <cellStyle name="Normal 10 4 5 3 4" xfId="10669"/>
    <cellStyle name="Normal 10 4 5 4" xfId="10670"/>
    <cellStyle name="Normal 10 4 5 4 3" xfId="10671"/>
    <cellStyle name="Normal 10 4 5 5" xfId="10672"/>
    <cellStyle name="Normal 10 4 5 7" xfId="10673"/>
    <cellStyle name="Normal 10 4 6" xfId="10674"/>
    <cellStyle name="Normal 10 4 6 2" xfId="10675"/>
    <cellStyle name="Normal 10 4 6 2 3" xfId="10676"/>
    <cellStyle name="Normal 10 4 6 3" xfId="10677"/>
    <cellStyle name="Normal 10 4 6 3 2" xfId="10678"/>
    <cellStyle name="Normal 10 4 6 5" xfId="10679"/>
    <cellStyle name="Normal 10 4 7" xfId="10680"/>
    <cellStyle name="Normal 10 4 7 2" xfId="10681"/>
    <cellStyle name="Normal 10 4 7 2 3" xfId="10682"/>
    <cellStyle name="Normal 10 4 7 3" xfId="10683"/>
    <cellStyle name="Normal 10 4 7 5" xfId="10684"/>
    <cellStyle name="Normal 10 4 8" xfId="10685"/>
    <cellStyle name="Normal 10 4 8 4" xfId="10686"/>
    <cellStyle name="Normal 10 4 9" xfId="10687"/>
    <cellStyle name="Normal 10 4 9 3" xfId="10688"/>
    <cellStyle name="Normal 10 5" xfId="10689"/>
    <cellStyle name="Normal 10 5 2" xfId="10690"/>
    <cellStyle name="Normal 10 5 2 2" xfId="10691"/>
    <cellStyle name="Normal 10 5 2 2 3" xfId="10692"/>
    <cellStyle name="Normal 10 5 2 3" xfId="10693"/>
    <cellStyle name="Normal 10 5 2 3 2" xfId="10694"/>
    <cellStyle name="Normal 10 5 2 5" xfId="10695"/>
    <cellStyle name="Normal 10 5 3" xfId="10696"/>
    <cellStyle name="Normal 10 5 3 2" xfId="10697"/>
    <cellStyle name="Normal 10 5 3 2 3" xfId="10698"/>
    <cellStyle name="Normal 10 5 3 4" xfId="10699"/>
    <cellStyle name="Normal 10 5 4" xfId="10700"/>
    <cellStyle name="Normal 10 5 4 3" xfId="10701"/>
    <cellStyle name="Normal 10 5 5" xfId="10702"/>
    <cellStyle name="Normal 10 5 7" xfId="10703"/>
    <cellStyle name="Normal 10 6" xfId="10704"/>
    <cellStyle name="Normal 10 6 2" xfId="10705"/>
    <cellStyle name="Normal 10 6 2 2" xfId="10706"/>
    <cellStyle name="Normal 10 6 2 2 3" xfId="10707"/>
    <cellStyle name="Normal 10 6 2 3" xfId="10708"/>
    <cellStyle name="Normal 10 6 2 3 2" xfId="10709"/>
    <cellStyle name="Normal 10 6 2 5" xfId="10710"/>
    <cellStyle name="Normal 10 6 3" xfId="10711"/>
    <cellStyle name="Normal 10 6 3 2" xfId="10712"/>
    <cellStyle name="Normal 10 6 3 2 3" xfId="10713"/>
    <cellStyle name="Normal 10 6 3 4" xfId="10714"/>
    <cellStyle name="Normal 10 6 4" xfId="10715"/>
    <cellStyle name="Normal 10 6 4 3" xfId="10716"/>
    <cellStyle name="Normal 10 6 5" xfId="10717"/>
    <cellStyle name="Normal 10 6 7" xfId="10718"/>
    <cellStyle name="Normal 10 7" xfId="10719"/>
    <cellStyle name="Normal 10 7 2" xfId="10720"/>
    <cellStyle name="Normal 10 7 2 2" xfId="10721"/>
    <cellStyle name="Normal 10 7 2 2 3" xfId="10722"/>
    <cellStyle name="Normal 10 7 2 3" xfId="10723"/>
    <cellStyle name="Normal 10 7 2 3 2" xfId="10724"/>
    <cellStyle name="Normal 10 7 2 5" xfId="10725"/>
    <cellStyle name="Normal 10 7 3" xfId="10726"/>
    <cellStyle name="Normal 10 7 3 2" xfId="10727"/>
    <cellStyle name="Normal 10 7 3 4" xfId="10728"/>
    <cellStyle name="Normal 10 7 4" xfId="10729"/>
    <cellStyle name="Normal 10 7 4 3" xfId="10730"/>
    <cellStyle name="Normal 10 7 5" xfId="10731"/>
    <cellStyle name="Normal 10 7 7" xfId="10732"/>
    <cellStyle name="Normal 10 8" xfId="10733"/>
    <cellStyle name="Normal 10 8 2" xfId="10734"/>
    <cellStyle name="Normal 10 8 2 2" xfId="10735"/>
    <cellStyle name="Normal 10 8 2 2 3" xfId="10736"/>
    <cellStyle name="Normal 10 8 2 3" xfId="10737"/>
    <cellStyle name="Normal 10 8 2 3 2" xfId="10738"/>
    <cellStyle name="Normal 10 8 2 5" xfId="10739"/>
    <cellStyle name="Normal 10 8 3" xfId="10740"/>
    <cellStyle name="Normal 10 8 3 2" xfId="10741"/>
    <cellStyle name="Normal 10 8 3 4" xfId="10742"/>
    <cellStyle name="Normal 10 8 4" xfId="10743"/>
    <cellStyle name="Normal 10 8 4 3" xfId="10744"/>
    <cellStyle name="Normal 10 8 5" xfId="10745"/>
    <cellStyle name="Normal 10 8 7" xfId="10746"/>
    <cellStyle name="Normal 10 9" xfId="10747"/>
    <cellStyle name="Normal 10 9 2" xfId="10748"/>
    <cellStyle name="Normal 10 9 2 3" xfId="10749"/>
    <cellStyle name="Normal 10 9 3" xfId="10750"/>
    <cellStyle name="Normal 10 9 3 2" xfId="10751"/>
    <cellStyle name="Normal 10 9 5" xfId="10752"/>
    <cellStyle name="Normal 11" xfId="54"/>
    <cellStyle name="Normal 11 10" xfId="10753"/>
    <cellStyle name="Normal 11 10 2" xfId="10754"/>
    <cellStyle name="Normal 11 10 2 3" xfId="10755"/>
    <cellStyle name="Normal 11 10 3" xfId="10756"/>
    <cellStyle name="Normal 11 10 5" xfId="10757"/>
    <cellStyle name="Normal 11 11" xfId="10758"/>
    <cellStyle name="Normal 11 11 4" xfId="10759"/>
    <cellStyle name="Normal 11 12" xfId="10760"/>
    <cellStyle name="Normal 11 12 3" xfId="10761"/>
    <cellStyle name="Normal 11 15" xfId="10762"/>
    <cellStyle name="Normal 11 2" xfId="89"/>
    <cellStyle name="Normal 11 2 12" xfId="10763"/>
    <cellStyle name="Normal 11 2 2" xfId="164"/>
    <cellStyle name="Normal 11 2 2 2" xfId="10764"/>
    <cellStyle name="Normal 11 2 2 2 2" xfId="10765"/>
    <cellStyle name="Normal 11 2 2 2 2 3" xfId="10766"/>
    <cellStyle name="Normal 11 2 2 2 3" xfId="10767"/>
    <cellStyle name="Normal 11 2 2 2 3 2" xfId="10768"/>
    <cellStyle name="Normal 11 2 2 2 5" xfId="10769"/>
    <cellStyle name="Normal 11 2 2 3" xfId="10770"/>
    <cellStyle name="Normal 11 2 2 3 2" xfId="10771"/>
    <cellStyle name="Normal 11 2 2 3 2 3" xfId="10772"/>
    <cellStyle name="Normal 11 2 2 3 4" xfId="10773"/>
    <cellStyle name="Normal 11 2 2 4" xfId="10774"/>
    <cellStyle name="Normal 11 2 2 4 3" xfId="10775"/>
    <cellStyle name="Normal 11 2 2 5" xfId="10776"/>
    <cellStyle name="Normal 11 2 2 7" xfId="10777"/>
    <cellStyle name="Normal 11 2 3" xfId="175"/>
    <cellStyle name="Normal 11 2 3 2" xfId="10778"/>
    <cellStyle name="Normal 11 2 3 2 2" xfId="10779"/>
    <cellStyle name="Normal 11 2 3 2 2 3" xfId="10780"/>
    <cellStyle name="Normal 11 2 3 2 3" xfId="10781"/>
    <cellStyle name="Normal 11 2 3 2 3 2" xfId="10782"/>
    <cellStyle name="Normal 11 2 3 2 5" xfId="10783"/>
    <cellStyle name="Normal 11 2 3 3" xfId="10784"/>
    <cellStyle name="Normal 11 2 3 3 2" xfId="10785"/>
    <cellStyle name="Normal 11 2 3 3 2 3" xfId="10786"/>
    <cellStyle name="Normal 11 2 3 3 4" xfId="10787"/>
    <cellStyle name="Normal 11 2 3 4" xfId="10788"/>
    <cellStyle name="Normal 11 2 3 4 3" xfId="10789"/>
    <cellStyle name="Normal 11 2 3 5" xfId="10790"/>
    <cellStyle name="Normal 11 2 3 7" xfId="10791"/>
    <cellStyle name="Normal 11 2 4" xfId="10792"/>
    <cellStyle name="Normal 11 2 4 2" xfId="10793"/>
    <cellStyle name="Normal 11 2 4 2 2" xfId="10794"/>
    <cellStyle name="Normal 11 2 4 2 2 3" xfId="10795"/>
    <cellStyle name="Normal 11 2 4 2 3" xfId="10796"/>
    <cellStyle name="Normal 11 2 4 2 3 2" xfId="10797"/>
    <cellStyle name="Normal 11 2 4 2 5" xfId="10798"/>
    <cellStyle name="Normal 11 2 4 3" xfId="10799"/>
    <cellStyle name="Normal 11 2 4 3 2" xfId="10800"/>
    <cellStyle name="Normal 11 2 4 3 4" xfId="10801"/>
    <cellStyle name="Normal 11 2 4 4" xfId="10802"/>
    <cellStyle name="Normal 11 2 4 4 3" xfId="10803"/>
    <cellStyle name="Normal 11 2 4 5" xfId="10804"/>
    <cellStyle name="Normal 11 2 4 7" xfId="10805"/>
    <cellStyle name="Normal 11 2 5" xfId="10806"/>
    <cellStyle name="Normal 11 2 5 2" xfId="10807"/>
    <cellStyle name="Normal 11 2 5 2 2" xfId="10808"/>
    <cellStyle name="Normal 11 2 5 2 2 3" xfId="10809"/>
    <cellStyle name="Normal 11 2 5 2 3" xfId="10810"/>
    <cellStyle name="Normal 11 2 5 2 3 2" xfId="10811"/>
    <cellStyle name="Normal 11 2 5 2 5" xfId="10812"/>
    <cellStyle name="Normal 11 2 5 3" xfId="10813"/>
    <cellStyle name="Normal 11 2 5 3 2" xfId="10814"/>
    <cellStyle name="Normal 11 2 5 3 4" xfId="10815"/>
    <cellStyle name="Normal 11 2 5 4" xfId="10816"/>
    <cellStyle name="Normal 11 2 5 4 3" xfId="10817"/>
    <cellStyle name="Normal 11 2 5 5" xfId="10818"/>
    <cellStyle name="Normal 11 2 5 7" xfId="10819"/>
    <cellStyle name="Normal 11 2 6" xfId="10820"/>
    <cellStyle name="Normal 11 2 6 2" xfId="10821"/>
    <cellStyle name="Normal 11 2 6 2 3" xfId="10822"/>
    <cellStyle name="Normal 11 2 6 3" xfId="10823"/>
    <cellStyle name="Normal 11 2 6 3 2" xfId="10824"/>
    <cellStyle name="Normal 11 2 6 5" xfId="10825"/>
    <cellStyle name="Normal 11 2 7" xfId="10826"/>
    <cellStyle name="Normal 11 2 7 2" xfId="10827"/>
    <cellStyle name="Normal 11 2 7 2 3" xfId="10828"/>
    <cellStyle name="Normal 11 2 7 3" xfId="10829"/>
    <cellStyle name="Normal 11 2 7 5" xfId="10830"/>
    <cellStyle name="Normal 11 2 8" xfId="10831"/>
    <cellStyle name="Normal 11 2 8 4" xfId="10832"/>
    <cellStyle name="Normal 11 2 9" xfId="10833"/>
    <cellStyle name="Normal 11 2 9 3" xfId="10834"/>
    <cellStyle name="Normal 11 3" xfId="107"/>
    <cellStyle name="Normal 11 3 12" xfId="10835"/>
    <cellStyle name="Normal 11 3 2" xfId="10836"/>
    <cellStyle name="Normal 11 3 2 2" xfId="10837"/>
    <cellStyle name="Normal 11 3 2 2 2" xfId="10838"/>
    <cellStyle name="Normal 11 3 2 2 2 3" xfId="10839"/>
    <cellStyle name="Normal 11 3 2 2 3" xfId="10840"/>
    <cellStyle name="Normal 11 3 2 2 3 2" xfId="10841"/>
    <cellStyle name="Normal 11 3 2 2 5" xfId="10842"/>
    <cellStyle name="Normal 11 3 2 3" xfId="10843"/>
    <cellStyle name="Normal 11 3 2 3 2" xfId="10844"/>
    <cellStyle name="Normal 11 3 2 3 2 3" xfId="10845"/>
    <cellStyle name="Normal 11 3 2 3 4" xfId="10846"/>
    <cellStyle name="Normal 11 3 2 4" xfId="10847"/>
    <cellStyle name="Normal 11 3 2 4 3" xfId="10848"/>
    <cellStyle name="Normal 11 3 2 5" xfId="10849"/>
    <cellStyle name="Normal 11 3 2 7" xfId="10850"/>
    <cellStyle name="Normal 11 3 3" xfId="10851"/>
    <cellStyle name="Normal 11 3 3 2" xfId="10852"/>
    <cellStyle name="Normal 11 3 3 2 2" xfId="10853"/>
    <cellStyle name="Normal 11 3 3 2 2 3" xfId="10854"/>
    <cellStyle name="Normal 11 3 3 2 3" xfId="10855"/>
    <cellStyle name="Normal 11 3 3 2 3 2" xfId="10856"/>
    <cellStyle name="Normal 11 3 3 2 5" xfId="10857"/>
    <cellStyle name="Normal 11 3 3 3" xfId="10858"/>
    <cellStyle name="Normal 11 3 3 3 2" xfId="10859"/>
    <cellStyle name="Normal 11 3 3 3 2 3" xfId="10860"/>
    <cellStyle name="Normal 11 3 3 3 4" xfId="10861"/>
    <cellStyle name="Normal 11 3 3 4" xfId="10862"/>
    <cellStyle name="Normal 11 3 3 4 3" xfId="10863"/>
    <cellStyle name="Normal 11 3 3 5" xfId="10864"/>
    <cellStyle name="Normal 11 3 3 7" xfId="10865"/>
    <cellStyle name="Normal 11 3 4" xfId="10866"/>
    <cellStyle name="Normal 11 3 4 2" xfId="10867"/>
    <cellStyle name="Normal 11 3 4 2 2" xfId="10868"/>
    <cellStyle name="Normal 11 3 4 2 2 3" xfId="10869"/>
    <cellStyle name="Normal 11 3 4 2 3" xfId="10870"/>
    <cellStyle name="Normal 11 3 4 2 3 2" xfId="10871"/>
    <cellStyle name="Normal 11 3 4 2 5" xfId="10872"/>
    <cellStyle name="Normal 11 3 4 3" xfId="10873"/>
    <cellStyle name="Normal 11 3 4 3 2" xfId="10874"/>
    <cellStyle name="Normal 11 3 4 3 4" xfId="10875"/>
    <cellStyle name="Normal 11 3 4 4" xfId="10876"/>
    <cellStyle name="Normal 11 3 4 4 3" xfId="10877"/>
    <cellStyle name="Normal 11 3 4 5" xfId="10878"/>
    <cellStyle name="Normal 11 3 4 7" xfId="10879"/>
    <cellStyle name="Normal 11 3 5" xfId="10880"/>
    <cellStyle name="Normal 11 3 5 2" xfId="10881"/>
    <cellStyle name="Normal 11 3 5 2 2" xfId="10882"/>
    <cellStyle name="Normal 11 3 5 2 2 3" xfId="10883"/>
    <cellStyle name="Normal 11 3 5 2 3" xfId="10884"/>
    <cellStyle name="Normal 11 3 5 2 3 2" xfId="10885"/>
    <cellStyle name="Normal 11 3 5 2 5" xfId="10886"/>
    <cellStyle name="Normal 11 3 5 3" xfId="10887"/>
    <cellStyle name="Normal 11 3 5 3 2" xfId="10888"/>
    <cellStyle name="Normal 11 3 5 3 4" xfId="10889"/>
    <cellStyle name="Normal 11 3 5 4" xfId="10890"/>
    <cellStyle name="Normal 11 3 5 4 3" xfId="10891"/>
    <cellStyle name="Normal 11 3 5 5" xfId="10892"/>
    <cellStyle name="Normal 11 3 5 7" xfId="10893"/>
    <cellStyle name="Normal 11 3 6" xfId="10894"/>
    <cellStyle name="Normal 11 3 6 2" xfId="10895"/>
    <cellStyle name="Normal 11 3 6 2 3" xfId="10896"/>
    <cellStyle name="Normal 11 3 6 3" xfId="10897"/>
    <cellStyle name="Normal 11 3 6 3 2" xfId="10898"/>
    <cellStyle name="Normal 11 3 6 5" xfId="10899"/>
    <cellStyle name="Normal 11 3 7" xfId="10900"/>
    <cellStyle name="Normal 11 3 7 2" xfId="10901"/>
    <cellStyle name="Normal 11 3 7 2 3" xfId="10902"/>
    <cellStyle name="Normal 11 3 7 3" xfId="10903"/>
    <cellStyle name="Normal 11 3 7 5" xfId="10904"/>
    <cellStyle name="Normal 11 3 8" xfId="10905"/>
    <cellStyle name="Normal 11 3 8 4" xfId="10906"/>
    <cellStyle name="Normal 11 3 9" xfId="10907"/>
    <cellStyle name="Normal 11 3 9 3" xfId="10908"/>
    <cellStyle name="Normal 11 4" xfId="10909"/>
    <cellStyle name="Normal 11 4 12" xfId="10910"/>
    <cellStyle name="Normal 11 4 2" xfId="10911"/>
    <cellStyle name="Normal 11 4 2 2" xfId="10912"/>
    <cellStyle name="Normal 11 4 2 2 2" xfId="10913"/>
    <cellStyle name="Normal 11 4 2 2 2 3" xfId="10914"/>
    <cellStyle name="Normal 11 4 2 2 3" xfId="10915"/>
    <cellStyle name="Normal 11 4 2 2 3 2" xfId="10916"/>
    <cellStyle name="Normal 11 4 2 2 5" xfId="10917"/>
    <cellStyle name="Normal 11 4 2 3" xfId="10918"/>
    <cellStyle name="Normal 11 4 2 3 2" xfId="10919"/>
    <cellStyle name="Normal 11 4 2 3 2 3" xfId="10920"/>
    <cellStyle name="Normal 11 4 2 3 4" xfId="10921"/>
    <cellStyle name="Normal 11 4 2 4" xfId="10922"/>
    <cellStyle name="Normal 11 4 2 4 3" xfId="10923"/>
    <cellStyle name="Normal 11 4 2 5" xfId="10924"/>
    <cellStyle name="Normal 11 4 2 7" xfId="10925"/>
    <cellStyle name="Normal 11 4 3" xfId="10926"/>
    <cellStyle name="Normal 11 4 3 2" xfId="10927"/>
    <cellStyle name="Normal 11 4 3 2 2" xfId="10928"/>
    <cellStyle name="Normal 11 4 3 2 2 3" xfId="10929"/>
    <cellStyle name="Normal 11 4 3 2 3" xfId="10930"/>
    <cellStyle name="Normal 11 4 3 2 3 2" xfId="10931"/>
    <cellStyle name="Normal 11 4 3 2 5" xfId="10932"/>
    <cellStyle name="Normal 11 4 3 3" xfId="10933"/>
    <cellStyle name="Normal 11 4 3 3 2" xfId="10934"/>
    <cellStyle name="Normal 11 4 3 3 2 3" xfId="10935"/>
    <cellStyle name="Normal 11 4 3 3 4" xfId="10936"/>
    <cellStyle name="Normal 11 4 3 4" xfId="10937"/>
    <cellStyle name="Normal 11 4 3 4 3" xfId="10938"/>
    <cellStyle name="Normal 11 4 3 5" xfId="10939"/>
    <cellStyle name="Normal 11 4 3 7" xfId="10940"/>
    <cellStyle name="Normal 11 4 4" xfId="10941"/>
    <cellStyle name="Normal 11 4 4 2" xfId="10942"/>
    <cellStyle name="Normal 11 4 4 2 2" xfId="10943"/>
    <cellStyle name="Normal 11 4 4 2 2 3" xfId="10944"/>
    <cellStyle name="Normal 11 4 4 2 3" xfId="10945"/>
    <cellStyle name="Normal 11 4 4 2 3 2" xfId="10946"/>
    <cellStyle name="Normal 11 4 4 2 5" xfId="10947"/>
    <cellStyle name="Normal 11 4 4 3" xfId="10948"/>
    <cellStyle name="Normal 11 4 4 3 2" xfId="10949"/>
    <cellStyle name="Normal 11 4 4 3 4" xfId="10950"/>
    <cellStyle name="Normal 11 4 4 4" xfId="10951"/>
    <cellStyle name="Normal 11 4 4 4 3" xfId="10952"/>
    <cellStyle name="Normal 11 4 4 5" xfId="10953"/>
    <cellStyle name="Normal 11 4 4 7" xfId="10954"/>
    <cellStyle name="Normal 11 4 5" xfId="10955"/>
    <cellStyle name="Normal 11 4 5 2" xfId="10956"/>
    <cellStyle name="Normal 11 4 5 2 2" xfId="10957"/>
    <cellStyle name="Normal 11 4 5 2 2 3" xfId="10958"/>
    <cellStyle name="Normal 11 4 5 2 3" xfId="10959"/>
    <cellStyle name="Normal 11 4 5 2 3 2" xfId="10960"/>
    <cellStyle name="Normal 11 4 5 2 5" xfId="10961"/>
    <cellStyle name="Normal 11 4 5 3" xfId="10962"/>
    <cellStyle name="Normal 11 4 5 3 2" xfId="10963"/>
    <cellStyle name="Normal 11 4 5 3 4" xfId="10964"/>
    <cellStyle name="Normal 11 4 5 4" xfId="10965"/>
    <cellStyle name="Normal 11 4 5 4 3" xfId="10966"/>
    <cellStyle name="Normal 11 4 5 5" xfId="10967"/>
    <cellStyle name="Normal 11 4 5 7" xfId="10968"/>
    <cellStyle name="Normal 11 4 6" xfId="10969"/>
    <cellStyle name="Normal 11 4 6 2" xfId="10970"/>
    <cellStyle name="Normal 11 4 6 2 3" xfId="10971"/>
    <cellStyle name="Normal 11 4 6 3" xfId="10972"/>
    <cellStyle name="Normal 11 4 6 3 2" xfId="10973"/>
    <cellStyle name="Normal 11 4 6 5" xfId="10974"/>
    <cellStyle name="Normal 11 4 7" xfId="10975"/>
    <cellStyle name="Normal 11 4 7 2" xfId="10976"/>
    <cellStyle name="Normal 11 4 7 2 3" xfId="10977"/>
    <cellStyle name="Normal 11 4 7 3" xfId="10978"/>
    <cellStyle name="Normal 11 4 7 5" xfId="10979"/>
    <cellStyle name="Normal 11 4 8" xfId="10980"/>
    <cellStyle name="Normal 11 4 8 4" xfId="10981"/>
    <cellStyle name="Normal 11 4 9" xfId="10982"/>
    <cellStyle name="Normal 11 4 9 3" xfId="10983"/>
    <cellStyle name="Normal 11 5" xfId="10984"/>
    <cellStyle name="Normal 11 5 2" xfId="10985"/>
    <cellStyle name="Normal 11 5 2 2" xfId="10986"/>
    <cellStyle name="Normal 11 5 2 2 3" xfId="10987"/>
    <cellStyle name="Normal 11 5 2 3" xfId="10988"/>
    <cellStyle name="Normal 11 5 2 3 2" xfId="10989"/>
    <cellStyle name="Normal 11 5 2 5" xfId="10990"/>
    <cellStyle name="Normal 11 5 3" xfId="10991"/>
    <cellStyle name="Normal 11 5 3 2" xfId="10992"/>
    <cellStyle name="Normal 11 5 3 2 3" xfId="10993"/>
    <cellStyle name="Normal 11 5 3 4" xfId="10994"/>
    <cellStyle name="Normal 11 5 4" xfId="10995"/>
    <cellStyle name="Normal 11 5 4 3" xfId="10996"/>
    <cellStyle name="Normal 11 5 5" xfId="10997"/>
    <cellStyle name="Normal 11 5 7" xfId="10998"/>
    <cellStyle name="Normal 11 6" xfId="10999"/>
    <cellStyle name="Normal 11 6 2" xfId="11000"/>
    <cellStyle name="Normal 11 6 2 2" xfId="11001"/>
    <cellStyle name="Normal 11 6 2 2 3" xfId="11002"/>
    <cellStyle name="Normal 11 6 2 3" xfId="11003"/>
    <cellStyle name="Normal 11 6 2 3 2" xfId="11004"/>
    <cellStyle name="Normal 11 6 2 5" xfId="11005"/>
    <cellStyle name="Normal 11 6 3" xfId="11006"/>
    <cellStyle name="Normal 11 6 3 2" xfId="11007"/>
    <cellStyle name="Normal 11 6 3 2 3" xfId="11008"/>
    <cellStyle name="Normal 11 6 3 4" xfId="11009"/>
    <cellStyle name="Normal 11 6 4" xfId="11010"/>
    <cellStyle name="Normal 11 6 4 3" xfId="11011"/>
    <cellStyle name="Normal 11 6 5" xfId="11012"/>
    <cellStyle name="Normal 11 6 7" xfId="11013"/>
    <cellStyle name="Normal 11 7" xfId="11014"/>
    <cellStyle name="Normal 11 7 2" xfId="11015"/>
    <cellStyle name="Normal 11 7 2 2" xfId="11016"/>
    <cellStyle name="Normal 11 7 2 2 3" xfId="11017"/>
    <cellStyle name="Normal 11 7 2 3" xfId="11018"/>
    <cellStyle name="Normal 11 7 2 3 2" xfId="11019"/>
    <cellStyle name="Normal 11 7 2 5" xfId="11020"/>
    <cellStyle name="Normal 11 7 3" xfId="11021"/>
    <cellStyle name="Normal 11 7 3 2" xfId="11022"/>
    <cellStyle name="Normal 11 7 3 4" xfId="11023"/>
    <cellStyle name="Normal 11 7 4" xfId="11024"/>
    <cellStyle name="Normal 11 7 4 3" xfId="11025"/>
    <cellStyle name="Normal 11 7 5" xfId="11026"/>
    <cellStyle name="Normal 11 7 7" xfId="11027"/>
    <cellStyle name="Normal 11 8" xfId="11028"/>
    <cellStyle name="Normal 11 8 2" xfId="11029"/>
    <cellStyle name="Normal 11 8 2 2" xfId="11030"/>
    <cellStyle name="Normal 11 8 2 2 3" xfId="11031"/>
    <cellStyle name="Normal 11 8 2 3" xfId="11032"/>
    <cellStyle name="Normal 11 8 2 3 2" xfId="11033"/>
    <cellStyle name="Normal 11 8 2 5" xfId="11034"/>
    <cellStyle name="Normal 11 8 3" xfId="11035"/>
    <cellStyle name="Normal 11 8 3 2" xfId="11036"/>
    <cellStyle name="Normal 11 8 3 4" xfId="11037"/>
    <cellStyle name="Normal 11 8 4" xfId="11038"/>
    <cellStyle name="Normal 11 8 4 3" xfId="11039"/>
    <cellStyle name="Normal 11 8 5" xfId="11040"/>
    <cellStyle name="Normal 11 8 7" xfId="11041"/>
    <cellStyle name="Normal 11 9" xfId="11042"/>
    <cellStyle name="Normal 11 9 2" xfId="11043"/>
    <cellStyle name="Normal 11 9 2 3" xfId="11044"/>
    <cellStyle name="Normal 11 9 3" xfId="11045"/>
    <cellStyle name="Normal 11 9 3 2" xfId="11046"/>
    <cellStyle name="Normal 11 9 5" xfId="11047"/>
    <cellStyle name="Normal 12" xfId="56"/>
    <cellStyle name="Normal 12 10" xfId="11048"/>
    <cellStyle name="Normal 12 10 4" xfId="11049"/>
    <cellStyle name="Normal 12 11" xfId="11050"/>
    <cellStyle name="Normal 12 11 3" xfId="11051"/>
    <cellStyle name="Normal 12 14" xfId="11052"/>
    <cellStyle name="Normal 12 2" xfId="108"/>
    <cellStyle name="Normal 12 2 12" xfId="11053"/>
    <cellStyle name="Normal 12 2 2" xfId="11054"/>
    <cellStyle name="Normal 12 2 2 2" xfId="11055"/>
    <cellStyle name="Normal 12 2 2 2 2" xfId="11056"/>
    <cellStyle name="Normal 12 2 2 2 2 3" xfId="11057"/>
    <cellStyle name="Normal 12 2 2 2 3" xfId="11058"/>
    <cellStyle name="Normal 12 2 2 2 3 2" xfId="11059"/>
    <cellStyle name="Normal 12 2 2 2 5" xfId="11060"/>
    <cellStyle name="Normal 12 2 2 3" xfId="11061"/>
    <cellStyle name="Normal 12 2 2 3 2" xfId="11062"/>
    <cellStyle name="Normal 12 2 2 3 2 3" xfId="11063"/>
    <cellStyle name="Normal 12 2 2 3 4" xfId="11064"/>
    <cellStyle name="Normal 12 2 2 4" xfId="11065"/>
    <cellStyle name="Normal 12 2 2 4 3" xfId="11066"/>
    <cellStyle name="Normal 12 2 2 5" xfId="11067"/>
    <cellStyle name="Normal 12 2 2 7" xfId="11068"/>
    <cellStyle name="Normal 12 2 3" xfId="11069"/>
    <cellStyle name="Normal 12 2 3 2" xfId="11070"/>
    <cellStyle name="Normal 12 2 3 2 2" xfId="11071"/>
    <cellStyle name="Normal 12 2 3 2 2 3" xfId="11072"/>
    <cellStyle name="Normal 12 2 3 2 3" xfId="11073"/>
    <cellStyle name="Normal 12 2 3 2 3 2" xfId="11074"/>
    <cellStyle name="Normal 12 2 3 2 5" xfId="11075"/>
    <cellStyle name="Normal 12 2 3 3" xfId="11076"/>
    <cellStyle name="Normal 12 2 3 3 2" xfId="11077"/>
    <cellStyle name="Normal 12 2 3 3 2 3" xfId="11078"/>
    <cellStyle name="Normal 12 2 3 3 4" xfId="11079"/>
    <cellStyle name="Normal 12 2 3 4" xfId="11080"/>
    <cellStyle name="Normal 12 2 3 4 3" xfId="11081"/>
    <cellStyle name="Normal 12 2 3 5" xfId="11082"/>
    <cellStyle name="Normal 12 2 3 7" xfId="11083"/>
    <cellStyle name="Normal 12 2 4" xfId="11084"/>
    <cellStyle name="Normal 12 2 4 2" xfId="11085"/>
    <cellStyle name="Normal 12 2 4 2 2" xfId="11086"/>
    <cellStyle name="Normal 12 2 4 2 2 3" xfId="11087"/>
    <cellStyle name="Normal 12 2 4 2 3" xfId="11088"/>
    <cellStyle name="Normal 12 2 4 2 3 2" xfId="11089"/>
    <cellStyle name="Normal 12 2 4 2 5" xfId="11090"/>
    <cellStyle name="Normal 12 2 4 3" xfId="11091"/>
    <cellStyle name="Normal 12 2 4 3 2" xfId="11092"/>
    <cellStyle name="Normal 12 2 4 3 4" xfId="11093"/>
    <cellStyle name="Normal 12 2 4 4" xfId="11094"/>
    <cellStyle name="Normal 12 2 4 4 3" xfId="11095"/>
    <cellStyle name="Normal 12 2 4 5" xfId="11096"/>
    <cellStyle name="Normal 12 2 4 7" xfId="11097"/>
    <cellStyle name="Normal 12 2 5" xfId="11098"/>
    <cellStyle name="Normal 12 2 5 2" xfId="11099"/>
    <cellStyle name="Normal 12 2 5 2 2" xfId="11100"/>
    <cellStyle name="Normal 12 2 5 2 2 3" xfId="11101"/>
    <cellStyle name="Normal 12 2 5 2 3" xfId="11102"/>
    <cellStyle name="Normal 12 2 5 2 3 2" xfId="11103"/>
    <cellStyle name="Normal 12 2 5 2 5" xfId="11104"/>
    <cellStyle name="Normal 12 2 5 3" xfId="11105"/>
    <cellStyle name="Normal 12 2 5 3 2" xfId="11106"/>
    <cellStyle name="Normal 12 2 5 3 4" xfId="11107"/>
    <cellStyle name="Normal 12 2 5 4" xfId="11108"/>
    <cellStyle name="Normal 12 2 5 4 3" xfId="11109"/>
    <cellStyle name="Normal 12 2 5 5" xfId="11110"/>
    <cellStyle name="Normal 12 2 5 7" xfId="11111"/>
    <cellStyle name="Normal 12 2 6" xfId="11112"/>
    <cellStyle name="Normal 12 2 6 2" xfId="11113"/>
    <cellStyle name="Normal 12 2 6 2 3" xfId="11114"/>
    <cellStyle name="Normal 12 2 6 3" xfId="11115"/>
    <cellStyle name="Normal 12 2 6 3 2" xfId="11116"/>
    <cellStyle name="Normal 12 2 6 5" xfId="11117"/>
    <cellStyle name="Normal 12 2 7" xfId="11118"/>
    <cellStyle name="Normal 12 2 7 2" xfId="11119"/>
    <cellStyle name="Normal 12 2 7 2 3" xfId="11120"/>
    <cellStyle name="Normal 12 2 7 3" xfId="11121"/>
    <cellStyle name="Normal 12 2 7 5" xfId="11122"/>
    <cellStyle name="Normal 12 2 8" xfId="11123"/>
    <cellStyle name="Normal 12 2 8 4" xfId="11124"/>
    <cellStyle name="Normal 12 2 9" xfId="11125"/>
    <cellStyle name="Normal 12 2 9 3" xfId="11126"/>
    <cellStyle name="Normal 12 3" xfId="11127"/>
    <cellStyle name="Normal 12 3 12" xfId="11128"/>
    <cellStyle name="Normal 12 3 2" xfId="11129"/>
    <cellStyle name="Normal 12 3 2 2" xfId="11130"/>
    <cellStyle name="Normal 12 3 2 2 2" xfId="11131"/>
    <cellStyle name="Normal 12 3 2 2 2 3" xfId="11132"/>
    <cellStyle name="Normal 12 3 2 2 3" xfId="11133"/>
    <cellStyle name="Normal 12 3 2 2 3 2" xfId="11134"/>
    <cellStyle name="Normal 12 3 2 2 5" xfId="11135"/>
    <cellStyle name="Normal 12 3 2 3" xfId="11136"/>
    <cellStyle name="Normal 12 3 2 3 2" xfId="11137"/>
    <cellStyle name="Normal 12 3 2 3 2 3" xfId="11138"/>
    <cellStyle name="Normal 12 3 2 3 4" xfId="11139"/>
    <cellStyle name="Normal 12 3 2 4" xfId="11140"/>
    <cellStyle name="Normal 12 3 2 4 3" xfId="11141"/>
    <cellStyle name="Normal 12 3 2 5" xfId="11142"/>
    <cellStyle name="Normal 12 3 2 7" xfId="11143"/>
    <cellStyle name="Normal 12 3 3" xfId="11144"/>
    <cellStyle name="Normal 12 3 3 2" xfId="11145"/>
    <cellStyle name="Normal 12 3 3 2 2" xfId="11146"/>
    <cellStyle name="Normal 12 3 3 2 2 3" xfId="11147"/>
    <cellStyle name="Normal 12 3 3 2 3" xfId="11148"/>
    <cellStyle name="Normal 12 3 3 2 3 2" xfId="11149"/>
    <cellStyle name="Normal 12 3 3 2 5" xfId="11150"/>
    <cellStyle name="Normal 12 3 3 3" xfId="11151"/>
    <cellStyle name="Normal 12 3 3 3 2" xfId="11152"/>
    <cellStyle name="Normal 12 3 3 3 2 3" xfId="11153"/>
    <cellStyle name="Normal 12 3 3 3 4" xfId="11154"/>
    <cellStyle name="Normal 12 3 3 4" xfId="11155"/>
    <cellStyle name="Normal 12 3 3 4 3" xfId="11156"/>
    <cellStyle name="Normal 12 3 3 5" xfId="11157"/>
    <cellStyle name="Normal 12 3 3 7" xfId="11158"/>
    <cellStyle name="Normal 12 3 4" xfId="11159"/>
    <cellStyle name="Normal 12 3 4 2" xfId="11160"/>
    <cellStyle name="Normal 12 3 4 2 2" xfId="11161"/>
    <cellStyle name="Normal 12 3 4 2 2 3" xfId="11162"/>
    <cellStyle name="Normal 12 3 4 2 3" xfId="11163"/>
    <cellStyle name="Normal 12 3 4 2 3 2" xfId="11164"/>
    <cellStyle name="Normal 12 3 4 2 5" xfId="11165"/>
    <cellStyle name="Normal 12 3 4 3" xfId="11166"/>
    <cellStyle name="Normal 12 3 4 3 2" xfId="11167"/>
    <cellStyle name="Normal 12 3 4 3 4" xfId="11168"/>
    <cellStyle name="Normal 12 3 4 4" xfId="11169"/>
    <cellStyle name="Normal 12 3 4 4 3" xfId="11170"/>
    <cellStyle name="Normal 12 3 4 5" xfId="11171"/>
    <cellStyle name="Normal 12 3 4 7" xfId="11172"/>
    <cellStyle name="Normal 12 3 5" xfId="11173"/>
    <cellStyle name="Normal 12 3 5 2" xfId="11174"/>
    <cellStyle name="Normal 12 3 5 2 2" xfId="11175"/>
    <cellStyle name="Normal 12 3 5 2 2 3" xfId="11176"/>
    <cellStyle name="Normal 12 3 5 2 3" xfId="11177"/>
    <cellStyle name="Normal 12 3 5 2 3 2" xfId="11178"/>
    <cellStyle name="Normal 12 3 5 2 5" xfId="11179"/>
    <cellStyle name="Normal 12 3 5 3" xfId="11180"/>
    <cellStyle name="Normal 12 3 5 3 2" xfId="11181"/>
    <cellStyle name="Normal 12 3 5 3 4" xfId="11182"/>
    <cellStyle name="Normal 12 3 5 4" xfId="11183"/>
    <cellStyle name="Normal 12 3 5 4 3" xfId="11184"/>
    <cellStyle name="Normal 12 3 5 5" xfId="11185"/>
    <cellStyle name="Normal 12 3 5 7" xfId="11186"/>
    <cellStyle name="Normal 12 3 6" xfId="11187"/>
    <cellStyle name="Normal 12 3 6 2" xfId="11188"/>
    <cellStyle name="Normal 12 3 6 2 3" xfId="11189"/>
    <cellStyle name="Normal 12 3 6 3" xfId="11190"/>
    <cellStyle name="Normal 12 3 6 3 2" xfId="11191"/>
    <cellStyle name="Normal 12 3 6 5" xfId="11192"/>
    <cellStyle name="Normal 12 3 7" xfId="11193"/>
    <cellStyle name="Normal 12 3 7 2" xfId="11194"/>
    <cellStyle name="Normal 12 3 7 2 3" xfId="11195"/>
    <cellStyle name="Normal 12 3 7 3" xfId="11196"/>
    <cellStyle name="Normal 12 3 7 5" xfId="11197"/>
    <cellStyle name="Normal 12 3 8" xfId="11198"/>
    <cellStyle name="Normal 12 3 8 4" xfId="11199"/>
    <cellStyle name="Normal 12 3 9" xfId="11200"/>
    <cellStyle name="Normal 12 3 9 3" xfId="11201"/>
    <cellStyle name="Normal 12 4" xfId="11202"/>
    <cellStyle name="Normal 12 4 2" xfId="11203"/>
    <cellStyle name="Normal 12 4 2 2" xfId="11204"/>
    <cellStyle name="Normal 12 4 2 2 3" xfId="11205"/>
    <cellStyle name="Normal 12 4 2 3" xfId="11206"/>
    <cellStyle name="Normal 12 4 2 3 2" xfId="11207"/>
    <cellStyle name="Normal 12 4 2 5" xfId="11208"/>
    <cellStyle name="Normal 12 4 3" xfId="11209"/>
    <cellStyle name="Normal 12 4 3 2" xfId="11210"/>
    <cellStyle name="Normal 12 4 3 2 3" xfId="11211"/>
    <cellStyle name="Normal 12 4 3 4" xfId="11212"/>
    <cellStyle name="Normal 12 4 4" xfId="11213"/>
    <cellStyle name="Normal 12 4 4 3" xfId="11214"/>
    <cellStyle name="Normal 12 4 5" xfId="11215"/>
    <cellStyle name="Normal 12 4 7" xfId="11216"/>
    <cellStyle name="Normal 12 5" xfId="11217"/>
    <cellStyle name="Normal 12 5 2" xfId="11218"/>
    <cellStyle name="Normal 12 5 2 2" xfId="11219"/>
    <cellStyle name="Normal 12 5 2 2 3" xfId="11220"/>
    <cellStyle name="Normal 12 5 2 3" xfId="11221"/>
    <cellStyle name="Normal 12 5 2 3 2" xfId="11222"/>
    <cellStyle name="Normal 12 5 2 5" xfId="11223"/>
    <cellStyle name="Normal 12 5 3" xfId="11224"/>
    <cellStyle name="Normal 12 5 3 2" xfId="11225"/>
    <cellStyle name="Normal 12 5 3 2 3" xfId="11226"/>
    <cellStyle name="Normal 12 5 3 4" xfId="11227"/>
    <cellStyle name="Normal 12 5 4" xfId="11228"/>
    <cellStyle name="Normal 12 5 4 3" xfId="11229"/>
    <cellStyle name="Normal 12 5 5" xfId="11230"/>
    <cellStyle name="Normal 12 5 7" xfId="11231"/>
    <cellStyle name="Normal 12 6" xfId="11232"/>
    <cellStyle name="Normal 12 6 2" xfId="11233"/>
    <cellStyle name="Normal 12 6 2 2" xfId="11234"/>
    <cellStyle name="Normal 12 6 2 2 3" xfId="11235"/>
    <cellStyle name="Normal 12 6 2 3" xfId="11236"/>
    <cellStyle name="Normal 12 6 2 3 2" xfId="11237"/>
    <cellStyle name="Normal 12 6 2 5" xfId="11238"/>
    <cellStyle name="Normal 12 6 3" xfId="11239"/>
    <cellStyle name="Normal 12 6 3 2" xfId="11240"/>
    <cellStyle name="Normal 12 6 3 4" xfId="11241"/>
    <cellStyle name="Normal 12 6 4" xfId="11242"/>
    <cellStyle name="Normal 12 6 4 3" xfId="11243"/>
    <cellStyle name="Normal 12 6 5" xfId="11244"/>
    <cellStyle name="Normal 12 6 7" xfId="11245"/>
    <cellStyle name="Normal 12 7" xfId="11246"/>
    <cellStyle name="Normal 12 7 2" xfId="11247"/>
    <cellStyle name="Normal 12 7 2 2" xfId="11248"/>
    <cellStyle name="Normal 12 7 2 2 3" xfId="11249"/>
    <cellStyle name="Normal 12 7 2 3" xfId="11250"/>
    <cellStyle name="Normal 12 7 2 3 2" xfId="11251"/>
    <cellStyle name="Normal 12 7 2 5" xfId="11252"/>
    <cellStyle name="Normal 12 7 3" xfId="11253"/>
    <cellStyle name="Normal 12 7 3 2" xfId="11254"/>
    <cellStyle name="Normal 12 7 3 4" xfId="11255"/>
    <cellStyle name="Normal 12 7 4" xfId="11256"/>
    <cellStyle name="Normal 12 7 4 3" xfId="11257"/>
    <cellStyle name="Normal 12 7 5" xfId="11258"/>
    <cellStyle name="Normal 12 7 7" xfId="11259"/>
    <cellStyle name="Normal 12 8" xfId="11260"/>
    <cellStyle name="Normal 12 8 2" xfId="11261"/>
    <cellStyle name="Normal 12 8 2 3" xfId="11262"/>
    <cellStyle name="Normal 12 8 3" xfId="11263"/>
    <cellStyle name="Normal 12 8 3 2" xfId="11264"/>
    <cellStyle name="Normal 12 8 5" xfId="11265"/>
    <cellStyle name="Normal 12 9" xfId="11266"/>
    <cellStyle name="Normal 12 9 2" xfId="11267"/>
    <cellStyle name="Normal 12 9 2 3" xfId="11268"/>
    <cellStyle name="Normal 12 9 3" xfId="11269"/>
    <cellStyle name="Normal 12 9 5" xfId="11270"/>
    <cellStyle name="Normal 13" xfId="57"/>
    <cellStyle name="Normal 13 10" xfId="11271"/>
    <cellStyle name="Normal 13 10 3" xfId="11272"/>
    <cellStyle name="Normal 13 13" xfId="11273"/>
    <cellStyle name="Normal 13 2" xfId="65"/>
    <cellStyle name="Normal 13 2 12" xfId="11274"/>
    <cellStyle name="Normal 13 2 2" xfId="11275"/>
    <cellStyle name="Normal 13 2 2 2" xfId="11276"/>
    <cellStyle name="Normal 13 2 2 2 2" xfId="11277"/>
    <cellStyle name="Normal 13 2 2 2 2 3" xfId="11278"/>
    <cellStyle name="Normal 13 2 2 2 3" xfId="11279"/>
    <cellStyle name="Normal 13 2 2 2 3 2" xfId="11280"/>
    <cellStyle name="Normal 13 2 2 2 5" xfId="11281"/>
    <cellStyle name="Normal 13 2 2 3" xfId="11282"/>
    <cellStyle name="Normal 13 2 2 3 2" xfId="11283"/>
    <cellStyle name="Normal 13 2 2 3 2 3" xfId="11284"/>
    <cellStyle name="Normal 13 2 2 3 4" xfId="11285"/>
    <cellStyle name="Normal 13 2 2 4" xfId="11286"/>
    <cellStyle name="Normal 13 2 2 4 3" xfId="11287"/>
    <cellStyle name="Normal 13 2 2 5" xfId="11288"/>
    <cellStyle name="Normal 13 2 2 7" xfId="11289"/>
    <cellStyle name="Normal 13 2 3" xfId="11290"/>
    <cellStyle name="Normal 13 2 3 2" xfId="11291"/>
    <cellStyle name="Normal 13 2 3 2 2" xfId="11292"/>
    <cellStyle name="Normal 13 2 3 2 2 3" xfId="11293"/>
    <cellStyle name="Normal 13 2 3 2 3" xfId="11294"/>
    <cellStyle name="Normal 13 2 3 2 3 2" xfId="11295"/>
    <cellStyle name="Normal 13 2 3 2 5" xfId="11296"/>
    <cellStyle name="Normal 13 2 3 3" xfId="11297"/>
    <cellStyle name="Normal 13 2 3 3 2" xfId="11298"/>
    <cellStyle name="Normal 13 2 3 3 2 3" xfId="11299"/>
    <cellStyle name="Normal 13 2 3 3 4" xfId="11300"/>
    <cellStyle name="Normal 13 2 3 4" xfId="11301"/>
    <cellStyle name="Normal 13 2 3 4 3" xfId="11302"/>
    <cellStyle name="Normal 13 2 3 5" xfId="11303"/>
    <cellStyle name="Normal 13 2 3 7" xfId="11304"/>
    <cellStyle name="Normal 13 2 4" xfId="11305"/>
    <cellStyle name="Normal 13 2 4 2" xfId="11306"/>
    <cellStyle name="Normal 13 2 4 2 2" xfId="11307"/>
    <cellStyle name="Normal 13 2 4 2 2 3" xfId="11308"/>
    <cellStyle name="Normal 13 2 4 2 3" xfId="11309"/>
    <cellStyle name="Normal 13 2 4 2 3 2" xfId="11310"/>
    <cellStyle name="Normal 13 2 4 2 5" xfId="11311"/>
    <cellStyle name="Normal 13 2 4 3" xfId="11312"/>
    <cellStyle name="Normal 13 2 4 3 2" xfId="11313"/>
    <cellStyle name="Normal 13 2 4 3 4" xfId="11314"/>
    <cellStyle name="Normal 13 2 4 4" xfId="11315"/>
    <cellStyle name="Normal 13 2 4 4 3" xfId="11316"/>
    <cellStyle name="Normal 13 2 4 5" xfId="11317"/>
    <cellStyle name="Normal 13 2 4 7" xfId="11318"/>
    <cellStyle name="Normal 13 2 5" xfId="11319"/>
    <cellStyle name="Normal 13 2 5 2" xfId="11320"/>
    <cellStyle name="Normal 13 2 5 2 2" xfId="11321"/>
    <cellStyle name="Normal 13 2 5 2 2 3" xfId="11322"/>
    <cellStyle name="Normal 13 2 5 2 3" xfId="11323"/>
    <cellStyle name="Normal 13 2 5 2 3 2" xfId="11324"/>
    <cellStyle name="Normal 13 2 5 2 5" xfId="11325"/>
    <cellStyle name="Normal 13 2 5 3" xfId="11326"/>
    <cellStyle name="Normal 13 2 5 3 2" xfId="11327"/>
    <cellStyle name="Normal 13 2 5 3 4" xfId="11328"/>
    <cellStyle name="Normal 13 2 5 4" xfId="11329"/>
    <cellStyle name="Normal 13 2 5 4 3" xfId="11330"/>
    <cellStyle name="Normal 13 2 5 5" xfId="11331"/>
    <cellStyle name="Normal 13 2 5 7" xfId="11332"/>
    <cellStyle name="Normal 13 2 6" xfId="11333"/>
    <cellStyle name="Normal 13 2 6 2" xfId="11334"/>
    <cellStyle name="Normal 13 2 6 2 3" xfId="11335"/>
    <cellStyle name="Normal 13 2 6 3" xfId="11336"/>
    <cellStyle name="Normal 13 2 6 3 2" xfId="11337"/>
    <cellStyle name="Normal 13 2 6 5" xfId="11338"/>
    <cellStyle name="Normal 13 2 7" xfId="11339"/>
    <cellStyle name="Normal 13 2 7 2" xfId="11340"/>
    <cellStyle name="Normal 13 2 7 2 3" xfId="11341"/>
    <cellStyle name="Normal 13 2 7 3" xfId="11342"/>
    <cellStyle name="Normal 13 2 7 5" xfId="11343"/>
    <cellStyle name="Normal 13 2 8" xfId="11344"/>
    <cellStyle name="Normal 13 2 8 4" xfId="11345"/>
    <cellStyle name="Normal 13 2 9" xfId="11346"/>
    <cellStyle name="Normal 13 2 9 3" xfId="11347"/>
    <cellStyle name="Normal 13 3" xfId="73"/>
    <cellStyle name="Normal 13 3 2" xfId="138"/>
    <cellStyle name="Normal 13 3 2 2" xfId="11348"/>
    <cellStyle name="Normal 13 3 2 2 3" xfId="11349"/>
    <cellStyle name="Normal 13 3 2 3" xfId="11350"/>
    <cellStyle name="Normal 13 3 2 3 2" xfId="11351"/>
    <cellStyle name="Normal 13 3 2 5" xfId="11352"/>
    <cellStyle name="Normal 13 3 3" xfId="716"/>
    <cellStyle name="Normal 13 3 3 2" xfId="11353"/>
    <cellStyle name="Normal 13 3 3 2 3" xfId="11354"/>
    <cellStyle name="Normal 13 3 3 4" xfId="11355"/>
    <cellStyle name="Normal 13 3 4" xfId="11356"/>
    <cellStyle name="Normal 13 3 4 3" xfId="11357"/>
    <cellStyle name="Normal 13 3 5" xfId="11358"/>
    <cellStyle name="Normal 13 3 7" xfId="11359"/>
    <cellStyle name="Normal 13 4" xfId="109"/>
    <cellStyle name="Normal 13 4 2" xfId="11360"/>
    <cellStyle name="Normal 13 4 2 2" xfId="11361"/>
    <cellStyle name="Normal 13 4 2 2 3" xfId="11362"/>
    <cellStyle name="Normal 13 4 2 3" xfId="11363"/>
    <cellStyle name="Normal 13 4 2 3 2" xfId="11364"/>
    <cellStyle name="Normal 13 4 2 5" xfId="11365"/>
    <cellStyle name="Normal 13 4 3" xfId="11366"/>
    <cellStyle name="Normal 13 4 3 2" xfId="11367"/>
    <cellStyle name="Normal 13 4 3 2 3" xfId="11368"/>
    <cellStyle name="Normal 13 4 3 4" xfId="11369"/>
    <cellStyle name="Normal 13 4 4" xfId="11370"/>
    <cellStyle name="Normal 13 4 4 3" xfId="11371"/>
    <cellStyle name="Normal 13 4 5" xfId="11372"/>
    <cellStyle name="Normal 13 4 7" xfId="11373"/>
    <cellStyle name="Normal 13 5" xfId="11374"/>
    <cellStyle name="Normal 13 5 2" xfId="11375"/>
    <cellStyle name="Normal 13 5 2 2" xfId="11376"/>
    <cellStyle name="Normal 13 5 2 2 3" xfId="11377"/>
    <cellStyle name="Normal 13 5 2 3" xfId="11378"/>
    <cellStyle name="Normal 13 5 2 3 2" xfId="11379"/>
    <cellStyle name="Normal 13 5 2 5" xfId="11380"/>
    <cellStyle name="Normal 13 5 3" xfId="11381"/>
    <cellStyle name="Normal 13 5 3 2" xfId="11382"/>
    <cellStyle name="Normal 13 5 3 4" xfId="11383"/>
    <cellStyle name="Normal 13 5 4" xfId="11384"/>
    <cellStyle name="Normal 13 5 4 3" xfId="11385"/>
    <cellStyle name="Normal 13 5 5" xfId="11386"/>
    <cellStyle name="Normal 13 5 7" xfId="11387"/>
    <cellStyle name="Normal 13 6" xfId="11388"/>
    <cellStyle name="Normal 13 6 2" xfId="11389"/>
    <cellStyle name="Normal 13 6 2 2" xfId="11390"/>
    <cellStyle name="Normal 13 6 2 2 3" xfId="11391"/>
    <cellStyle name="Normal 13 6 2 3" xfId="11392"/>
    <cellStyle name="Normal 13 6 2 3 2" xfId="11393"/>
    <cellStyle name="Normal 13 6 2 5" xfId="11394"/>
    <cellStyle name="Normal 13 6 3" xfId="11395"/>
    <cellStyle name="Normal 13 6 3 2" xfId="11396"/>
    <cellStyle name="Normal 13 6 3 4" xfId="11397"/>
    <cellStyle name="Normal 13 6 4" xfId="11398"/>
    <cellStyle name="Normal 13 6 4 3" xfId="11399"/>
    <cellStyle name="Normal 13 6 5" xfId="11400"/>
    <cellStyle name="Normal 13 6 7" xfId="11401"/>
    <cellStyle name="Normal 13 7" xfId="11402"/>
    <cellStyle name="Normal 13 7 2" xfId="11403"/>
    <cellStyle name="Normal 13 7 2 3" xfId="11404"/>
    <cellStyle name="Normal 13 7 3" xfId="11405"/>
    <cellStyle name="Normal 13 7 3 2" xfId="11406"/>
    <cellStyle name="Normal 13 7 5" xfId="11407"/>
    <cellStyle name="Normal 13 8" xfId="11408"/>
    <cellStyle name="Normal 13 8 2" xfId="11409"/>
    <cellStyle name="Normal 13 8 2 3" xfId="11410"/>
    <cellStyle name="Normal 13 8 3" xfId="11411"/>
    <cellStyle name="Normal 13 8 5" xfId="11412"/>
    <cellStyle name="Normal 13 9" xfId="11413"/>
    <cellStyle name="Normal 13 9 4" xfId="11414"/>
    <cellStyle name="Normal 14" xfId="58"/>
    <cellStyle name="Normal 14 10" xfId="11415"/>
    <cellStyle name="Normal 14 10 3" xfId="11416"/>
    <cellStyle name="Normal 14 13" xfId="11417"/>
    <cellStyle name="Normal 14 2" xfId="66"/>
    <cellStyle name="Normal 14 2 12" xfId="11418"/>
    <cellStyle name="Normal 14 2 2" xfId="11419"/>
    <cellStyle name="Normal 14 2 2 2" xfId="11420"/>
    <cellStyle name="Normal 14 2 2 2 2" xfId="11421"/>
    <cellStyle name="Normal 14 2 2 2 2 3" xfId="11422"/>
    <cellStyle name="Normal 14 2 2 2 3" xfId="11423"/>
    <cellStyle name="Normal 14 2 2 2 3 2" xfId="11424"/>
    <cellStyle name="Normal 14 2 2 2 5" xfId="11425"/>
    <cellStyle name="Normal 14 2 2 3" xfId="11426"/>
    <cellStyle name="Normal 14 2 2 3 2" xfId="11427"/>
    <cellStyle name="Normal 14 2 2 3 2 3" xfId="11428"/>
    <cellStyle name="Normal 14 2 2 3 4" xfId="11429"/>
    <cellStyle name="Normal 14 2 2 4" xfId="11430"/>
    <cellStyle name="Normal 14 2 2 4 3" xfId="11431"/>
    <cellStyle name="Normal 14 2 2 5" xfId="11432"/>
    <cellStyle name="Normal 14 2 2 7" xfId="11433"/>
    <cellStyle name="Normal 14 2 3" xfId="11434"/>
    <cellStyle name="Normal 14 2 3 2" xfId="11435"/>
    <cellStyle name="Normal 14 2 3 2 2" xfId="11436"/>
    <cellStyle name="Normal 14 2 3 2 2 3" xfId="11437"/>
    <cellStyle name="Normal 14 2 3 2 3" xfId="11438"/>
    <cellStyle name="Normal 14 2 3 2 3 2" xfId="11439"/>
    <cellStyle name="Normal 14 2 3 2 5" xfId="11440"/>
    <cellStyle name="Normal 14 2 3 3" xfId="11441"/>
    <cellStyle name="Normal 14 2 3 3 2" xfId="11442"/>
    <cellStyle name="Normal 14 2 3 3 2 3" xfId="11443"/>
    <cellStyle name="Normal 14 2 3 3 4" xfId="11444"/>
    <cellStyle name="Normal 14 2 3 4" xfId="11445"/>
    <cellStyle name="Normal 14 2 3 4 3" xfId="11446"/>
    <cellStyle name="Normal 14 2 3 5" xfId="11447"/>
    <cellStyle name="Normal 14 2 3 7" xfId="11448"/>
    <cellStyle name="Normal 14 2 4" xfId="11449"/>
    <cellStyle name="Normal 14 2 4 2" xfId="11450"/>
    <cellStyle name="Normal 14 2 4 2 2" xfId="11451"/>
    <cellStyle name="Normal 14 2 4 2 2 3" xfId="11452"/>
    <cellStyle name="Normal 14 2 4 2 3" xfId="11453"/>
    <cellStyle name="Normal 14 2 4 2 3 2" xfId="11454"/>
    <cellStyle name="Normal 14 2 4 2 5" xfId="11455"/>
    <cellStyle name="Normal 14 2 4 3" xfId="11456"/>
    <cellStyle name="Normal 14 2 4 3 2" xfId="11457"/>
    <cellStyle name="Normal 14 2 4 3 4" xfId="11458"/>
    <cellStyle name="Normal 14 2 4 4" xfId="11459"/>
    <cellStyle name="Normal 14 2 4 4 3" xfId="11460"/>
    <cellStyle name="Normal 14 2 4 5" xfId="11461"/>
    <cellStyle name="Normal 14 2 4 7" xfId="11462"/>
    <cellStyle name="Normal 14 2 5" xfId="11463"/>
    <cellStyle name="Normal 14 2 5 2" xfId="11464"/>
    <cellStyle name="Normal 14 2 5 2 2" xfId="11465"/>
    <cellStyle name="Normal 14 2 5 2 2 3" xfId="11466"/>
    <cellStyle name="Normal 14 2 5 2 3" xfId="11467"/>
    <cellStyle name="Normal 14 2 5 2 3 2" xfId="11468"/>
    <cellStyle name="Normal 14 2 5 2 5" xfId="11469"/>
    <cellStyle name="Normal 14 2 5 3" xfId="11470"/>
    <cellStyle name="Normal 14 2 5 3 2" xfId="11471"/>
    <cellStyle name="Normal 14 2 5 3 4" xfId="11472"/>
    <cellStyle name="Normal 14 2 5 4" xfId="11473"/>
    <cellStyle name="Normal 14 2 5 4 3" xfId="11474"/>
    <cellStyle name="Normal 14 2 5 5" xfId="11475"/>
    <cellStyle name="Normal 14 2 5 7" xfId="11476"/>
    <cellStyle name="Normal 14 2 6" xfId="11477"/>
    <cellStyle name="Normal 14 2 6 2" xfId="11478"/>
    <cellStyle name="Normal 14 2 6 2 3" xfId="11479"/>
    <cellStyle name="Normal 14 2 6 3" xfId="11480"/>
    <cellStyle name="Normal 14 2 6 3 2" xfId="11481"/>
    <cellStyle name="Normal 14 2 6 5" xfId="11482"/>
    <cellStyle name="Normal 14 2 7" xfId="11483"/>
    <cellStyle name="Normal 14 2 7 2" xfId="11484"/>
    <cellStyle name="Normal 14 2 7 2 3" xfId="11485"/>
    <cellStyle name="Normal 14 2 7 3" xfId="11486"/>
    <cellStyle name="Normal 14 2 7 5" xfId="11487"/>
    <cellStyle name="Normal 14 2 8" xfId="11488"/>
    <cellStyle name="Normal 14 2 8 4" xfId="11489"/>
    <cellStyle name="Normal 14 2 9" xfId="11490"/>
    <cellStyle name="Normal 14 2 9 3" xfId="11491"/>
    <cellStyle name="Normal 14 3" xfId="83"/>
    <cellStyle name="Normal 14 3 2" xfId="139"/>
    <cellStyle name="Normal 14 3 2 2" xfId="11492"/>
    <cellStyle name="Normal 14 3 2 2 3" xfId="11493"/>
    <cellStyle name="Normal 14 3 2 3" xfId="11494"/>
    <cellStyle name="Normal 14 3 2 3 2" xfId="11495"/>
    <cellStyle name="Normal 14 3 2 5" xfId="11496"/>
    <cellStyle name="Normal 14 3 3" xfId="11497"/>
    <cellStyle name="Normal 14 3 3 2" xfId="11498"/>
    <cellStyle name="Normal 14 3 3 2 3" xfId="11499"/>
    <cellStyle name="Normal 14 3 3 4" xfId="11500"/>
    <cellStyle name="Normal 14 3 4" xfId="11501"/>
    <cellStyle name="Normal 14 3 4 3" xfId="11502"/>
    <cellStyle name="Normal 14 3 5" xfId="11503"/>
    <cellStyle name="Normal 14 3 7" xfId="11504"/>
    <cellStyle name="Normal 14 4" xfId="110"/>
    <cellStyle name="Normal 14 4 2" xfId="11505"/>
    <cellStyle name="Normal 14 4 2 2" xfId="11506"/>
    <cellStyle name="Normal 14 4 2 2 3" xfId="11507"/>
    <cellStyle name="Normal 14 4 2 3" xfId="11508"/>
    <cellStyle name="Normal 14 4 2 3 2" xfId="11509"/>
    <cellStyle name="Normal 14 4 2 5" xfId="11510"/>
    <cellStyle name="Normal 14 4 3" xfId="11511"/>
    <cellStyle name="Normal 14 4 3 2" xfId="11512"/>
    <cellStyle name="Normal 14 4 3 2 3" xfId="11513"/>
    <cellStyle name="Normal 14 4 3 4" xfId="11514"/>
    <cellStyle name="Normal 14 4 4" xfId="11515"/>
    <cellStyle name="Normal 14 4 4 3" xfId="11516"/>
    <cellStyle name="Normal 14 4 5" xfId="11517"/>
    <cellStyle name="Normal 14 4 7" xfId="11518"/>
    <cellStyle name="Normal 14 5" xfId="11519"/>
    <cellStyle name="Normal 14 5 2" xfId="11520"/>
    <cellStyle name="Normal 14 5 2 2" xfId="11521"/>
    <cellStyle name="Normal 14 5 2 2 3" xfId="11522"/>
    <cellStyle name="Normal 14 5 2 3" xfId="11523"/>
    <cellStyle name="Normal 14 5 2 3 2" xfId="11524"/>
    <cellStyle name="Normal 14 5 2 5" xfId="11525"/>
    <cellStyle name="Normal 14 5 3" xfId="11526"/>
    <cellStyle name="Normal 14 5 3 2" xfId="11527"/>
    <cellStyle name="Normal 14 5 3 4" xfId="11528"/>
    <cellStyle name="Normal 14 5 4" xfId="11529"/>
    <cellStyle name="Normal 14 5 4 3" xfId="11530"/>
    <cellStyle name="Normal 14 5 5" xfId="11531"/>
    <cellStyle name="Normal 14 5 7" xfId="11532"/>
    <cellStyle name="Normal 14 6" xfId="11533"/>
    <cellStyle name="Normal 14 6 2" xfId="11534"/>
    <cellStyle name="Normal 14 6 2 2" xfId="11535"/>
    <cellStyle name="Normal 14 6 2 2 3" xfId="11536"/>
    <cellStyle name="Normal 14 6 2 3" xfId="11537"/>
    <cellStyle name="Normal 14 6 2 3 2" xfId="11538"/>
    <cellStyle name="Normal 14 6 2 5" xfId="11539"/>
    <cellStyle name="Normal 14 6 3" xfId="11540"/>
    <cellStyle name="Normal 14 6 3 2" xfId="11541"/>
    <cellStyle name="Normal 14 6 3 4" xfId="11542"/>
    <cellStyle name="Normal 14 6 4" xfId="11543"/>
    <cellStyle name="Normal 14 6 4 3" xfId="11544"/>
    <cellStyle name="Normal 14 6 5" xfId="11545"/>
    <cellStyle name="Normal 14 6 7" xfId="11546"/>
    <cellStyle name="Normal 14 7" xfId="11547"/>
    <cellStyle name="Normal 14 7 2" xfId="11548"/>
    <cellStyle name="Normal 14 7 2 3" xfId="11549"/>
    <cellStyle name="Normal 14 7 3" xfId="11550"/>
    <cellStyle name="Normal 14 7 3 2" xfId="11551"/>
    <cellStyle name="Normal 14 7 5" xfId="11552"/>
    <cellStyle name="Normal 14 8" xfId="11553"/>
    <cellStyle name="Normal 14 8 2" xfId="11554"/>
    <cellStyle name="Normal 14 8 2 3" xfId="11555"/>
    <cellStyle name="Normal 14 8 3" xfId="11556"/>
    <cellStyle name="Normal 14 8 5" xfId="11557"/>
    <cellStyle name="Normal 14 9" xfId="11558"/>
    <cellStyle name="Normal 14 9 4" xfId="11559"/>
    <cellStyle name="Normal 15" xfId="64"/>
    <cellStyle name="Normal 15 12" xfId="11560"/>
    <cellStyle name="Normal 15 2" xfId="425"/>
    <cellStyle name="Normal 15 2 2" xfId="11561"/>
    <cellStyle name="Normal 15 2 2 2" xfId="11562"/>
    <cellStyle name="Normal 15 2 2 2 3" xfId="11563"/>
    <cellStyle name="Normal 15 2 2 3" xfId="11564"/>
    <cellStyle name="Normal 15 2 2 3 2" xfId="11565"/>
    <cellStyle name="Normal 15 2 2 5" xfId="11566"/>
    <cellStyle name="Normal 15 2 3" xfId="11567"/>
    <cellStyle name="Normal 15 2 3 2" xfId="11568"/>
    <cellStyle name="Normal 15 2 3 2 3" xfId="11569"/>
    <cellStyle name="Normal 15 2 3 4" xfId="11570"/>
    <cellStyle name="Normal 15 2 4" xfId="11571"/>
    <cellStyle name="Normal 15 2 4 3" xfId="11572"/>
    <cellStyle name="Normal 15 2 5" xfId="11573"/>
    <cellStyle name="Normal 15 2 7" xfId="11574"/>
    <cellStyle name="Normal 15 3" xfId="426"/>
    <cellStyle name="Normal 15 3 2" xfId="11575"/>
    <cellStyle name="Normal 15 3 2 2" xfId="11576"/>
    <cellStyle name="Normal 15 3 2 2 3" xfId="11577"/>
    <cellStyle name="Normal 15 3 2 3" xfId="11578"/>
    <cellStyle name="Normal 15 3 2 3 2" xfId="11579"/>
    <cellStyle name="Normal 15 3 2 5" xfId="11580"/>
    <cellStyle name="Normal 15 3 3" xfId="11581"/>
    <cellStyle name="Normal 15 3 3 2" xfId="11582"/>
    <cellStyle name="Normal 15 3 3 2 3" xfId="11583"/>
    <cellStyle name="Normal 15 3 3 4" xfId="11584"/>
    <cellStyle name="Normal 15 3 4" xfId="11585"/>
    <cellStyle name="Normal 15 3 4 3" xfId="11586"/>
    <cellStyle name="Normal 15 3 5" xfId="11587"/>
    <cellStyle name="Normal 15 3 7" xfId="11588"/>
    <cellStyle name="Normal 15 4" xfId="11589"/>
    <cellStyle name="Normal 15 4 2" xfId="11590"/>
    <cellStyle name="Normal 15 4 2 2" xfId="11591"/>
    <cellStyle name="Normal 15 4 2 2 3" xfId="11592"/>
    <cellStyle name="Normal 15 4 2 3" xfId="11593"/>
    <cellStyle name="Normal 15 4 2 3 2" xfId="11594"/>
    <cellStyle name="Normal 15 4 2 5" xfId="11595"/>
    <cellStyle name="Normal 15 4 3" xfId="11596"/>
    <cellStyle name="Normal 15 4 3 2" xfId="11597"/>
    <cellStyle name="Normal 15 4 3 4" xfId="11598"/>
    <cellStyle name="Normal 15 4 4" xfId="11599"/>
    <cellStyle name="Normal 15 4 4 3" xfId="11600"/>
    <cellStyle name="Normal 15 4 5" xfId="11601"/>
    <cellStyle name="Normal 15 4 7" xfId="11602"/>
    <cellStyle name="Normal 15 5" xfId="11603"/>
    <cellStyle name="Normal 15 5 2" xfId="11604"/>
    <cellStyle name="Normal 15 5 2 2" xfId="11605"/>
    <cellStyle name="Normal 15 5 2 2 3" xfId="11606"/>
    <cellStyle name="Normal 15 5 2 3" xfId="11607"/>
    <cellStyle name="Normal 15 5 2 3 2" xfId="11608"/>
    <cellStyle name="Normal 15 5 2 5" xfId="11609"/>
    <cellStyle name="Normal 15 5 3" xfId="11610"/>
    <cellStyle name="Normal 15 5 3 2" xfId="11611"/>
    <cellStyle name="Normal 15 5 3 4" xfId="11612"/>
    <cellStyle name="Normal 15 5 4" xfId="11613"/>
    <cellStyle name="Normal 15 5 4 3" xfId="11614"/>
    <cellStyle name="Normal 15 5 5" xfId="11615"/>
    <cellStyle name="Normal 15 5 7" xfId="11616"/>
    <cellStyle name="Normal 15 6" xfId="11617"/>
    <cellStyle name="Normal 15 6 2" xfId="11618"/>
    <cellStyle name="Normal 15 6 2 3" xfId="11619"/>
    <cellStyle name="Normal 15 6 3" xfId="11620"/>
    <cellStyle name="Normal 15 6 3 2" xfId="11621"/>
    <cellStyle name="Normal 15 6 5" xfId="11622"/>
    <cellStyle name="Normal 15 7" xfId="11623"/>
    <cellStyle name="Normal 15 7 2" xfId="11624"/>
    <cellStyle name="Normal 15 7 2 3" xfId="11625"/>
    <cellStyle name="Normal 15 7 3" xfId="11626"/>
    <cellStyle name="Normal 15 7 5" xfId="11627"/>
    <cellStyle name="Normal 15 8" xfId="11628"/>
    <cellStyle name="Normal 15 8 4" xfId="11629"/>
    <cellStyle name="Normal 15 9" xfId="11630"/>
    <cellStyle name="Normal 15 9 3" xfId="11631"/>
    <cellStyle name="Normal 16" xfId="67"/>
    <cellStyle name="Normal 16 12" xfId="11632"/>
    <cellStyle name="Normal 16 2" xfId="427"/>
    <cellStyle name="Normal 16 2 2" xfId="11633"/>
    <cellStyle name="Normal 16 2 2 2" xfId="11634"/>
    <cellStyle name="Normal 16 2 2 2 3" xfId="11635"/>
    <cellStyle name="Normal 16 2 2 3" xfId="11636"/>
    <cellStyle name="Normal 16 2 2 3 2" xfId="11637"/>
    <cellStyle name="Normal 16 2 2 5" xfId="11638"/>
    <cellStyle name="Normal 16 2 3" xfId="11639"/>
    <cellStyle name="Normal 16 2 3 2" xfId="11640"/>
    <cellStyle name="Normal 16 2 3 2 3" xfId="11641"/>
    <cellStyle name="Normal 16 2 3 4" xfId="11642"/>
    <cellStyle name="Normal 16 2 4" xfId="11643"/>
    <cellStyle name="Normal 16 2 4 3" xfId="11644"/>
    <cellStyle name="Normal 16 2 5" xfId="11645"/>
    <cellStyle name="Normal 16 2 7" xfId="11646"/>
    <cellStyle name="Normal 16 3" xfId="11647"/>
    <cellStyle name="Normal 16 3 2" xfId="11648"/>
    <cellStyle name="Normal 16 3 2 2" xfId="11649"/>
    <cellStyle name="Normal 16 3 2 2 3" xfId="11650"/>
    <cellStyle name="Normal 16 3 2 3" xfId="11651"/>
    <cellStyle name="Normal 16 3 2 3 2" xfId="11652"/>
    <cellStyle name="Normal 16 3 2 5" xfId="11653"/>
    <cellStyle name="Normal 16 3 3" xfId="11654"/>
    <cellStyle name="Normal 16 3 3 2" xfId="11655"/>
    <cellStyle name="Normal 16 3 3 4" xfId="11656"/>
    <cellStyle name="Normal 16 3 4" xfId="11657"/>
    <cellStyle name="Normal 16 3 4 3" xfId="11658"/>
    <cellStyle name="Normal 16 3 5" xfId="11659"/>
    <cellStyle name="Normal 16 3 7" xfId="11660"/>
    <cellStyle name="Normal 16 4" xfId="11661"/>
    <cellStyle name="Normal 16 4 2" xfId="11662"/>
    <cellStyle name="Normal 16 4 2 2" xfId="11663"/>
    <cellStyle name="Normal 16 4 2 2 3" xfId="11664"/>
    <cellStyle name="Normal 16 4 2 3" xfId="11665"/>
    <cellStyle name="Normal 16 4 2 3 2" xfId="11666"/>
    <cellStyle name="Normal 16 4 2 5" xfId="11667"/>
    <cellStyle name="Normal 16 4 3" xfId="11668"/>
    <cellStyle name="Normal 16 4 3 2" xfId="11669"/>
    <cellStyle name="Normal 16 4 3 4" xfId="11670"/>
    <cellStyle name="Normal 16 4 4" xfId="11671"/>
    <cellStyle name="Normal 16 4 4 3" xfId="11672"/>
    <cellStyle name="Normal 16 4 5" xfId="11673"/>
    <cellStyle name="Normal 16 4 7" xfId="11674"/>
    <cellStyle name="Normal 16 5" xfId="11675"/>
    <cellStyle name="Normal 16 5 2" xfId="11676"/>
    <cellStyle name="Normal 16 5 2 2" xfId="11677"/>
    <cellStyle name="Normal 16 5 2 2 3" xfId="11678"/>
    <cellStyle name="Normal 16 5 2 3" xfId="11679"/>
    <cellStyle name="Normal 16 5 2 3 2" xfId="11680"/>
    <cellStyle name="Normal 16 5 2 5" xfId="11681"/>
    <cellStyle name="Normal 16 5 3" xfId="11682"/>
    <cellStyle name="Normal 16 5 3 2" xfId="11683"/>
    <cellStyle name="Normal 16 5 3 4" xfId="11684"/>
    <cellStyle name="Normal 16 5 4" xfId="11685"/>
    <cellStyle name="Normal 16 5 4 3" xfId="11686"/>
    <cellStyle name="Normal 16 5 5" xfId="11687"/>
    <cellStyle name="Normal 16 5 7" xfId="11688"/>
    <cellStyle name="Normal 16 6" xfId="11689"/>
    <cellStyle name="Normal 16 6 2" xfId="11690"/>
    <cellStyle name="Normal 16 6 2 3" xfId="11691"/>
    <cellStyle name="Normal 16 6 3" xfId="11692"/>
    <cellStyle name="Normal 16 6 3 2" xfId="11693"/>
    <cellStyle name="Normal 16 6 5" xfId="11694"/>
    <cellStyle name="Normal 16 7" xfId="11695"/>
    <cellStyle name="Normal 16 7 2" xfId="11696"/>
    <cellStyle name="Normal 16 7 2 3" xfId="11697"/>
    <cellStyle name="Normal 16 7 3" xfId="11698"/>
    <cellStyle name="Normal 16 7 5" xfId="11699"/>
    <cellStyle name="Normal 16 8" xfId="11700"/>
    <cellStyle name="Normal 16 8 4" xfId="11701"/>
    <cellStyle name="Normal 16 9" xfId="11702"/>
    <cellStyle name="Normal 16 9 3" xfId="11703"/>
    <cellStyle name="Normal 17" xfId="79"/>
    <cellStyle name="Normal 18" xfId="84"/>
    <cellStyle name="Normal 18 2" xfId="149"/>
    <cellStyle name="Normal 18 3" xfId="160"/>
    <cellStyle name="Normal 19" xfId="97"/>
    <cellStyle name="Normal 2" xfId="1"/>
    <cellStyle name="Normal 2 10" xfId="91"/>
    <cellStyle name="Normal 2 10 2" xfId="140"/>
    <cellStyle name="Normal 2 10 3" xfId="163"/>
    <cellStyle name="Normal 2 10 4" xfId="11704"/>
    <cellStyle name="Normal 2 10 5" xfId="11705"/>
    <cellStyle name="Normal 2 10 5 2" xfId="11706"/>
    <cellStyle name="Normal 2 10 5 3" xfId="11707"/>
    <cellStyle name="Normal 2 10 6" xfId="11708"/>
    <cellStyle name="Normal 2 10 7" xfId="11709"/>
    <cellStyle name="Normal 2 10 8" xfId="11710"/>
    <cellStyle name="Normal 2 10 9" xfId="11711"/>
    <cellStyle name="Normal 2 100" xfId="21"/>
    <cellStyle name="Normal 2 100 2" xfId="72"/>
    <cellStyle name="Normal 2 100 3" xfId="112"/>
    <cellStyle name="Normal 2 100 4" xfId="143"/>
    <cellStyle name="Normal 2 100 5" xfId="153"/>
    <cellStyle name="Normal 2 100 6" xfId="172"/>
    <cellStyle name="Normal 2 100 6 3" xfId="9"/>
    <cellStyle name="Normal 2 11" xfId="111"/>
    <cellStyle name="Normal 2 11 2" xfId="11712"/>
    <cellStyle name="Normal 2 11 2 2" xfId="11713"/>
    <cellStyle name="Normal 2 11 2 2 3" xfId="11714"/>
    <cellStyle name="Normal 2 11 2 3" xfId="11715"/>
    <cellStyle name="Normal 2 11 2 3 2" xfId="11716"/>
    <cellStyle name="Normal 2 11 2 5" xfId="11717"/>
    <cellStyle name="Normal 2 11 3" xfId="11718"/>
    <cellStyle name="Normal 2 11 3 2" xfId="11719"/>
    <cellStyle name="Normal 2 11 3 2 3" xfId="11720"/>
    <cellStyle name="Normal 2 11 3 4" xfId="11721"/>
    <cellStyle name="Normal 2 11 4" xfId="11722"/>
    <cellStyle name="Normal 2 11 4 3" xfId="11723"/>
    <cellStyle name="Normal 2 11 5" xfId="11724"/>
    <cellStyle name="Normal 2 11 7" xfId="11725"/>
    <cellStyle name="Normal 2 12" xfId="11726"/>
    <cellStyle name="Normal 2 12 2" xfId="11727"/>
    <cellStyle name="Normal 2 12 2 2" xfId="11728"/>
    <cellStyle name="Normal 2 12 2 2 3" xfId="11729"/>
    <cellStyle name="Normal 2 12 2 3" xfId="11730"/>
    <cellStyle name="Normal 2 12 2 3 2" xfId="11731"/>
    <cellStyle name="Normal 2 12 2 5" xfId="11732"/>
    <cellStyle name="Normal 2 12 3" xfId="11733"/>
    <cellStyle name="Normal 2 12 3 2" xfId="11734"/>
    <cellStyle name="Normal 2 12 3 2 3" xfId="11735"/>
    <cellStyle name="Normal 2 12 3 4" xfId="11736"/>
    <cellStyle name="Normal 2 12 4" xfId="11737"/>
    <cellStyle name="Normal 2 12 4 3" xfId="11738"/>
    <cellStyle name="Normal 2 12 5" xfId="11739"/>
    <cellStyle name="Normal 2 12 7" xfId="11740"/>
    <cellStyle name="Normal 2 13" xfId="11741"/>
    <cellStyle name="Normal 2 13 2" xfId="11742"/>
    <cellStyle name="Normal 2 13 2 2" xfId="11743"/>
    <cellStyle name="Normal 2 13 2 2 3" xfId="11744"/>
    <cellStyle name="Normal 2 13 2 3" xfId="11745"/>
    <cellStyle name="Normal 2 13 2 3 2" xfId="11746"/>
    <cellStyle name="Normal 2 13 2 5" xfId="11747"/>
    <cellStyle name="Normal 2 13 3" xfId="11748"/>
    <cellStyle name="Normal 2 13 3 2" xfId="11749"/>
    <cellStyle name="Normal 2 13 3 4" xfId="11750"/>
    <cellStyle name="Normal 2 13 4" xfId="11751"/>
    <cellStyle name="Normal 2 13 4 3" xfId="11752"/>
    <cellStyle name="Normal 2 13 5" xfId="11753"/>
    <cellStyle name="Normal 2 13 7" xfId="11754"/>
    <cellStyle name="Normal 2 14" xfId="11755"/>
    <cellStyle name="Normal 2 14 2" xfId="11756"/>
    <cellStyle name="Normal 2 14 2 2" xfId="11757"/>
    <cellStyle name="Normal 2 14 2 2 3" xfId="11758"/>
    <cellStyle name="Normal 2 14 2 3" xfId="11759"/>
    <cellStyle name="Normal 2 14 2 3 2" xfId="11760"/>
    <cellStyle name="Normal 2 14 2 5" xfId="11761"/>
    <cellStyle name="Normal 2 14 3" xfId="11762"/>
    <cellStyle name="Normal 2 14 3 2" xfId="11763"/>
    <cellStyle name="Normal 2 14 3 4" xfId="11764"/>
    <cellStyle name="Normal 2 14 4" xfId="11765"/>
    <cellStyle name="Normal 2 14 4 3" xfId="11766"/>
    <cellStyle name="Normal 2 14 5" xfId="11767"/>
    <cellStyle name="Normal 2 14 7" xfId="11768"/>
    <cellStyle name="Normal 2 15" xfId="11769"/>
    <cellStyle name="Normal 2 15 2" xfId="11770"/>
    <cellStyle name="Normal 2 15 2 3" xfId="11771"/>
    <cellStyle name="Normal 2 15 3" xfId="11772"/>
    <cellStyle name="Normal 2 15 3 2" xfId="11773"/>
    <cellStyle name="Normal 2 15 5" xfId="11774"/>
    <cellStyle name="Normal 2 16" xfId="11775"/>
    <cellStyle name="Normal 2 16 2" xfId="11776"/>
    <cellStyle name="Normal 2 16 2 3" xfId="11777"/>
    <cellStyle name="Normal 2 16 3" xfId="11778"/>
    <cellStyle name="Normal 2 16 5" xfId="11779"/>
    <cellStyle name="Normal 2 17" xfId="11780"/>
    <cellStyle name="Normal 2 17 4" xfId="11781"/>
    <cellStyle name="Normal 2 18" xfId="11782"/>
    <cellStyle name="Normal 2 18 3" xfId="11783"/>
    <cellStyle name="Normal 2 2" xfId="33"/>
    <cellStyle name="Normal 2 2 2" xfId="113"/>
    <cellStyle name="Normal 2 2 2 2" xfId="428"/>
    <cellStyle name="Normal 2 2 3" xfId="429"/>
    <cellStyle name="Normal 2 2 3 2" xfId="11784"/>
    <cellStyle name="Normal 2 2 4" xfId="11785"/>
    <cellStyle name="Normal 2 2 4 2" xfId="26"/>
    <cellStyle name="Normal 2 2 5" xfId="11786"/>
    <cellStyle name="Normal 2 2_COREP GL04rev3" xfId="11787"/>
    <cellStyle name="Normal 2 21" xfId="11788"/>
    <cellStyle name="Normal 2 3" xfId="34"/>
    <cellStyle name="Normal 2 3 10" xfId="11789"/>
    <cellStyle name="Normal 2 3 10 4" xfId="11790"/>
    <cellStyle name="Normal 2 3 11" xfId="11791"/>
    <cellStyle name="Normal 2 3 11 3" xfId="11792"/>
    <cellStyle name="Normal 2 3 14" xfId="11793"/>
    <cellStyle name="Normal 2 3 2" xfId="70"/>
    <cellStyle name="Normal 2 3 2 12" xfId="11794"/>
    <cellStyle name="Normal 2 3 2 2" xfId="11795"/>
    <cellStyle name="Normal 2 3 2 2 2" xfId="11796"/>
    <cellStyle name="Normal 2 3 2 2 2 2" xfId="11797"/>
    <cellStyle name="Normal 2 3 2 2 2 2 3" xfId="11798"/>
    <cellStyle name="Normal 2 3 2 2 2 3" xfId="11799"/>
    <cellStyle name="Normal 2 3 2 2 2 3 2" xfId="11800"/>
    <cellStyle name="Normal 2 3 2 2 2 5" xfId="11801"/>
    <cellStyle name="Normal 2 3 2 2 3" xfId="11802"/>
    <cellStyle name="Normal 2 3 2 2 3 2" xfId="11803"/>
    <cellStyle name="Normal 2 3 2 2 3 2 3" xfId="11804"/>
    <cellStyle name="Normal 2 3 2 2 3 4" xfId="11805"/>
    <cellStyle name="Normal 2 3 2 2 4" xfId="11806"/>
    <cellStyle name="Normal 2 3 2 2 4 3" xfId="11807"/>
    <cellStyle name="Normal 2 3 2 2 5" xfId="11808"/>
    <cellStyle name="Normal 2 3 2 2 7" xfId="11809"/>
    <cellStyle name="Normal 2 3 2 3" xfId="11810"/>
    <cellStyle name="Normal 2 3 2 3 2" xfId="11811"/>
    <cellStyle name="Normal 2 3 2 3 2 2" xfId="11812"/>
    <cellStyle name="Normal 2 3 2 3 2 2 3" xfId="11813"/>
    <cellStyle name="Normal 2 3 2 3 2 3" xfId="11814"/>
    <cellStyle name="Normal 2 3 2 3 2 3 2" xfId="11815"/>
    <cellStyle name="Normal 2 3 2 3 2 5" xfId="11816"/>
    <cellStyle name="Normal 2 3 2 3 3" xfId="11817"/>
    <cellStyle name="Normal 2 3 2 3 3 2" xfId="11818"/>
    <cellStyle name="Normal 2 3 2 3 3 2 3" xfId="11819"/>
    <cellStyle name="Normal 2 3 2 3 3 4" xfId="11820"/>
    <cellStyle name="Normal 2 3 2 3 4" xfId="11821"/>
    <cellStyle name="Normal 2 3 2 3 4 3" xfId="11822"/>
    <cellStyle name="Normal 2 3 2 3 5" xfId="11823"/>
    <cellStyle name="Normal 2 3 2 3 7" xfId="11824"/>
    <cellStyle name="Normal 2 3 2 4" xfId="11825"/>
    <cellStyle name="Normal 2 3 2 4 2" xfId="11826"/>
    <cellStyle name="Normal 2 3 2 4 2 2" xfId="11827"/>
    <cellStyle name="Normal 2 3 2 4 2 2 3" xfId="11828"/>
    <cellStyle name="Normal 2 3 2 4 2 3" xfId="11829"/>
    <cellStyle name="Normal 2 3 2 4 2 3 2" xfId="11830"/>
    <cellStyle name="Normal 2 3 2 4 2 5" xfId="11831"/>
    <cellStyle name="Normal 2 3 2 4 3" xfId="11832"/>
    <cellStyle name="Normal 2 3 2 4 3 2" xfId="11833"/>
    <cellStyle name="Normal 2 3 2 4 3 4" xfId="11834"/>
    <cellStyle name="Normal 2 3 2 4 4" xfId="11835"/>
    <cellStyle name="Normal 2 3 2 4 4 3" xfId="11836"/>
    <cellStyle name="Normal 2 3 2 4 5" xfId="11837"/>
    <cellStyle name="Normal 2 3 2 4 7" xfId="11838"/>
    <cellStyle name="Normal 2 3 2 5" xfId="11839"/>
    <cellStyle name="Normal 2 3 2 5 2" xfId="11840"/>
    <cellStyle name="Normal 2 3 2 5 2 2" xfId="11841"/>
    <cellStyle name="Normal 2 3 2 5 2 2 3" xfId="11842"/>
    <cellStyle name="Normal 2 3 2 5 2 3" xfId="11843"/>
    <cellStyle name="Normal 2 3 2 5 2 3 2" xfId="11844"/>
    <cellStyle name="Normal 2 3 2 5 2 5" xfId="11845"/>
    <cellStyle name="Normal 2 3 2 5 3" xfId="11846"/>
    <cellStyle name="Normal 2 3 2 5 3 2" xfId="11847"/>
    <cellStyle name="Normal 2 3 2 5 3 4" xfId="11848"/>
    <cellStyle name="Normal 2 3 2 5 4" xfId="11849"/>
    <cellStyle name="Normal 2 3 2 5 4 3" xfId="11850"/>
    <cellStyle name="Normal 2 3 2 5 5" xfId="11851"/>
    <cellStyle name="Normal 2 3 2 5 7" xfId="11852"/>
    <cellStyle name="Normal 2 3 2 6" xfId="11853"/>
    <cellStyle name="Normal 2 3 2 6 2" xfId="11854"/>
    <cellStyle name="Normal 2 3 2 6 2 3" xfId="11855"/>
    <cellStyle name="Normal 2 3 2 6 3" xfId="11856"/>
    <cellStyle name="Normal 2 3 2 6 3 2" xfId="11857"/>
    <cellStyle name="Normal 2 3 2 6 5" xfId="11858"/>
    <cellStyle name="Normal 2 3 2 7" xfId="11859"/>
    <cellStyle name="Normal 2 3 2 7 2" xfId="11860"/>
    <cellStyle name="Normal 2 3 2 7 2 3" xfId="11861"/>
    <cellStyle name="Normal 2 3 2 7 3" xfId="11862"/>
    <cellStyle name="Normal 2 3 2 7 5" xfId="11863"/>
    <cellStyle name="Normal 2 3 2 8" xfId="11864"/>
    <cellStyle name="Normal 2 3 2 8 4" xfId="11865"/>
    <cellStyle name="Normal 2 3 2 9" xfId="11866"/>
    <cellStyle name="Normal 2 3 2 9 3" xfId="11867"/>
    <cellStyle name="Normal 2 3 3" xfId="81"/>
    <cellStyle name="Normal 2 3 4" xfId="114"/>
    <cellStyle name="Normal 2 3 4 2" xfId="11868"/>
    <cellStyle name="Normal 2 3 4 2 2" xfId="11869"/>
    <cellStyle name="Normal 2 3 4 2 2 3" xfId="11870"/>
    <cellStyle name="Normal 2 3 4 2 3" xfId="11871"/>
    <cellStyle name="Normal 2 3 4 2 3 2" xfId="11872"/>
    <cellStyle name="Normal 2 3 4 2 5" xfId="11873"/>
    <cellStyle name="Normal 2 3 4 3" xfId="11874"/>
    <cellStyle name="Normal 2 3 4 3 2" xfId="11875"/>
    <cellStyle name="Normal 2 3 4 3 2 3" xfId="11876"/>
    <cellStyle name="Normal 2 3 4 3 4" xfId="11877"/>
    <cellStyle name="Normal 2 3 4 4" xfId="11878"/>
    <cellStyle name="Normal 2 3 4 4 3" xfId="11879"/>
    <cellStyle name="Normal 2 3 4 5" xfId="11880"/>
    <cellStyle name="Normal 2 3 4 7" xfId="11881"/>
    <cellStyle name="Normal 2 3 5" xfId="157"/>
    <cellStyle name="Normal 2 3 5 2" xfId="11882"/>
    <cellStyle name="Normal 2 3 5 2 2" xfId="11883"/>
    <cellStyle name="Normal 2 3 5 2 2 3" xfId="11884"/>
    <cellStyle name="Normal 2 3 5 2 3" xfId="11885"/>
    <cellStyle name="Normal 2 3 5 2 3 2" xfId="11886"/>
    <cellStyle name="Normal 2 3 5 2 5" xfId="11887"/>
    <cellStyle name="Normal 2 3 5 3" xfId="11888"/>
    <cellStyle name="Normal 2 3 5 3 2" xfId="11889"/>
    <cellStyle name="Normal 2 3 5 3 2 3" xfId="11890"/>
    <cellStyle name="Normal 2 3 5 3 4" xfId="11891"/>
    <cellStyle name="Normal 2 3 5 4" xfId="11892"/>
    <cellStyle name="Normal 2 3 5 4 3" xfId="11893"/>
    <cellStyle name="Normal 2 3 5 5" xfId="11894"/>
    <cellStyle name="Normal 2 3 5 7" xfId="11895"/>
    <cellStyle name="Normal 2 3 6" xfId="714"/>
    <cellStyle name="Normal 2 3 6 2" xfId="11896"/>
    <cellStyle name="Normal 2 3 6 2 2" xfId="11897"/>
    <cellStyle name="Normal 2 3 6 2 2 3" xfId="11898"/>
    <cellStyle name="Normal 2 3 6 2 3" xfId="11899"/>
    <cellStyle name="Normal 2 3 6 2 3 2" xfId="11900"/>
    <cellStyle name="Normal 2 3 6 2 5" xfId="11901"/>
    <cellStyle name="Normal 2 3 6 3" xfId="11902"/>
    <cellStyle name="Normal 2 3 6 3 2" xfId="11903"/>
    <cellStyle name="Normal 2 3 6 3 4" xfId="11904"/>
    <cellStyle name="Normal 2 3 6 4" xfId="11905"/>
    <cellStyle name="Normal 2 3 6 4 3" xfId="11906"/>
    <cellStyle name="Normal 2 3 6 5" xfId="11907"/>
    <cellStyle name="Normal 2 3 6 7" xfId="11908"/>
    <cellStyle name="Normal 2 3 7" xfId="11909"/>
    <cellStyle name="Normal 2 3 7 2" xfId="11910"/>
    <cellStyle name="Normal 2 3 7 2 2" xfId="11911"/>
    <cellStyle name="Normal 2 3 7 2 2 3" xfId="11912"/>
    <cellStyle name="Normal 2 3 7 2 3" xfId="11913"/>
    <cellStyle name="Normal 2 3 7 2 3 2" xfId="11914"/>
    <cellStyle name="Normal 2 3 7 2 5" xfId="11915"/>
    <cellStyle name="Normal 2 3 7 3" xfId="11916"/>
    <cellStyle name="Normal 2 3 7 3 2" xfId="11917"/>
    <cellStyle name="Normal 2 3 7 3 4" xfId="11918"/>
    <cellStyle name="Normal 2 3 7 4" xfId="11919"/>
    <cellStyle name="Normal 2 3 7 4 3" xfId="11920"/>
    <cellStyle name="Normal 2 3 7 5" xfId="11921"/>
    <cellStyle name="Normal 2 3 7 7" xfId="11922"/>
    <cellStyle name="Normal 2 3 8" xfId="11923"/>
    <cellStyle name="Normal 2 3 8 2" xfId="11924"/>
    <cellStyle name="Normal 2 3 8 2 3" xfId="11925"/>
    <cellStyle name="Normal 2 3 8 3" xfId="11926"/>
    <cellStyle name="Normal 2 3 8 3 2" xfId="11927"/>
    <cellStyle name="Normal 2 3 8 5" xfId="11928"/>
    <cellStyle name="Normal 2 3 9" xfId="11929"/>
    <cellStyle name="Normal 2 3 9 2" xfId="11930"/>
    <cellStyle name="Normal 2 3 9 2 3" xfId="11931"/>
    <cellStyle name="Normal 2 3 9 3" xfId="11932"/>
    <cellStyle name="Normal 2 3 9 5" xfId="11933"/>
    <cellStyle name="Normal 2 4" xfId="50"/>
    <cellStyle name="Normal 2 4 10" xfId="11934"/>
    <cellStyle name="Normal 2 4 10 4" xfId="11935"/>
    <cellStyle name="Normal 2 4 11" xfId="11936"/>
    <cellStyle name="Normal 2 4 11 3" xfId="11937"/>
    <cellStyle name="Normal 2 4 14" xfId="11938"/>
    <cellStyle name="Normal 2 4 2" xfId="115"/>
    <cellStyle name="Normal 2 4 2 12" xfId="11939"/>
    <cellStyle name="Normal 2 4 2 2" xfId="11940"/>
    <cellStyle name="Normal 2 4 2 2 2" xfId="11941"/>
    <cellStyle name="Normal 2 4 2 2 2 2" xfId="11942"/>
    <cellStyle name="Normal 2 4 2 2 2 2 3" xfId="11943"/>
    <cellStyle name="Normal 2 4 2 2 2 3" xfId="11944"/>
    <cellStyle name="Normal 2 4 2 2 2 3 2" xfId="11945"/>
    <cellStyle name="Normal 2 4 2 2 2 5" xfId="11946"/>
    <cellStyle name="Normal 2 4 2 2 3" xfId="11947"/>
    <cellStyle name="Normal 2 4 2 2 3 2" xfId="11948"/>
    <cellStyle name="Normal 2 4 2 2 3 2 3" xfId="11949"/>
    <cellStyle name="Normal 2 4 2 2 3 4" xfId="11950"/>
    <cellStyle name="Normal 2 4 2 2 4" xfId="11951"/>
    <cellStyle name="Normal 2 4 2 2 4 3" xfId="11952"/>
    <cellStyle name="Normal 2 4 2 2 5" xfId="11953"/>
    <cellStyle name="Normal 2 4 2 2 7" xfId="11954"/>
    <cellStyle name="Normal 2 4 2 3" xfId="11955"/>
    <cellStyle name="Normal 2 4 2 3 2" xfId="11956"/>
    <cellStyle name="Normal 2 4 2 3 2 2" xfId="11957"/>
    <cellStyle name="Normal 2 4 2 3 2 2 3" xfId="11958"/>
    <cellStyle name="Normal 2 4 2 3 2 3" xfId="11959"/>
    <cellStyle name="Normal 2 4 2 3 2 3 2" xfId="11960"/>
    <cellStyle name="Normal 2 4 2 3 2 5" xfId="11961"/>
    <cellStyle name="Normal 2 4 2 3 3" xfId="11962"/>
    <cellStyle name="Normal 2 4 2 3 3 2" xfId="11963"/>
    <cellStyle name="Normal 2 4 2 3 3 2 3" xfId="11964"/>
    <cellStyle name="Normal 2 4 2 3 3 4" xfId="11965"/>
    <cellStyle name="Normal 2 4 2 3 4" xfId="11966"/>
    <cellStyle name="Normal 2 4 2 3 4 3" xfId="11967"/>
    <cellStyle name="Normal 2 4 2 3 5" xfId="11968"/>
    <cellStyle name="Normal 2 4 2 3 7" xfId="11969"/>
    <cellStyle name="Normal 2 4 2 4" xfId="11970"/>
    <cellStyle name="Normal 2 4 2 4 2" xfId="11971"/>
    <cellStyle name="Normal 2 4 2 4 2 2" xfId="11972"/>
    <cellStyle name="Normal 2 4 2 4 2 2 3" xfId="11973"/>
    <cellStyle name="Normal 2 4 2 4 2 3" xfId="11974"/>
    <cellStyle name="Normal 2 4 2 4 2 3 2" xfId="11975"/>
    <cellStyle name="Normal 2 4 2 4 2 5" xfId="11976"/>
    <cellStyle name="Normal 2 4 2 4 3" xfId="11977"/>
    <cellStyle name="Normal 2 4 2 4 3 2" xfId="11978"/>
    <cellStyle name="Normal 2 4 2 4 3 4" xfId="11979"/>
    <cellStyle name="Normal 2 4 2 4 4" xfId="11980"/>
    <cellStyle name="Normal 2 4 2 4 4 3" xfId="11981"/>
    <cellStyle name="Normal 2 4 2 4 5" xfId="11982"/>
    <cellStyle name="Normal 2 4 2 4 7" xfId="11983"/>
    <cellStyle name="Normal 2 4 2 5" xfId="11984"/>
    <cellStyle name="Normal 2 4 2 5 2" xfId="11985"/>
    <cellStyle name="Normal 2 4 2 5 2 2" xfId="11986"/>
    <cellStyle name="Normal 2 4 2 5 2 2 3" xfId="11987"/>
    <cellStyle name="Normal 2 4 2 5 2 3" xfId="11988"/>
    <cellStyle name="Normal 2 4 2 5 2 3 2" xfId="11989"/>
    <cellStyle name="Normal 2 4 2 5 2 5" xfId="11990"/>
    <cellStyle name="Normal 2 4 2 5 3" xfId="11991"/>
    <cellStyle name="Normal 2 4 2 5 3 2" xfId="11992"/>
    <cellStyle name="Normal 2 4 2 5 3 4" xfId="11993"/>
    <cellStyle name="Normal 2 4 2 5 4" xfId="11994"/>
    <cellStyle name="Normal 2 4 2 5 4 3" xfId="11995"/>
    <cellStyle name="Normal 2 4 2 5 5" xfId="11996"/>
    <cellStyle name="Normal 2 4 2 5 7" xfId="11997"/>
    <cellStyle name="Normal 2 4 2 6" xfId="11998"/>
    <cellStyle name="Normal 2 4 2 6 2" xfId="11999"/>
    <cellStyle name="Normal 2 4 2 6 2 3" xfId="12000"/>
    <cellStyle name="Normal 2 4 2 6 3" xfId="12001"/>
    <cellStyle name="Normal 2 4 2 6 3 2" xfId="12002"/>
    <cellStyle name="Normal 2 4 2 6 5" xfId="12003"/>
    <cellStyle name="Normal 2 4 2 7" xfId="12004"/>
    <cellStyle name="Normal 2 4 2 7 2" xfId="12005"/>
    <cellStyle name="Normal 2 4 2 7 2 3" xfId="12006"/>
    <cellStyle name="Normal 2 4 2 7 3" xfId="12007"/>
    <cellStyle name="Normal 2 4 2 7 5" xfId="12008"/>
    <cellStyle name="Normal 2 4 2 8" xfId="12009"/>
    <cellStyle name="Normal 2 4 2 8 4" xfId="12010"/>
    <cellStyle name="Normal 2 4 2 9" xfId="12011"/>
    <cellStyle name="Normal 2 4 2 9 3" xfId="12012"/>
    <cellStyle name="Normal 2 4 3" xfId="12013"/>
    <cellStyle name="Normal 2 4 4" xfId="12014"/>
    <cellStyle name="Normal 2 4 4 2" xfId="12015"/>
    <cellStyle name="Normal 2 4 4 2 2" xfId="12016"/>
    <cellStyle name="Normal 2 4 4 2 2 3" xfId="12017"/>
    <cellStyle name="Normal 2 4 4 2 3" xfId="12018"/>
    <cellStyle name="Normal 2 4 4 2 3 2" xfId="12019"/>
    <cellStyle name="Normal 2 4 4 2 5" xfId="12020"/>
    <cellStyle name="Normal 2 4 4 3" xfId="12021"/>
    <cellStyle name="Normal 2 4 4 3 2" xfId="12022"/>
    <cellStyle name="Normal 2 4 4 3 2 3" xfId="12023"/>
    <cellStyle name="Normal 2 4 4 3 4" xfId="12024"/>
    <cellStyle name="Normal 2 4 4 4" xfId="12025"/>
    <cellStyle name="Normal 2 4 4 4 3" xfId="12026"/>
    <cellStyle name="Normal 2 4 4 5" xfId="12027"/>
    <cellStyle name="Normal 2 4 4 7" xfId="12028"/>
    <cellStyle name="Normal 2 4 5" xfId="12029"/>
    <cellStyle name="Normal 2 4 5 2" xfId="12030"/>
    <cellStyle name="Normal 2 4 5 2 2" xfId="12031"/>
    <cellStyle name="Normal 2 4 5 2 2 3" xfId="12032"/>
    <cellStyle name="Normal 2 4 5 2 3" xfId="12033"/>
    <cellStyle name="Normal 2 4 5 2 3 2" xfId="12034"/>
    <cellStyle name="Normal 2 4 5 2 5" xfId="12035"/>
    <cellStyle name="Normal 2 4 5 3" xfId="12036"/>
    <cellStyle name="Normal 2 4 5 3 2" xfId="12037"/>
    <cellStyle name="Normal 2 4 5 3 2 3" xfId="12038"/>
    <cellStyle name="Normal 2 4 5 3 4" xfId="12039"/>
    <cellStyle name="Normal 2 4 5 4" xfId="12040"/>
    <cellStyle name="Normal 2 4 5 4 3" xfId="12041"/>
    <cellStyle name="Normal 2 4 5 5" xfId="12042"/>
    <cellStyle name="Normal 2 4 5 7" xfId="12043"/>
    <cellStyle name="Normal 2 4 6" xfId="12044"/>
    <cellStyle name="Normal 2 4 6 2" xfId="12045"/>
    <cellStyle name="Normal 2 4 6 2 2" xfId="12046"/>
    <cellStyle name="Normal 2 4 6 2 2 3" xfId="12047"/>
    <cellStyle name="Normal 2 4 6 2 3" xfId="12048"/>
    <cellStyle name="Normal 2 4 6 2 3 2" xfId="12049"/>
    <cellStyle name="Normal 2 4 6 2 5" xfId="12050"/>
    <cellStyle name="Normal 2 4 6 3" xfId="12051"/>
    <cellStyle name="Normal 2 4 6 3 2" xfId="12052"/>
    <cellStyle name="Normal 2 4 6 3 4" xfId="12053"/>
    <cellStyle name="Normal 2 4 6 4" xfId="12054"/>
    <cellStyle name="Normal 2 4 6 4 3" xfId="12055"/>
    <cellStyle name="Normal 2 4 6 5" xfId="12056"/>
    <cellStyle name="Normal 2 4 6 7" xfId="12057"/>
    <cellStyle name="Normal 2 4 7" xfId="12058"/>
    <cellStyle name="Normal 2 4 7 2" xfId="12059"/>
    <cellStyle name="Normal 2 4 7 2 2" xfId="12060"/>
    <cellStyle name="Normal 2 4 7 2 2 3" xfId="12061"/>
    <cellStyle name="Normal 2 4 7 2 3" xfId="12062"/>
    <cellStyle name="Normal 2 4 7 2 3 2" xfId="12063"/>
    <cellStyle name="Normal 2 4 7 2 5" xfId="12064"/>
    <cellStyle name="Normal 2 4 7 3" xfId="12065"/>
    <cellStyle name="Normal 2 4 7 3 2" xfId="12066"/>
    <cellStyle name="Normal 2 4 7 3 4" xfId="12067"/>
    <cellStyle name="Normal 2 4 7 4" xfId="12068"/>
    <cellStyle name="Normal 2 4 7 4 3" xfId="12069"/>
    <cellStyle name="Normal 2 4 7 5" xfId="12070"/>
    <cellStyle name="Normal 2 4 7 7" xfId="12071"/>
    <cellStyle name="Normal 2 4 8" xfId="12072"/>
    <cellStyle name="Normal 2 4 8 2" xfId="12073"/>
    <cellStyle name="Normal 2 4 8 2 3" xfId="12074"/>
    <cellStyle name="Normal 2 4 8 3" xfId="12075"/>
    <cellStyle name="Normal 2 4 8 3 2" xfId="12076"/>
    <cellStyle name="Normal 2 4 8 5" xfId="12077"/>
    <cellStyle name="Normal 2 4 9" xfId="12078"/>
    <cellStyle name="Normal 2 4 9 2" xfId="12079"/>
    <cellStyle name="Normal 2 4 9 2 3" xfId="12080"/>
    <cellStyle name="Normal 2 4 9 3" xfId="12081"/>
    <cellStyle name="Normal 2 4 9 5" xfId="12082"/>
    <cellStyle name="Normal 2 5" xfId="52"/>
    <cellStyle name="Normal 2 5 10" xfId="12083"/>
    <cellStyle name="Normal 2 5 10 2" xfId="12084"/>
    <cellStyle name="Normal 2 5 10 2 2" xfId="12085"/>
    <cellStyle name="Normal 2 5 10 2 2 3" xfId="12086"/>
    <cellStyle name="Normal 2 5 10 2 3" xfId="12087"/>
    <cellStyle name="Normal 2 5 10 2 3 2" xfId="12088"/>
    <cellStyle name="Normal 2 5 10 2 5" xfId="12089"/>
    <cellStyle name="Normal 2 5 10 3" xfId="12090"/>
    <cellStyle name="Normal 2 5 10 3 2" xfId="12091"/>
    <cellStyle name="Normal 2 5 10 3 4" xfId="12092"/>
    <cellStyle name="Normal 2 5 10 4" xfId="12093"/>
    <cellStyle name="Normal 2 5 10 4 3" xfId="12094"/>
    <cellStyle name="Normal 2 5 10 5" xfId="12095"/>
    <cellStyle name="Normal 2 5 10 7" xfId="12096"/>
    <cellStyle name="Normal 2 5 11" xfId="12097"/>
    <cellStyle name="Normal 2 5 11 2" xfId="12098"/>
    <cellStyle name="Normal 2 5 11 2 3" xfId="12099"/>
    <cellStyle name="Normal 2 5 11 3" xfId="12100"/>
    <cellStyle name="Normal 2 5 11 3 2" xfId="12101"/>
    <cellStyle name="Normal 2 5 11 5" xfId="12102"/>
    <cellStyle name="Normal 2 5 12" xfId="12103"/>
    <cellStyle name="Normal 2 5 12 2" xfId="12104"/>
    <cellStyle name="Normal 2 5 12 2 3" xfId="12105"/>
    <cellStyle name="Normal 2 5 12 3" xfId="12106"/>
    <cellStyle name="Normal 2 5 12 5" xfId="12107"/>
    <cellStyle name="Normal 2 5 13" xfId="12108"/>
    <cellStyle name="Normal 2 5 13 4" xfId="12109"/>
    <cellStyle name="Normal 2 5 14" xfId="12110"/>
    <cellStyle name="Normal 2 5 14 3" xfId="12111"/>
    <cellStyle name="Normal 2 5 17" xfId="12112"/>
    <cellStyle name="Normal 2 5 2" xfId="116"/>
    <cellStyle name="Normal 2 5 2 10" xfId="12113"/>
    <cellStyle name="Normal 2 5 2 10 4" xfId="12114"/>
    <cellStyle name="Normal 2 5 2 11" xfId="12115"/>
    <cellStyle name="Normal 2 5 2 11 3" xfId="12116"/>
    <cellStyle name="Normal 2 5 2 14" xfId="12117"/>
    <cellStyle name="Normal 2 5 2 2" xfId="12118"/>
    <cellStyle name="Normal 2 5 2 2 12" xfId="12119"/>
    <cellStyle name="Normal 2 5 2 2 2" xfId="12120"/>
    <cellStyle name="Normal 2 5 2 2 2 2" xfId="12121"/>
    <cellStyle name="Normal 2 5 2 2 2 2 2" xfId="12122"/>
    <cellStyle name="Normal 2 5 2 2 2 2 2 3" xfId="12123"/>
    <cellStyle name="Normal 2 5 2 2 2 2 3" xfId="12124"/>
    <cellStyle name="Normal 2 5 2 2 2 2 3 2" xfId="12125"/>
    <cellStyle name="Normal 2 5 2 2 2 2 5" xfId="12126"/>
    <cellStyle name="Normal 2 5 2 2 2 3" xfId="12127"/>
    <cellStyle name="Normal 2 5 2 2 2 3 2" xfId="12128"/>
    <cellStyle name="Normal 2 5 2 2 2 3 2 3" xfId="12129"/>
    <cellStyle name="Normal 2 5 2 2 2 3 4" xfId="12130"/>
    <cellStyle name="Normal 2 5 2 2 2 4" xfId="12131"/>
    <cellStyle name="Normal 2 5 2 2 2 4 3" xfId="12132"/>
    <cellStyle name="Normal 2 5 2 2 2 5" xfId="12133"/>
    <cellStyle name="Normal 2 5 2 2 2 7" xfId="12134"/>
    <cellStyle name="Normal 2 5 2 2 3" xfId="12135"/>
    <cellStyle name="Normal 2 5 2 2 3 2" xfId="12136"/>
    <cellStyle name="Normal 2 5 2 2 3 2 2" xfId="12137"/>
    <cellStyle name="Normal 2 5 2 2 3 2 2 3" xfId="12138"/>
    <cellStyle name="Normal 2 5 2 2 3 2 3" xfId="12139"/>
    <cellStyle name="Normal 2 5 2 2 3 2 3 2" xfId="12140"/>
    <cellStyle name="Normal 2 5 2 2 3 2 5" xfId="12141"/>
    <cellStyle name="Normal 2 5 2 2 3 3" xfId="12142"/>
    <cellStyle name="Normal 2 5 2 2 3 3 2" xfId="12143"/>
    <cellStyle name="Normal 2 5 2 2 3 3 4" xfId="12144"/>
    <cellStyle name="Normal 2 5 2 2 3 4" xfId="12145"/>
    <cellStyle name="Normal 2 5 2 2 3 4 3" xfId="12146"/>
    <cellStyle name="Normal 2 5 2 2 3 5" xfId="12147"/>
    <cellStyle name="Normal 2 5 2 2 3 7" xfId="12148"/>
    <cellStyle name="Normal 2 5 2 2 4" xfId="12149"/>
    <cellStyle name="Normal 2 5 2 2 4 2" xfId="12150"/>
    <cellStyle name="Normal 2 5 2 2 4 2 2" xfId="12151"/>
    <cellStyle name="Normal 2 5 2 2 4 2 2 3" xfId="12152"/>
    <cellStyle name="Normal 2 5 2 2 4 2 3" xfId="12153"/>
    <cellStyle name="Normal 2 5 2 2 4 2 3 2" xfId="12154"/>
    <cellStyle name="Normal 2 5 2 2 4 2 5" xfId="12155"/>
    <cellStyle name="Normal 2 5 2 2 4 3" xfId="12156"/>
    <cellStyle name="Normal 2 5 2 2 4 3 2" xfId="12157"/>
    <cellStyle name="Normal 2 5 2 2 4 3 4" xfId="12158"/>
    <cellStyle name="Normal 2 5 2 2 4 4" xfId="12159"/>
    <cellStyle name="Normal 2 5 2 2 4 4 3" xfId="12160"/>
    <cellStyle name="Normal 2 5 2 2 4 5" xfId="12161"/>
    <cellStyle name="Normal 2 5 2 2 4 7" xfId="12162"/>
    <cellStyle name="Normal 2 5 2 2 5" xfId="12163"/>
    <cellStyle name="Normal 2 5 2 2 5 2" xfId="12164"/>
    <cellStyle name="Normal 2 5 2 2 5 2 2" xfId="12165"/>
    <cellStyle name="Normal 2 5 2 2 5 2 2 3" xfId="12166"/>
    <cellStyle name="Normal 2 5 2 2 5 2 3" xfId="12167"/>
    <cellStyle name="Normal 2 5 2 2 5 2 3 2" xfId="12168"/>
    <cellStyle name="Normal 2 5 2 2 5 2 5" xfId="12169"/>
    <cellStyle name="Normal 2 5 2 2 5 3" xfId="12170"/>
    <cellStyle name="Normal 2 5 2 2 5 3 2" xfId="12171"/>
    <cellStyle name="Normal 2 5 2 2 5 3 4" xfId="12172"/>
    <cellStyle name="Normal 2 5 2 2 5 4" xfId="12173"/>
    <cellStyle name="Normal 2 5 2 2 5 4 3" xfId="12174"/>
    <cellStyle name="Normal 2 5 2 2 5 5" xfId="12175"/>
    <cellStyle name="Normal 2 5 2 2 5 7" xfId="12176"/>
    <cellStyle name="Normal 2 5 2 2 6" xfId="12177"/>
    <cellStyle name="Normal 2 5 2 2 6 2" xfId="12178"/>
    <cellStyle name="Normal 2 5 2 2 6 2 3" xfId="12179"/>
    <cellStyle name="Normal 2 5 2 2 6 3" xfId="12180"/>
    <cellStyle name="Normal 2 5 2 2 6 3 2" xfId="12181"/>
    <cellStyle name="Normal 2 5 2 2 6 5" xfId="12182"/>
    <cellStyle name="Normal 2 5 2 2 7" xfId="12183"/>
    <cellStyle name="Normal 2 5 2 2 7 2" xfId="12184"/>
    <cellStyle name="Normal 2 5 2 2 7 2 3" xfId="12185"/>
    <cellStyle name="Normal 2 5 2 2 7 3" xfId="12186"/>
    <cellStyle name="Normal 2 5 2 2 7 5" xfId="12187"/>
    <cellStyle name="Normal 2 5 2 2 8" xfId="12188"/>
    <cellStyle name="Normal 2 5 2 2 8 4" xfId="12189"/>
    <cellStyle name="Normal 2 5 2 2 9" xfId="12190"/>
    <cellStyle name="Normal 2 5 2 2 9 3" xfId="12191"/>
    <cellStyle name="Normal 2 5 2 3" xfId="12192"/>
    <cellStyle name="Normal 2 5 2 3 12" xfId="12193"/>
    <cellStyle name="Normal 2 5 2 3 2" xfId="12194"/>
    <cellStyle name="Normal 2 5 2 3 2 2" xfId="12195"/>
    <cellStyle name="Normal 2 5 2 3 2 2 2" xfId="12196"/>
    <cellStyle name="Normal 2 5 2 3 2 2 2 3" xfId="12197"/>
    <cellStyle name="Normal 2 5 2 3 2 2 3" xfId="12198"/>
    <cellStyle name="Normal 2 5 2 3 2 2 3 2" xfId="12199"/>
    <cellStyle name="Normal 2 5 2 3 2 2 5" xfId="12200"/>
    <cellStyle name="Normal 2 5 2 3 2 3" xfId="12201"/>
    <cellStyle name="Normal 2 5 2 3 2 3 2" xfId="12202"/>
    <cellStyle name="Normal 2 5 2 3 2 3 2 3" xfId="12203"/>
    <cellStyle name="Normal 2 5 2 3 2 3 4" xfId="12204"/>
    <cellStyle name="Normal 2 5 2 3 2 4" xfId="12205"/>
    <cellStyle name="Normal 2 5 2 3 2 4 3" xfId="12206"/>
    <cellStyle name="Normal 2 5 2 3 2 5" xfId="12207"/>
    <cellStyle name="Normal 2 5 2 3 2 7" xfId="12208"/>
    <cellStyle name="Normal 2 5 2 3 3" xfId="12209"/>
    <cellStyle name="Normal 2 5 2 3 3 2" xfId="12210"/>
    <cellStyle name="Normal 2 5 2 3 3 2 2" xfId="12211"/>
    <cellStyle name="Normal 2 5 2 3 3 2 2 3" xfId="12212"/>
    <cellStyle name="Normal 2 5 2 3 3 2 3" xfId="12213"/>
    <cellStyle name="Normal 2 5 2 3 3 2 3 2" xfId="12214"/>
    <cellStyle name="Normal 2 5 2 3 3 2 5" xfId="12215"/>
    <cellStyle name="Normal 2 5 2 3 3 3" xfId="12216"/>
    <cellStyle name="Normal 2 5 2 3 3 3 2" xfId="12217"/>
    <cellStyle name="Normal 2 5 2 3 3 3 4" xfId="12218"/>
    <cellStyle name="Normal 2 5 2 3 3 4" xfId="12219"/>
    <cellStyle name="Normal 2 5 2 3 3 4 3" xfId="12220"/>
    <cellStyle name="Normal 2 5 2 3 3 5" xfId="12221"/>
    <cellStyle name="Normal 2 5 2 3 3 7" xfId="12222"/>
    <cellStyle name="Normal 2 5 2 3 4" xfId="12223"/>
    <cellStyle name="Normal 2 5 2 3 4 2" xfId="12224"/>
    <cellStyle name="Normal 2 5 2 3 4 2 2" xfId="12225"/>
    <cellStyle name="Normal 2 5 2 3 4 2 2 3" xfId="12226"/>
    <cellStyle name="Normal 2 5 2 3 4 2 3" xfId="12227"/>
    <cellStyle name="Normal 2 5 2 3 4 2 3 2" xfId="12228"/>
    <cellStyle name="Normal 2 5 2 3 4 2 5" xfId="12229"/>
    <cellStyle name="Normal 2 5 2 3 4 3" xfId="12230"/>
    <cellStyle name="Normal 2 5 2 3 4 3 2" xfId="12231"/>
    <cellStyle name="Normal 2 5 2 3 4 3 4" xfId="12232"/>
    <cellStyle name="Normal 2 5 2 3 4 4" xfId="12233"/>
    <cellStyle name="Normal 2 5 2 3 4 4 3" xfId="12234"/>
    <cellStyle name="Normal 2 5 2 3 4 5" xfId="12235"/>
    <cellStyle name="Normal 2 5 2 3 4 7" xfId="12236"/>
    <cellStyle name="Normal 2 5 2 3 5" xfId="12237"/>
    <cellStyle name="Normal 2 5 2 3 5 2" xfId="12238"/>
    <cellStyle name="Normal 2 5 2 3 5 2 2" xfId="12239"/>
    <cellStyle name="Normal 2 5 2 3 5 2 2 3" xfId="12240"/>
    <cellStyle name="Normal 2 5 2 3 5 2 3" xfId="12241"/>
    <cellStyle name="Normal 2 5 2 3 5 2 3 2" xfId="12242"/>
    <cellStyle name="Normal 2 5 2 3 5 2 5" xfId="12243"/>
    <cellStyle name="Normal 2 5 2 3 5 3" xfId="12244"/>
    <cellStyle name="Normal 2 5 2 3 5 3 2" xfId="12245"/>
    <cellStyle name="Normal 2 5 2 3 5 3 4" xfId="12246"/>
    <cellStyle name="Normal 2 5 2 3 5 4" xfId="12247"/>
    <cellStyle name="Normal 2 5 2 3 5 4 3" xfId="12248"/>
    <cellStyle name="Normal 2 5 2 3 5 5" xfId="12249"/>
    <cellStyle name="Normal 2 5 2 3 5 7" xfId="12250"/>
    <cellStyle name="Normal 2 5 2 3 6" xfId="12251"/>
    <cellStyle name="Normal 2 5 2 3 6 2" xfId="12252"/>
    <cellStyle name="Normal 2 5 2 3 6 2 3" xfId="12253"/>
    <cellStyle name="Normal 2 5 2 3 6 3" xfId="12254"/>
    <cellStyle name="Normal 2 5 2 3 6 3 2" xfId="12255"/>
    <cellStyle name="Normal 2 5 2 3 6 5" xfId="12256"/>
    <cellStyle name="Normal 2 5 2 3 7" xfId="12257"/>
    <cellStyle name="Normal 2 5 2 3 7 2" xfId="12258"/>
    <cellStyle name="Normal 2 5 2 3 7 2 3" xfId="12259"/>
    <cellStyle name="Normal 2 5 2 3 7 3" xfId="12260"/>
    <cellStyle name="Normal 2 5 2 3 7 5" xfId="12261"/>
    <cellStyle name="Normal 2 5 2 3 8" xfId="12262"/>
    <cellStyle name="Normal 2 5 2 3 8 4" xfId="12263"/>
    <cellStyle name="Normal 2 5 2 3 9" xfId="12264"/>
    <cellStyle name="Normal 2 5 2 3 9 3" xfId="12265"/>
    <cellStyle name="Normal 2 5 2 4" xfId="12266"/>
    <cellStyle name="Normal 2 5 2 4 2" xfId="12267"/>
    <cellStyle name="Normal 2 5 2 4 2 2" xfId="12268"/>
    <cellStyle name="Normal 2 5 2 4 2 2 3" xfId="12269"/>
    <cellStyle name="Normal 2 5 2 4 2 3" xfId="12270"/>
    <cellStyle name="Normal 2 5 2 4 2 3 2" xfId="12271"/>
    <cellStyle name="Normal 2 5 2 4 2 5" xfId="12272"/>
    <cellStyle name="Normal 2 5 2 4 3" xfId="12273"/>
    <cellStyle name="Normal 2 5 2 4 3 2" xfId="12274"/>
    <cellStyle name="Normal 2 5 2 4 3 2 3" xfId="12275"/>
    <cellStyle name="Normal 2 5 2 4 3 4" xfId="12276"/>
    <cellStyle name="Normal 2 5 2 4 4" xfId="12277"/>
    <cellStyle name="Normal 2 5 2 4 4 3" xfId="12278"/>
    <cellStyle name="Normal 2 5 2 4 5" xfId="12279"/>
    <cellStyle name="Normal 2 5 2 4 7" xfId="12280"/>
    <cellStyle name="Normal 2 5 2 5" xfId="12281"/>
    <cellStyle name="Normal 2 5 2 5 2" xfId="12282"/>
    <cellStyle name="Normal 2 5 2 5 2 2" xfId="12283"/>
    <cellStyle name="Normal 2 5 2 5 2 2 3" xfId="12284"/>
    <cellStyle name="Normal 2 5 2 5 2 3" xfId="12285"/>
    <cellStyle name="Normal 2 5 2 5 2 3 2" xfId="12286"/>
    <cellStyle name="Normal 2 5 2 5 2 5" xfId="12287"/>
    <cellStyle name="Normal 2 5 2 5 3" xfId="12288"/>
    <cellStyle name="Normal 2 5 2 5 3 2" xfId="12289"/>
    <cellStyle name="Normal 2 5 2 5 3 2 3" xfId="12290"/>
    <cellStyle name="Normal 2 5 2 5 3 4" xfId="12291"/>
    <cellStyle name="Normal 2 5 2 5 4" xfId="12292"/>
    <cellStyle name="Normal 2 5 2 5 4 3" xfId="12293"/>
    <cellStyle name="Normal 2 5 2 5 5" xfId="12294"/>
    <cellStyle name="Normal 2 5 2 5 7" xfId="12295"/>
    <cellStyle name="Normal 2 5 2 6" xfId="12296"/>
    <cellStyle name="Normal 2 5 2 6 2" xfId="12297"/>
    <cellStyle name="Normal 2 5 2 6 2 2" xfId="12298"/>
    <cellStyle name="Normal 2 5 2 6 2 2 3" xfId="12299"/>
    <cellStyle name="Normal 2 5 2 6 2 3" xfId="12300"/>
    <cellStyle name="Normal 2 5 2 6 2 3 2" xfId="12301"/>
    <cellStyle name="Normal 2 5 2 6 2 5" xfId="12302"/>
    <cellStyle name="Normal 2 5 2 6 3" xfId="12303"/>
    <cellStyle name="Normal 2 5 2 6 3 2" xfId="12304"/>
    <cellStyle name="Normal 2 5 2 6 3 4" xfId="12305"/>
    <cellStyle name="Normal 2 5 2 6 4" xfId="12306"/>
    <cellStyle name="Normal 2 5 2 6 4 3" xfId="12307"/>
    <cellStyle name="Normal 2 5 2 6 5" xfId="12308"/>
    <cellStyle name="Normal 2 5 2 6 7" xfId="12309"/>
    <cellStyle name="Normal 2 5 2 7" xfId="12310"/>
    <cellStyle name="Normal 2 5 2 7 2" xfId="12311"/>
    <cellStyle name="Normal 2 5 2 7 2 2" xfId="12312"/>
    <cellStyle name="Normal 2 5 2 7 2 2 3" xfId="12313"/>
    <cellStyle name="Normal 2 5 2 7 2 3" xfId="12314"/>
    <cellStyle name="Normal 2 5 2 7 2 3 2" xfId="12315"/>
    <cellStyle name="Normal 2 5 2 7 2 5" xfId="12316"/>
    <cellStyle name="Normal 2 5 2 7 3" xfId="12317"/>
    <cellStyle name="Normal 2 5 2 7 3 2" xfId="12318"/>
    <cellStyle name="Normal 2 5 2 7 3 4" xfId="12319"/>
    <cellStyle name="Normal 2 5 2 7 4" xfId="12320"/>
    <cellStyle name="Normal 2 5 2 7 4 3" xfId="12321"/>
    <cellStyle name="Normal 2 5 2 7 5" xfId="12322"/>
    <cellStyle name="Normal 2 5 2 7 7" xfId="12323"/>
    <cellStyle name="Normal 2 5 2 8" xfId="12324"/>
    <cellStyle name="Normal 2 5 2 8 2" xfId="12325"/>
    <cellStyle name="Normal 2 5 2 8 2 3" xfId="12326"/>
    <cellStyle name="Normal 2 5 2 8 3" xfId="12327"/>
    <cellStyle name="Normal 2 5 2 8 3 2" xfId="12328"/>
    <cellStyle name="Normal 2 5 2 8 5" xfId="12329"/>
    <cellStyle name="Normal 2 5 2 9" xfId="12330"/>
    <cellStyle name="Normal 2 5 2 9 2" xfId="12331"/>
    <cellStyle name="Normal 2 5 2 9 2 3" xfId="12332"/>
    <cellStyle name="Normal 2 5 2 9 3" xfId="12333"/>
    <cellStyle name="Normal 2 5 2 9 5" xfId="12334"/>
    <cellStyle name="Normal 2 5 3" xfId="12335"/>
    <cellStyle name="Normal 2 5 3 12" xfId="12336"/>
    <cellStyle name="Normal 2 5 3 2" xfId="12337"/>
    <cellStyle name="Normal 2 5 3 2 2" xfId="12338"/>
    <cellStyle name="Normal 2 5 3 2 2 2" xfId="12339"/>
    <cellStyle name="Normal 2 5 3 2 2 2 3" xfId="12340"/>
    <cellStyle name="Normal 2 5 3 2 2 3" xfId="12341"/>
    <cellStyle name="Normal 2 5 3 2 2 3 2" xfId="12342"/>
    <cellStyle name="Normal 2 5 3 2 2 5" xfId="12343"/>
    <cellStyle name="Normal 2 5 3 2 3" xfId="12344"/>
    <cellStyle name="Normal 2 5 3 2 3 2" xfId="12345"/>
    <cellStyle name="Normal 2 5 3 2 3 2 3" xfId="12346"/>
    <cellStyle name="Normal 2 5 3 2 3 4" xfId="12347"/>
    <cellStyle name="Normal 2 5 3 2 4" xfId="12348"/>
    <cellStyle name="Normal 2 5 3 2 4 3" xfId="12349"/>
    <cellStyle name="Normal 2 5 3 2 5" xfId="12350"/>
    <cellStyle name="Normal 2 5 3 2 7" xfId="12351"/>
    <cellStyle name="Normal 2 5 3 3" xfId="12352"/>
    <cellStyle name="Normal 2 5 3 3 2" xfId="12353"/>
    <cellStyle name="Normal 2 5 3 3 2 2" xfId="12354"/>
    <cellStyle name="Normal 2 5 3 3 2 2 3" xfId="12355"/>
    <cellStyle name="Normal 2 5 3 3 2 3" xfId="12356"/>
    <cellStyle name="Normal 2 5 3 3 2 3 2" xfId="12357"/>
    <cellStyle name="Normal 2 5 3 3 2 5" xfId="12358"/>
    <cellStyle name="Normal 2 5 3 3 3" xfId="12359"/>
    <cellStyle name="Normal 2 5 3 3 3 2" xfId="12360"/>
    <cellStyle name="Normal 2 5 3 3 3 4" xfId="12361"/>
    <cellStyle name="Normal 2 5 3 3 4" xfId="12362"/>
    <cellStyle name="Normal 2 5 3 3 4 3" xfId="12363"/>
    <cellStyle name="Normal 2 5 3 3 5" xfId="12364"/>
    <cellStyle name="Normal 2 5 3 3 7" xfId="12365"/>
    <cellStyle name="Normal 2 5 3 4" xfId="12366"/>
    <cellStyle name="Normal 2 5 3 4 2" xfId="12367"/>
    <cellStyle name="Normal 2 5 3 4 2 2" xfId="12368"/>
    <cellStyle name="Normal 2 5 3 4 2 2 3" xfId="12369"/>
    <cellStyle name="Normal 2 5 3 4 2 3" xfId="12370"/>
    <cellStyle name="Normal 2 5 3 4 2 3 2" xfId="12371"/>
    <cellStyle name="Normal 2 5 3 4 2 5" xfId="12372"/>
    <cellStyle name="Normal 2 5 3 4 3" xfId="12373"/>
    <cellStyle name="Normal 2 5 3 4 3 2" xfId="12374"/>
    <cellStyle name="Normal 2 5 3 4 3 4" xfId="12375"/>
    <cellStyle name="Normal 2 5 3 4 4" xfId="12376"/>
    <cellStyle name="Normal 2 5 3 4 4 3" xfId="12377"/>
    <cellStyle name="Normal 2 5 3 4 5" xfId="12378"/>
    <cellStyle name="Normal 2 5 3 4 7" xfId="12379"/>
    <cellStyle name="Normal 2 5 3 5" xfId="12380"/>
    <cellStyle name="Normal 2 5 3 5 2" xfId="12381"/>
    <cellStyle name="Normal 2 5 3 5 2 2" xfId="12382"/>
    <cellStyle name="Normal 2 5 3 5 2 2 3" xfId="12383"/>
    <cellStyle name="Normal 2 5 3 5 2 3" xfId="12384"/>
    <cellStyle name="Normal 2 5 3 5 2 3 2" xfId="12385"/>
    <cellStyle name="Normal 2 5 3 5 2 5" xfId="12386"/>
    <cellStyle name="Normal 2 5 3 5 3" xfId="12387"/>
    <cellStyle name="Normal 2 5 3 5 3 2" xfId="12388"/>
    <cellStyle name="Normal 2 5 3 5 3 4" xfId="12389"/>
    <cellStyle name="Normal 2 5 3 5 4" xfId="12390"/>
    <cellStyle name="Normal 2 5 3 5 4 3" xfId="12391"/>
    <cellStyle name="Normal 2 5 3 5 5" xfId="12392"/>
    <cellStyle name="Normal 2 5 3 5 7" xfId="12393"/>
    <cellStyle name="Normal 2 5 3 6" xfId="12394"/>
    <cellStyle name="Normal 2 5 3 6 2" xfId="12395"/>
    <cellStyle name="Normal 2 5 3 6 2 3" xfId="12396"/>
    <cellStyle name="Normal 2 5 3 6 3" xfId="12397"/>
    <cellStyle name="Normal 2 5 3 6 3 2" xfId="12398"/>
    <cellStyle name="Normal 2 5 3 6 5" xfId="12399"/>
    <cellStyle name="Normal 2 5 3 7" xfId="12400"/>
    <cellStyle name="Normal 2 5 3 7 2" xfId="12401"/>
    <cellStyle name="Normal 2 5 3 7 2 3" xfId="12402"/>
    <cellStyle name="Normal 2 5 3 7 3" xfId="12403"/>
    <cellStyle name="Normal 2 5 3 7 5" xfId="12404"/>
    <cellStyle name="Normal 2 5 3 8" xfId="12405"/>
    <cellStyle name="Normal 2 5 3 8 4" xfId="12406"/>
    <cellStyle name="Normal 2 5 3 9" xfId="12407"/>
    <cellStyle name="Normal 2 5 3 9 3" xfId="12408"/>
    <cellStyle name="Normal 2 5 4" xfId="12409"/>
    <cellStyle name="Normal 2 5 4 12" xfId="12410"/>
    <cellStyle name="Normal 2 5 4 2" xfId="12411"/>
    <cellStyle name="Normal 2 5 4 2 2" xfId="12412"/>
    <cellStyle name="Normal 2 5 4 2 2 2" xfId="12413"/>
    <cellStyle name="Normal 2 5 4 2 2 2 3" xfId="12414"/>
    <cellStyle name="Normal 2 5 4 2 2 3" xfId="12415"/>
    <cellStyle name="Normal 2 5 4 2 2 3 2" xfId="12416"/>
    <cellStyle name="Normal 2 5 4 2 2 5" xfId="12417"/>
    <cellStyle name="Normal 2 5 4 2 3" xfId="12418"/>
    <cellStyle name="Normal 2 5 4 2 3 2" xfId="12419"/>
    <cellStyle name="Normal 2 5 4 2 3 2 3" xfId="12420"/>
    <cellStyle name="Normal 2 5 4 2 3 4" xfId="12421"/>
    <cellStyle name="Normal 2 5 4 2 4" xfId="12422"/>
    <cellStyle name="Normal 2 5 4 2 4 3" xfId="12423"/>
    <cellStyle name="Normal 2 5 4 2 5" xfId="12424"/>
    <cellStyle name="Normal 2 5 4 2 7" xfId="12425"/>
    <cellStyle name="Normal 2 5 4 3" xfId="12426"/>
    <cellStyle name="Normal 2 5 4 3 2" xfId="12427"/>
    <cellStyle name="Normal 2 5 4 3 2 2" xfId="12428"/>
    <cellStyle name="Normal 2 5 4 3 2 2 3" xfId="12429"/>
    <cellStyle name="Normal 2 5 4 3 2 3" xfId="12430"/>
    <cellStyle name="Normal 2 5 4 3 2 3 2" xfId="12431"/>
    <cellStyle name="Normal 2 5 4 3 2 5" xfId="12432"/>
    <cellStyle name="Normal 2 5 4 3 3" xfId="12433"/>
    <cellStyle name="Normal 2 5 4 3 3 2" xfId="12434"/>
    <cellStyle name="Normal 2 5 4 3 3 4" xfId="12435"/>
    <cellStyle name="Normal 2 5 4 3 4" xfId="12436"/>
    <cellStyle name="Normal 2 5 4 3 4 3" xfId="12437"/>
    <cellStyle name="Normal 2 5 4 3 5" xfId="12438"/>
    <cellStyle name="Normal 2 5 4 3 7" xfId="12439"/>
    <cellStyle name="Normal 2 5 4 4" xfId="12440"/>
    <cellStyle name="Normal 2 5 4 4 2" xfId="12441"/>
    <cellStyle name="Normal 2 5 4 4 2 2" xfId="12442"/>
    <cellStyle name="Normal 2 5 4 4 2 2 3" xfId="12443"/>
    <cellStyle name="Normal 2 5 4 4 2 3" xfId="12444"/>
    <cellStyle name="Normal 2 5 4 4 2 3 2" xfId="12445"/>
    <cellStyle name="Normal 2 5 4 4 2 5" xfId="12446"/>
    <cellStyle name="Normal 2 5 4 4 3" xfId="12447"/>
    <cellStyle name="Normal 2 5 4 4 3 2" xfId="12448"/>
    <cellStyle name="Normal 2 5 4 4 3 4" xfId="12449"/>
    <cellStyle name="Normal 2 5 4 4 4" xfId="12450"/>
    <cellStyle name="Normal 2 5 4 4 4 3" xfId="12451"/>
    <cellStyle name="Normal 2 5 4 4 5" xfId="12452"/>
    <cellStyle name="Normal 2 5 4 4 7" xfId="12453"/>
    <cellStyle name="Normal 2 5 4 5" xfId="12454"/>
    <cellStyle name="Normal 2 5 4 5 2" xfId="12455"/>
    <cellStyle name="Normal 2 5 4 5 2 2" xfId="12456"/>
    <cellStyle name="Normal 2 5 4 5 2 2 3" xfId="12457"/>
    <cellStyle name="Normal 2 5 4 5 2 3" xfId="12458"/>
    <cellStyle name="Normal 2 5 4 5 2 3 2" xfId="12459"/>
    <cellStyle name="Normal 2 5 4 5 2 5" xfId="12460"/>
    <cellStyle name="Normal 2 5 4 5 3" xfId="12461"/>
    <cellStyle name="Normal 2 5 4 5 3 2" xfId="12462"/>
    <cellStyle name="Normal 2 5 4 5 3 4" xfId="12463"/>
    <cellStyle name="Normal 2 5 4 5 4" xfId="12464"/>
    <cellStyle name="Normal 2 5 4 5 4 3" xfId="12465"/>
    <cellStyle name="Normal 2 5 4 5 5" xfId="12466"/>
    <cellStyle name="Normal 2 5 4 5 7" xfId="12467"/>
    <cellStyle name="Normal 2 5 4 6" xfId="12468"/>
    <cellStyle name="Normal 2 5 4 6 2" xfId="12469"/>
    <cellStyle name="Normal 2 5 4 6 2 3" xfId="12470"/>
    <cellStyle name="Normal 2 5 4 6 3" xfId="12471"/>
    <cellStyle name="Normal 2 5 4 6 3 2" xfId="12472"/>
    <cellStyle name="Normal 2 5 4 6 5" xfId="12473"/>
    <cellStyle name="Normal 2 5 4 7" xfId="12474"/>
    <cellStyle name="Normal 2 5 4 7 2" xfId="12475"/>
    <cellStyle name="Normal 2 5 4 7 2 3" xfId="12476"/>
    <cellStyle name="Normal 2 5 4 7 3" xfId="12477"/>
    <cellStyle name="Normal 2 5 4 7 5" xfId="12478"/>
    <cellStyle name="Normal 2 5 4 8" xfId="12479"/>
    <cellStyle name="Normal 2 5 4 8 4" xfId="12480"/>
    <cellStyle name="Normal 2 5 4 9" xfId="12481"/>
    <cellStyle name="Normal 2 5 4 9 3" xfId="12482"/>
    <cellStyle name="Normal 2 5 5" xfId="12483"/>
    <cellStyle name="Normal 2 5 5 12" xfId="12484"/>
    <cellStyle name="Normal 2 5 5 2" xfId="12485"/>
    <cellStyle name="Normal 2 5 5 2 2" xfId="12486"/>
    <cellStyle name="Normal 2 5 5 2 2 2" xfId="12487"/>
    <cellStyle name="Normal 2 5 5 2 2 2 3" xfId="12488"/>
    <cellStyle name="Normal 2 5 5 2 2 3" xfId="12489"/>
    <cellStyle name="Normal 2 5 5 2 2 3 2" xfId="12490"/>
    <cellStyle name="Normal 2 5 5 2 2 5" xfId="12491"/>
    <cellStyle name="Normal 2 5 5 2 3" xfId="12492"/>
    <cellStyle name="Normal 2 5 5 2 3 2" xfId="12493"/>
    <cellStyle name="Normal 2 5 5 2 3 2 3" xfId="12494"/>
    <cellStyle name="Normal 2 5 5 2 3 4" xfId="12495"/>
    <cellStyle name="Normal 2 5 5 2 4" xfId="12496"/>
    <cellStyle name="Normal 2 5 5 2 4 3" xfId="12497"/>
    <cellStyle name="Normal 2 5 5 2 5" xfId="12498"/>
    <cellStyle name="Normal 2 5 5 2 7" xfId="12499"/>
    <cellStyle name="Normal 2 5 5 3" xfId="12500"/>
    <cellStyle name="Normal 2 5 5 3 2" xfId="12501"/>
    <cellStyle name="Normal 2 5 5 3 2 2" xfId="12502"/>
    <cellStyle name="Normal 2 5 5 3 2 2 3" xfId="12503"/>
    <cellStyle name="Normal 2 5 5 3 2 3" xfId="12504"/>
    <cellStyle name="Normal 2 5 5 3 2 3 2" xfId="12505"/>
    <cellStyle name="Normal 2 5 5 3 2 5" xfId="12506"/>
    <cellStyle name="Normal 2 5 5 3 3" xfId="12507"/>
    <cellStyle name="Normal 2 5 5 3 3 2" xfId="12508"/>
    <cellStyle name="Normal 2 5 5 3 3 4" xfId="12509"/>
    <cellStyle name="Normal 2 5 5 3 4" xfId="12510"/>
    <cellStyle name="Normal 2 5 5 3 4 3" xfId="12511"/>
    <cellStyle name="Normal 2 5 5 3 5" xfId="12512"/>
    <cellStyle name="Normal 2 5 5 3 7" xfId="12513"/>
    <cellStyle name="Normal 2 5 5 4" xfId="12514"/>
    <cellStyle name="Normal 2 5 5 4 2" xfId="12515"/>
    <cellStyle name="Normal 2 5 5 4 2 2" xfId="12516"/>
    <cellStyle name="Normal 2 5 5 4 2 2 3" xfId="12517"/>
    <cellStyle name="Normal 2 5 5 4 2 3" xfId="12518"/>
    <cellStyle name="Normal 2 5 5 4 2 3 2" xfId="12519"/>
    <cellStyle name="Normal 2 5 5 4 2 5" xfId="12520"/>
    <cellStyle name="Normal 2 5 5 4 3" xfId="12521"/>
    <cellStyle name="Normal 2 5 5 4 3 2" xfId="12522"/>
    <cellStyle name="Normal 2 5 5 4 3 4" xfId="12523"/>
    <cellStyle name="Normal 2 5 5 4 4" xfId="12524"/>
    <cellStyle name="Normal 2 5 5 4 4 3" xfId="12525"/>
    <cellStyle name="Normal 2 5 5 4 5" xfId="12526"/>
    <cellStyle name="Normal 2 5 5 4 7" xfId="12527"/>
    <cellStyle name="Normal 2 5 5 5" xfId="12528"/>
    <cellStyle name="Normal 2 5 5 5 2" xfId="12529"/>
    <cellStyle name="Normal 2 5 5 5 2 2" xfId="12530"/>
    <cellStyle name="Normal 2 5 5 5 2 2 3" xfId="12531"/>
    <cellStyle name="Normal 2 5 5 5 2 3" xfId="12532"/>
    <cellStyle name="Normal 2 5 5 5 2 3 2" xfId="12533"/>
    <cellStyle name="Normal 2 5 5 5 2 5" xfId="12534"/>
    <cellStyle name="Normal 2 5 5 5 3" xfId="12535"/>
    <cellStyle name="Normal 2 5 5 5 3 2" xfId="12536"/>
    <cellStyle name="Normal 2 5 5 5 3 4" xfId="12537"/>
    <cellStyle name="Normal 2 5 5 5 4" xfId="12538"/>
    <cellStyle name="Normal 2 5 5 5 4 3" xfId="12539"/>
    <cellStyle name="Normal 2 5 5 5 5" xfId="12540"/>
    <cellStyle name="Normal 2 5 5 5 7" xfId="12541"/>
    <cellStyle name="Normal 2 5 5 6" xfId="12542"/>
    <cellStyle name="Normal 2 5 5 6 2" xfId="12543"/>
    <cellStyle name="Normal 2 5 5 6 2 3" xfId="12544"/>
    <cellStyle name="Normal 2 5 5 6 3" xfId="12545"/>
    <cellStyle name="Normal 2 5 5 6 3 2" xfId="12546"/>
    <cellStyle name="Normal 2 5 5 6 5" xfId="12547"/>
    <cellStyle name="Normal 2 5 5 7" xfId="12548"/>
    <cellStyle name="Normal 2 5 5 7 2" xfId="12549"/>
    <cellStyle name="Normal 2 5 5 7 2 3" xfId="12550"/>
    <cellStyle name="Normal 2 5 5 7 3" xfId="12551"/>
    <cellStyle name="Normal 2 5 5 7 5" xfId="12552"/>
    <cellStyle name="Normal 2 5 5 8" xfId="12553"/>
    <cellStyle name="Normal 2 5 5 8 4" xfId="12554"/>
    <cellStyle name="Normal 2 5 5 9" xfId="12555"/>
    <cellStyle name="Normal 2 5 5 9 3" xfId="12556"/>
    <cellStyle name="Normal 2 5 6" xfId="12557"/>
    <cellStyle name="Normal 2 5 6 12" xfId="12558"/>
    <cellStyle name="Normal 2 5 6 2" xfId="12559"/>
    <cellStyle name="Normal 2 5 6 2 2" xfId="12560"/>
    <cellStyle name="Normal 2 5 6 2 2 2" xfId="12561"/>
    <cellStyle name="Normal 2 5 6 2 2 2 3" xfId="12562"/>
    <cellStyle name="Normal 2 5 6 2 2 3" xfId="12563"/>
    <cellStyle name="Normal 2 5 6 2 2 3 2" xfId="12564"/>
    <cellStyle name="Normal 2 5 6 2 2 5" xfId="12565"/>
    <cellStyle name="Normal 2 5 6 2 3" xfId="12566"/>
    <cellStyle name="Normal 2 5 6 2 3 2" xfId="12567"/>
    <cellStyle name="Normal 2 5 6 2 3 2 3" xfId="12568"/>
    <cellStyle name="Normal 2 5 6 2 3 4" xfId="12569"/>
    <cellStyle name="Normal 2 5 6 2 4" xfId="12570"/>
    <cellStyle name="Normal 2 5 6 2 4 3" xfId="12571"/>
    <cellStyle name="Normal 2 5 6 2 5" xfId="12572"/>
    <cellStyle name="Normal 2 5 6 2 7" xfId="12573"/>
    <cellStyle name="Normal 2 5 6 3" xfId="12574"/>
    <cellStyle name="Normal 2 5 6 3 2" xfId="12575"/>
    <cellStyle name="Normal 2 5 6 3 2 2" xfId="12576"/>
    <cellStyle name="Normal 2 5 6 3 2 2 3" xfId="12577"/>
    <cellStyle name="Normal 2 5 6 3 2 3" xfId="12578"/>
    <cellStyle name="Normal 2 5 6 3 2 3 2" xfId="12579"/>
    <cellStyle name="Normal 2 5 6 3 2 5" xfId="12580"/>
    <cellStyle name="Normal 2 5 6 3 3" xfId="12581"/>
    <cellStyle name="Normal 2 5 6 3 3 2" xfId="12582"/>
    <cellStyle name="Normal 2 5 6 3 3 4" xfId="12583"/>
    <cellStyle name="Normal 2 5 6 3 4" xfId="12584"/>
    <cellStyle name="Normal 2 5 6 3 4 3" xfId="12585"/>
    <cellStyle name="Normal 2 5 6 3 5" xfId="12586"/>
    <cellStyle name="Normal 2 5 6 3 7" xfId="12587"/>
    <cellStyle name="Normal 2 5 6 4" xfId="12588"/>
    <cellStyle name="Normal 2 5 6 4 2" xfId="12589"/>
    <cellStyle name="Normal 2 5 6 4 2 2" xfId="12590"/>
    <cellStyle name="Normal 2 5 6 4 2 2 3" xfId="12591"/>
    <cellStyle name="Normal 2 5 6 4 2 3" xfId="12592"/>
    <cellStyle name="Normal 2 5 6 4 2 3 2" xfId="12593"/>
    <cellStyle name="Normal 2 5 6 4 2 5" xfId="12594"/>
    <cellStyle name="Normal 2 5 6 4 3" xfId="12595"/>
    <cellStyle name="Normal 2 5 6 4 3 2" xfId="12596"/>
    <cellStyle name="Normal 2 5 6 4 3 4" xfId="12597"/>
    <cellStyle name="Normal 2 5 6 4 4" xfId="12598"/>
    <cellStyle name="Normal 2 5 6 4 4 3" xfId="12599"/>
    <cellStyle name="Normal 2 5 6 4 5" xfId="12600"/>
    <cellStyle name="Normal 2 5 6 4 7" xfId="12601"/>
    <cellStyle name="Normal 2 5 6 5" xfId="12602"/>
    <cellStyle name="Normal 2 5 6 5 2" xfId="12603"/>
    <cellStyle name="Normal 2 5 6 5 2 2" xfId="12604"/>
    <cellStyle name="Normal 2 5 6 5 2 2 3" xfId="12605"/>
    <cellStyle name="Normal 2 5 6 5 2 3" xfId="12606"/>
    <cellStyle name="Normal 2 5 6 5 2 3 2" xfId="12607"/>
    <cellStyle name="Normal 2 5 6 5 2 5" xfId="12608"/>
    <cellStyle name="Normal 2 5 6 5 3" xfId="12609"/>
    <cellStyle name="Normal 2 5 6 5 3 2" xfId="12610"/>
    <cellStyle name="Normal 2 5 6 5 3 4" xfId="12611"/>
    <cellStyle name="Normal 2 5 6 5 4" xfId="12612"/>
    <cellStyle name="Normal 2 5 6 5 4 3" xfId="12613"/>
    <cellStyle name="Normal 2 5 6 5 5" xfId="12614"/>
    <cellStyle name="Normal 2 5 6 5 7" xfId="12615"/>
    <cellStyle name="Normal 2 5 6 6" xfId="12616"/>
    <cellStyle name="Normal 2 5 6 6 2" xfId="12617"/>
    <cellStyle name="Normal 2 5 6 6 2 3" xfId="12618"/>
    <cellStyle name="Normal 2 5 6 6 3" xfId="12619"/>
    <cellStyle name="Normal 2 5 6 6 3 2" xfId="12620"/>
    <cellStyle name="Normal 2 5 6 6 5" xfId="12621"/>
    <cellStyle name="Normal 2 5 6 7" xfId="12622"/>
    <cellStyle name="Normal 2 5 6 7 2" xfId="12623"/>
    <cellStyle name="Normal 2 5 6 7 2 3" xfId="12624"/>
    <cellStyle name="Normal 2 5 6 7 3" xfId="12625"/>
    <cellStyle name="Normal 2 5 6 7 5" xfId="12626"/>
    <cellStyle name="Normal 2 5 6 8" xfId="12627"/>
    <cellStyle name="Normal 2 5 6 8 4" xfId="12628"/>
    <cellStyle name="Normal 2 5 6 9" xfId="12629"/>
    <cellStyle name="Normal 2 5 6 9 3" xfId="12630"/>
    <cellStyle name="Normal 2 5 7" xfId="12631"/>
    <cellStyle name="Normal 2 5 7 2" xfId="12632"/>
    <cellStyle name="Normal 2 5 7 2 2" xfId="12633"/>
    <cellStyle name="Normal 2 5 7 2 2 3" xfId="12634"/>
    <cellStyle name="Normal 2 5 7 2 3" xfId="12635"/>
    <cellStyle name="Normal 2 5 7 2 3 2" xfId="12636"/>
    <cellStyle name="Normal 2 5 7 2 5" xfId="12637"/>
    <cellStyle name="Normal 2 5 7 3" xfId="12638"/>
    <cellStyle name="Normal 2 5 7 3 2" xfId="12639"/>
    <cellStyle name="Normal 2 5 7 3 2 3" xfId="12640"/>
    <cellStyle name="Normal 2 5 7 3 4" xfId="12641"/>
    <cellStyle name="Normal 2 5 7 4" xfId="12642"/>
    <cellStyle name="Normal 2 5 7 4 3" xfId="12643"/>
    <cellStyle name="Normal 2 5 7 5" xfId="12644"/>
    <cellStyle name="Normal 2 5 7 7" xfId="12645"/>
    <cellStyle name="Normal 2 5 8" xfId="12646"/>
    <cellStyle name="Normal 2 5 8 2" xfId="12647"/>
    <cellStyle name="Normal 2 5 8 2 2" xfId="12648"/>
    <cellStyle name="Normal 2 5 8 2 2 3" xfId="12649"/>
    <cellStyle name="Normal 2 5 8 2 3" xfId="12650"/>
    <cellStyle name="Normal 2 5 8 2 3 2" xfId="12651"/>
    <cellStyle name="Normal 2 5 8 2 5" xfId="12652"/>
    <cellStyle name="Normal 2 5 8 3" xfId="12653"/>
    <cellStyle name="Normal 2 5 8 3 2" xfId="12654"/>
    <cellStyle name="Normal 2 5 8 3 2 3" xfId="12655"/>
    <cellStyle name="Normal 2 5 8 3 4" xfId="12656"/>
    <cellStyle name="Normal 2 5 8 4" xfId="12657"/>
    <cellStyle name="Normal 2 5 8 4 3" xfId="12658"/>
    <cellStyle name="Normal 2 5 8 5" xfId="12659"/>
    <cellStyle name="Normal 2 5 8 7" xfId="12660"/>
    <cellStyle name="Normal 2 5 9" xfId="12661"/>
    <cellStyle name="Normal 2 5 9 2" xfId="12662"/>
    <cellStyle name="Normal 2 5 9 2 2" xfId="12663"/>
    <cellStyle name="Normal 2 5 9 2 2 3" xfId="12664"/>
    <cellStyle name="Normal 2 5 9 2 3" xfId="12665"/>
    <cellStyle name="Normal 2 5 9 2 3 2" xfId="12666"/>
    <cellStyle name="Normal 2 5 9 2 5" xfId="12667"/>
    <cellStyle name="Normal 2 5 9 3" xfId="12668"/>
    <cellStyle name="Normal 2 5 9 3 2" xfId="12669"/>
    <cellStyle name="Normal 2 5 9 3 4" xfId="12670"/>
    <cellStyle name="Normal 2 5 9 4" xfId="12671"/>
    <cellStyle name="Normal 2 5 9 4 3" xfId="12672"/>
    <cellStyle name="Normal 2 5 9 5" xfId="12673"/>
    <cellStyle name="Normal 2 5 9 7" xfId="12674"/>
    <cellStyle name="Normal 2 6" xfId="59"/>
    <cellStyle name="Normal 2 6 10" xfId="12675"/>
    <cellStyle name="Normal 2 6 10 3" xfId="12676"/>
    <cellStyle name="Normal 2 6 13" xfId="12677"/>
    <cellStyle name="Normal 2 6 2" xfId="68"/>
    <cellStyle name="Normal 2 6 2 12" xfId="12678"/>
    <cellStyle name="Normal 2 6 2 2" xfId="12679"/>
    <cellStyle name="Normal 2 6 2 2 2" xfId="12680"/>
    <cellStyle name="Normal 2 6 2 2 2 2" xfId="12681"/>
    <cellStyle name="Normal 2 6 2 2 2 2 3" xfId="12682"/>
    <cellStyle name="Normal 2 6 2 2 2 3" xfId="12683"/>
    <cellStyle name="Normal 2 6 2 2 2 3 2" xfId="12684"/>
    <cellStyle name="Normal 2 6 2 2 2 5" xfId="12685"/>
    <cellStyle name="Normal 2 6 2 2 3" xfId="12686"/>
    <cellStyle name="Normal 2 6 2 2 3 2" xfId="12687"/>
    <cellStyle name="Normal 2 6 2 2 3 2 3" xfId="12688"/>
    <cellStyle name="Normal 2 6 2 2 3 4" xfId="12689"/>
    <cellStyle name="Normal 2 6 2 2 4" xfId="12690"/>
    <cellStyle name="Normal 2 6 2 2 4 3" xfId="12691"/>
    <cellStyle name="Normal 2 6 2 2 5" xfId="12692"/>
    <cellStyle name="Normal 2 6 2 2 7" xfId="12693"/>
    <cellStyle name="Normal 2 6 2 3" xfId="12694"/>
    <cellStyle name="Normal 2 6 2 3 2" xfId="12695"/>
    <cellStyle name="Normal 2 6 2 3 2 2" xfId="12696"/>
    <cellStyle name="Normal 2 6 2 3 2 2 3" xfId="12697"/>
    <cellStyle name="Normal 2 6 2 3 2 3" xfId="12698"/>
    <cellStyle name="Normal 2 6 2 3 2 3 2" xfId="12699"/>
    <cellStyle name="Normal 2 6 2 3 2 5" xfId="12700"/>
    <cellStyle name="Normal 2 6 2 3 3" xfId="12701"/>
    <cellStyle name="Normal 2 6 2 3 3 2" xfId="12702"/>
    <cellStyle name="Normal 2 6 2 3 3 4" xfId="12703"/>
    <cellStyle name="Normal 2 6 2 3 4" xfId="12704"/>
    <cellStyle name="Normal 2 6 2 3 4 3" xfId="12705"/>
    <cellStyle name="Normal 2 6 2 3 5" xfId="12706"/>
    <cellStyle name="Normal 2 6 2 3 7" xfId="12707"/>
    <cellStyle name="Normal 2 6 2 4" xfId="12708"/>
    <cellStyle name="Normal 2 6 2 4 2" xfId="12709"/>
    <cellStyle name="Normal 2 6 2 4 2 2" xfId="12710"/>
    <cellStyle name="Normal 2 6 2 4 2 2 3" xfId="12711"/>
    <cellStyle name="Normal 2 6 2 4 2 3" xfId="12712"/>
    <cellStyle name="Normal 2 6 2 4 2 3 2" xfId="12713"/>
    <cellStyle name="Normal 2 6 2 4 2 5" xfId="12714"/>
    <cellStyle name="Normal 2 6 2 4 3" xfId="12715"/>
    <cellStyle name="Normal 2 6 2 4 3 2" xfId="12716"/>
    <cellStyle name="Normal 2 6 2 4 3 4" xfId="12717"/>
    <cellStyle name="Normal 2 6 2 4 4" xfId="12718"/>
    <cellStyle name="Normal 2 6 2 4 4 3" xfId="12719"/>
    <cellStyle name="Normal 2 6 2 4 5" xfId="12720"/>
    <cellStyle name="Normal 2 6 2 4 7" xfId="12721"/>
    <cellStyle name="Normal 2 6 2 5" xfId="12722"/>
    <cellStyle name="Normal 2 6 2 5 2" xfId="12723"/>
    <cellStyle name="Normal 2 6 2 5 2 2" xfId="12724"/>
    <cellStyle name="Normal 2 6 2 5 2 2 3" xfId="12725"/>
    <cellStyle name="Normal 2 6 2 5 2 3" xfId="12726"/>
    <cellStyle name="Normal 2 6 2 5 2 3 2" xfId="12727"/>
    <cellStyle name="Normal 2 6 2 5 2 5" xfId="12728"/>
    <cellStyle name="Normal 2 6 2 5 3" xfId="12729"/>
    <cellStyle name="Normal 2 6 2 5 3 2" xfId="12730"/>
    <cellStyle name="Normal 2 6 2 5 3 4" xfId="12731"/>
    <cellStyle name="Normal 2 6 2 5 4" xfId="12732"/>
    <cellStyle name="Normal 2 6 2 5 4 3" xfId="12733"/>
    <cellStyle name="Normal 2 6 2 5 5" xfId="12734"/>
    <cellStyle name="Normal 2 6 2 5 7" xfId="12735"/>
    <cellStyle name="Normal 2 6 2 6" xfId="12736"/>
    <cellStyle name="Normal 2 6 2 6 2" xfId="12737"/>
    <cellStyle name="Normal 2 6 2 6 2 3" xfId="12738"/>
    <cellStyle name="Normal 2 6 2 6 3" xfId="12739"/>
    <cellStyle name="Normal 2 6 2 6 3 2" xfId="12740"/>
    <cellStyle name="Normal 2 6 2 6 5" xfId="12741"/>
    <cellStyle name="Normal 2 6 2 7" xfId="12742"/>
    <cellStyle name="Normal 2 6 2 7 2" xfId="12743"/>
    <cellStyle name="Normal 2 6 2 7 2 3" xfId="12744"/>
    <cellStyle name="Normal 2 6 2 7 3" xfId="12745"/>
    <cellStyle name="Normal 2 6 2 7 5" xfId="12746"/>
    <cellStyle name="Normal 2 6 2 8" xfId="12747"/>
    <cellStyle name="Normal 2 6 2 8 4" xfId="12748"/>
    <cellStyle name="Normal 2 6 2 9" xfId="12749"/>
    <cellStyle name="Normal 2 6 2 9 3" xfId="12750"/>
    <cellStyle name="Normal 2 6 3" xfId="80"/>
    <cellStyle name="Normal 2 6 3 2" xfId="12751"/>
    <cellStyle name="Normal 2 6 3 2 2" xfId="12752"/>
    <cellStyle name="Normal 2 6 3 2 2 3" xfId="12753"/>
    <cellStyle name="Normal 2 6 3 2 3" xfId="12754"/>
    <cellStyle name="Normal 2 6 3 2 3 2" xfId="12755"/>
    <cellStyle name="Normal 2 6 3 2 5" xfId="12756"/>
    <cellStyle name="Normal 2 6 3 3" xfId="12757"/>
    <cellStyle name="Normal 2 6 3 3 2" xfId="12758"/>
    <cellStyle name="Normal 2 6 3 3 2 3" xfId="12759"/>
    <cellStyle name="Normal 2 6 3 3 4" xfId="12760"/>
    <cellStyle name="Normal 2 6 3 4" xfId="12761"/>
    <cellStyle name="Normal 2 6 3 4 3" xfId="12762"/>
    <cellStyle name="Normal 2 6 3 5" xfId="12763"/>
    <cellStyle name="Normal 2 6 3 7" xfId="12764"/>
    <cellStyle name="Normal 2 6 4" xfId="117"/>
    <cellStyle name="Normal 2 6 4 2" xfId="12765"/>
    <cellStyle name="Normal 2 6 4 2 2" xfId="12766"/>
    <cellStyle name="Normal 2 6 4 2 2 3" xfId="12767"/>
    <cellStyle name="Normal 2 6 4 2 3" xfId="12768"/>
    <cellStyle name="Normal 2 6 4 2 3 2" xfId="12769"/>
    <cellStyle name="Normal 2 6 4 2 5" xfId="12770"/>
    <cellStyle name="Normal 2 6 4 3" xfId="12771"/>
    <cellStyle name="Normal 2 6 4 3 2" xfId="12772"/>
    <cellStyle name="Normal 2 6 4 3 2 3" xfId="12773"/>
    <cellStyle name="Normal 2 6 4 3 4" xfId="12774"/>
    <cellStyle name="Normal 2 6 4 4" xfId="12775"/>
    <cellStyle name="Normal 2 6 4 4 3" xfId="12776"/>
    <cellStyle name="Normal 2 6 4 5" xfId="12777"/>
    <cellStyle name="Normal 2 6 4 7" xfId="12778"/>
    <cellStyle name="Normal 2 6 5" xfId="156"/>
    <cellStyle name="Normal 2 6 5 2" xfId="12779"/>
    <cellStyle name="Normal 2 6 5 2 2" xfId="12780"/>
    <cellStyle name="Normal 2 6 5 2 2 3" xfId="12781"/>
    <cellStyle name="Normal 2 6 5 2 3" xfId="12782"/>
    <cellStyle name="Normal 2 6 5 2 3 2" xfId="12783"/>
    <cellStyle name="Normal 2 6 5 2 5" xfId="12784"/>
    <cellStyle name="Normal 2 6 5 3" xfId="12785"/>
    <cellStyle name="Normal 2 6 5 3 2" xfId="12786"/>
    <cellStyle name="Normal 2 6 5 3 4" xfId="12787"/>
    <cellStyle name="Normal 2 6 5 4" xfId="12788"/>
    <cellStyle name="Normal 2 6 5 4 3" xfId="12789"/>
    <cellStyle name="Normal 2 6 5 5" xfId="12790"/>
    <cellStyle name="Normal 2 6 5 7" xfId="12791"/>
    <cellStyle name="Normal 2 6 6" xfId="178"/>
    <cellStyle name="Normal 2 6 6 2" xfId="12792"/>
    <cellStyle name="Normal 2 6 6 2 2" xfId="12793"/>
    <cellStyle name="Normal 2 6 6 2 2 3" xfId="12794"/>
    <cellStyle name="Normal 2 6 6 2 3" xfId="12795"/>
    <cellStyle name="Normal 2 6 6 2 3 2" xfId="12796"/>
    <cellStyle name="Normal 2 6 6 2 5" xfId="12797"/>
    <cellStyle name="Normal 2 6 6 3" xfId="12798"/>
    <cellStyle name="Normal 2 6 6 3 2" xfId="12799"/>
    <cellStyle name="Normal 2 6 6 3 4" xfId="12800"/>
    <cellStyle name="Normal 2 6 6 4" xfId="12801"/>
    <cellStyle name="Normal 2 6 6 4 3" xfId="12802"/>
    <cellStyle name="Normal 2 6 6 5" xfId="12803"/>
    <cellStyle name="Normal 2 6 6 7" xfId="12804"/>
    <cellStyle name="Normal 2 6 7" xfId="12805"/>
    <cellStyle name="Normal 2 6 7 2" xfId="12806"/>
    <cellStyle name="Normal 2 6 7 2 3" xfId="12807"/>
    <cellStyle name="Normal 2 6 7 3" xfId="12808"/>
    <cellStyle name="Normal 2 6 7 3 2" xfId="12809"/>
    <cellStyle name="Normal 2 6 7 5" xfId="12810"/>
    <cellStyle name="Normal 2 6 8" xfId="12811"/>
    <cellStyle name="Normal 2 6 8 2" xfId="12812"/>
    <cellStyle name="Normal 2 6 8 2 3" xfId="12813"/>
    <cellStyle name="Normal 2 6 8 3" xfId="12814"/>
    <cellStyle name="Normal 2 6 8 5" xfId="12815"/>
    <cellStyle name="Normal 2 6 9" xfId="12816"/>
    <cellStyle name="Normal 2 6 9 4" xfId="12817"/>
    <cellStyle name="Normal 2 7" xfId="74"/>
    <cellStyle name="Normal 2 7 2" xfId="12818"/>
    <cellStyle name="Normal 2 7 3" xfId="12819"/>
    <cellStyle name="Normal 2 7 4" xfId="12820"/>
    <cellStyle name="Normal 2 7 5" xfId="12821"/>
    <cellStyle name="Normal 2 7 5 2" xfId="12822"/>
    <cellStyle name="Normal 2 7 5 3" xfId="12823"/>
    <cellStyle name="Normal 2 7 6" xfId="12824"/>
    <cellStyle name="Normal 2 7 7" xfId="12825"/>
    <cellStyle name="Normal 2 7 8" xfId="12826"/>
    <cellStyle name="Normal 2 7 9" xfId="12827"/>
    <cellStyle name="Normal 2 8" xfId="75"/>
    <cellStyle name="Normal 2 8 2" xfId="12828"/>
    <cellStyle name="Normal 2 8 3" xfId="12829"/>
    <cellStyle name="Normal 2 8 4" xfId="12830"/>
    <cellStyle name="Normal 2 8 5" xfId="12831"/>
    <cellStyle name="Normal 2 8 5 2" xfId="12832"/>
    <cellStyle name="Normal 2 8 5 3" xfId="12833"/>
    <cellStyle name="Normal 2 8 6" xfId="12834"/>
    <cellStyle name="Normal 2 8 7" xfId="12835"/>
    <cellStyle name="Normal 2 8 8" xfId="12836"/>
    <cellStyle name="Normal 2 8 9" xfId="12837"/>
    <cellStyle name="Normal 2 9" xfId="88"/>
    <cellStyle name="Normal 2 9 2" xfId="154"/>
    <cellStyle name="Normal 2 9 3" xfId="12838"/>
    <cellStyle name="Normal 2 9 4" xfId="12839"/>
    <cellStyle name="Normal 2 9 5" xfId="12840"/>
    <cellStyle name="Normal 2 9 5 2" xfId="12841"/>
    <cellStyle name="Normal 2 9 5 3" xfId="12842"/>
    <cellStyle name="Normal 2 9 6" xfId="12843"/>
    <cellStyle name="Normal 2 9 7" xfId="12844"/>
    <cellStyle name="Normal 2 9 8" xfId="12845"/>
    <cellStyle name="Normal 2 9 9" xfId="12846"/>
    <cellStyle name="Normal 2_~0149226" xfId="12847"/>
    <cellStyle name="Normal 20" xfId="151"/>
    <cellStyle name="Normal 20 2" xfId="430"/>
    <cellStyle name="Normal 20 3" xfId="12848"/>
    <cellStyle name="Normal 20 4" xfId="12849"/>
    <cellStyle name="Normal 20 5" xfId="12850"/>
    <cellStyle name="Normal 20 5 2" xfId="12851"/>
    <cellStyle name="Normal 20 5 3" xfId="12852"/>
    <cellStyle name="Normal 20 6" xfId="12853"/>
    <cellStyle name="Normal 20 7" xfId="12854"/>
    <cellStyle name="Normal 20 8" xfId="12855"/>
    <cellStyle name="Normal 20 9" xfId="12856"/>
    <cellStyle name="Normal 21" xfId="155"/>
    <cellStyle name="Normal 21 2" xfId="12857"/>
    <cellStyle name="Normal 21 3" xfId="12858"/>
    <cellStyle name="Normal 21 4" xfId="12859"/>
    <cellStyle name="Normal 21 5" xfId="12860"/>
    <cellStyle name="Normal 21 5 2" xfId="12861"/>
    <cellStyle name="Normal 21 5 3" xfId="12862"/>
    <cellStyle name="Normal 21 6" xfId="12863"/>
    <cellStyle name="Normal 21 7" xfId="12864"/>
    <cellStyle name="Normal 21 8" xfId="12865"/>
    <cellStyle name="Normal 21 9" xfId="12866"/>
    <cellStyle name="Normal 22" xfId="170"/>
    <cellStyle name="Normal 22 2" xfId="12867"/>
    <cellStyle name="Normal 22 3" xfId="12868"/>
    <cellStyle name="Normal 22 4" xfId="12869"/>
    <cellStyle name="Normal 22 5" xfId="12870"/>
    <cellStyle name="Normal 22 5 2" xfId="12871"/>
    <cellStyle name="Normal 22 5 3" xfId="12872"/>
    <cellStyle name="Normal 22 6" xfId="12873"/>
    <cellStyle name="Normal 22 7" xfId="12874"/>
    <cellStyle name="Normal 22 8" xfId="12875"/>
    <cellStyle name="Normal 22 9" xfId="12876"/>
    <cellStyle name="Normal 23" xfId="177"/>
    <cellStyle name="Normal 23 2" xfId="12877"/>
    <cellStyle name="Normal 24" xfId="12878"/>
    <cellStyle name="Normal 24 2" xfId="12879"/>
    <cellStyle name="Normal 25" xfId="12880"/>
    <cellStyle name="Normal 25 2" xfId="12881"/>
    <cellStyle name="Normal 25 2 2" xfId="431"/>
    <cellStyle name="Normal 26" xfId="432"/>
    <cellStyle name="Normal 26 2" xfId="12882"/>
    <cellStyle name="Normal 27" xfId="12883"/>
    <cellStyle name="Normal 27 2" xfId="12884"/>
    <cellStyle name="Normal 28" xfId="12885"/>
    <cellStyle name="Normal 28 2" xfId="12886"/>
    <cellStyle name="Normal 29" xfId="12887"/>
    <cellStyle name="Normal 29 2" xfId="12888"/>
    <cellStyle name="Normal 3" xfId="31"/>
    <cellStyle name="Normal 3 2" xfId="118"/>
    <cellStyle name="Normal 3 2 2" xfId="433"/>
    <cellStyle name="Normal 3 2 2 2" xfId="434"/>
    <cellStyle name="Normal 3 2 3" xfId="435"/>
    <cellStyle name="Normal 3 3" xfId="436"/>
    <cellStyle name="Normal 3 3 2" xfId="437"/>
    <cellStyle name="Normal 3 3 3" xfId="438"/>
    <cellStyle name="Normal 3 4" xfId="439"/>
    <cellStyle name="Normal 3 4 2" xfId="12889"/>
    <cellStyle name="Normal 3 5" xfId="12890"/>
    <cellStyle name="Normal 3 6" xfId="12891"/>
    <cellStyle name="Normal 3 7" xfId="12892"/>
    <cellStyle name="Normal 3 7 12" xfId="12893"/>
    <cellStyle name="Normal 3 7 2" xfId="12894"/>
    <cellStyle name="Normal 3 7 2 2" xfId="12895"/>
    <cellStyle name="Normal 3 7 2 2 2" xfId="12896"/>
    <cellStyle name="Normal 3 7 2 2 2 3" xfId="12897"/>
    <cellStyle name="Normal 3 7 2 2 3" xfId="12898"/>
    <cellStyle name="Normal 3 7 2 2 3 2" xfId="12899"/>
    <cellStyle name="Normal 3 7 2 2 5" xfId="12900"/>
    <cellStyle name="Normal 3 7 2 3" xfId="12901"/>
    <cellStyle name="Normal 3 7 2 3 2" xfId="12902"/>
    <cellStyle name="Normal 3 7 2 3 2 3" xfId="12903"/>
    <cellStyle name="Normal 3 7 2 3 4" xfId="12904"/>
    <cellStyle name="Normal 3 7 2 4" xfId="12905"/>
    <cellStyle name="Normal 3 7 2 4 3" xfId="12906"/>
    <cellStyle name="Normal 3 7 2 5" xfId="12907"/>
    <cellStyle name="Normal 3 7 2 7" xfId="12908"/>
    <cellStyle name="Normal 3 7 3" xfId="12909"/>
    <cellStyle name="Normal 3 7 3 2" xfId="12910"/>
    <cellStyle name="Normal 3 7 3 2 2" xfId="12911"/>
    <cellStyle name="Normal 3 7 3 2 2 3" xfId="12912"/>
    <cellStyle name="Normal 3 7 3 2 3" xfId="12913"/>
    <cellStyle name="Normal 3 7 3 2 3 2" xfId="12914"/>
    <cellStyle name="Normal 3 7 3 2 5" xfId="12915"/>
    <cellStyle name="Normal 3 7 3 3" xfId="12916"/>
    <cellStyle name="Normal 3 7 3 3 2" xfId="12917"/>
    <cellStyle name="Normal 3 7 3 3 4" xfId="12918"/>
    <cellStyle name="Normal 3 7 3 4" xfId="12919"/>
    <cellStyle name="Normal 3 7 3 4 3" xfId="12920"/>
    <cellStyle name="Normal 3 7 3 5" xfId="12921"/>
    <cellStyle name="Normal 3 7 3 7" xfId="12922"/>
    <cellStyle name="Normal 3 7 4" xfId="12923"/>
    <cellStyle name="Normal 3 7 4 2" xfId="12924"/>
    <cellStyle name="Normal 3 7 4 2 2" xfId="12925"/>
    <cellStyle name="Normal 3 7 4 2 2 3" xfId="12926"/>
    <cellStyle name="Normal 3 7 4 2 3" xfId="12927"/>
    <cellStyle name="Normal 3 7 4 2 3 2" xfId="12928"/>
    <cellStyle name="Normal 3 7 4 2 5" xfId="12929"/>
    <cellStyle name="Normal 3 7 4 3" xfId="12930"/>
    <cellStyle name="Normal 3 7 4 3 2" xfId="12931"/>
    <cellStyle name="Normal 3 7 4 3 4" xfId="12932"/>
    <cellStyle name="Normal 3 7 4 4" xfId="12933"/>
    <cellStyle name="Normal 3 7 4 4 3" xfId="12934"/>
    <cellStyle name="Normal 3 7 4 5" xfId="12935"/>
    <cellStyle name="Normal 3 7 4 7" xfId="12936"/>
    <cellStyle name="Normal 3 7 5" xfId="12937"/>
    <cellStyle name="Normal 3 7 5 2" xfId="12938"/>
    <cellStyle name="Normal 3 7 5 2 2" xfId="12939"/>
    <cellStyle name="Normal 3 7 5 2 2 3" xfId="12940"/>
    <cellStyle name="Normal 3 7 5 2 3" xfId="12941"/>
    <cellStyle name="Normal 3 7 5 2 3 2" xfId="12942"/>
    <cellStyle name="Normal 3 7 5 2 5" xfId="12943"/>
    <cellStyle name="Normal 3 7 5 3" xfId="12944"/>
    <cellStyle name="Normal 3 7 5 3 2" xfId="12945"/>
    <cellStyle name="Normal 3 7 5 3 4" xfId="12946"/>
    <cellStyle name="Normal 3 7 5 4" xfId="12947"/>
    <cellStyle name="Normal 3 7 5 4 3" xfId="12948"/>
    <cellStyle name="Normal 3 7 5 5" xfId="12949"/>
    <cellStyle name="Normal 3 7 5 7" xfId="12950"/>
    <cellStyle name="Normal 3 7 6" xfId="12951"/>
    <cellStyle name="Normal 3 7 6 2" xfId="12952"/>
    <cellStyle name="Normal 3 7 6 2 3" xfId="12953"/>
    <cellStyle name="Normal 3 7 6 3" xfId="12954"/>
    <cellStyle name="Normal 3 7 6 3 2" xfId="12955"/>
    <cellStyle name="Normal 3 7 6 5" xfId="12956"/>
    <cellStyle name="Normal 3 7 7" xfId="12957"/>
    <cellStyle name="Normal 3 7 7 2" xfId="12958"/>
    <cellStyle name="Normal 3 7 7 2 3" xfId="12959"/>
    <cellStyle name="Normal 3 7 7 3" xfId="12960"/>
    <cellStyle name="Normal 3 7 7 5" xfId="12961"/>
    <cellStyle name="Normal 3 7 8" xfId="12962"/>
    <cellStyle name="Normal 3 7 8 4" xfId="12963"/>
    <cellStyle name="Normal 3 7 9" xfId="12964"/>
    <cellStyle name="Normal 3 7 9 3" xfId="12965"/>
    <cellStyle name="Normal 3_~1520012" xfId="12966"/>
    <cellStyle name="Normal 30" xfId="12967"/>
    <cellStyle name="Normal 30 2" xfId="12968"/>
    <cellStyle name="Normal 31" xfId="12969"/>
    <cellStyle name="Normal 31 2" xfId="12970"/>
    <cellStyle name="Normal 32" xfId="12971"/>
    <cellStyle name="Normal 32 2" xfId="12972"/>
    <cellStyle name="Normal 33" xfId="12973"/>
    <cellStyle name="Normal 33 2" xfId="12974"/>
    <cellStyle name="Normal 34" xfId="12975"/>
    <cellStyle name="Normal 34 2" xfId="12976"/>
    <cellStyle name="Normal 35" xfId="12977"/>
    <cellStyle name="Normal 35 12" xfId="12978"/>
    <cellStyle name="Normal 35 2" xfId="12979"/>
    <cellStyle name="Normal 35 2 2" xfId="12980"/>
    <cellStyle name="Normal 35 2 2 2" xfId="12981"/>
    <cellStyle name="Normal 35 2 2 2 3" xfId="12982"/>
    <cellStyle name="Normal 35 2 2 3" xfId="12983"/>
    <cellStyle name="Normal 35 2 2 3 2" xfId="12984"/>
    <cellStyle name="Normal 35 2 2 5" xfId="12985"/>
    <cellStyle name="Normal 35 2 3" xfId="12986"/>
    <cellStyle name="Normal 35 2 3 2" xfId="12987"/>
    <cellStyle name="Normal 35 2 3 2 3" xfId="12988"/>
    <cellStyle name="Normal 35 2 3 4" xfId="12989"/>
    <cellStyle name="Normal 35 2 4" xfId="12990"/>
    <cellStyle name="Normal 35 2 4 3" xfId="12991"/>
    <cellStyle name="Normal 35 2 5" xfId="12992"/>
    <cellStyle name="Normal 35 2 7" xfId="12993"/>
    <cellStyle name="Normal 35 3" xfId="12994"/>
    <cellStyle name="Normal 35 3 2" xfId="12995"/>
    <cellStyle name="Normal 35 3 2 2" xfId="12996"/>
    <cellStyle name="Normal 35 3 2 2 3" xfId="12997"/>
    <cellStyle name="Normal 35 3 2 3" xfId="12998"/>
    <cellStyle name="Normal 35 3 2 3 2" xfId="12999"/>
    <cellStyle name="Normal 35 3 2 5" xfId="13000"/>
    <cellStyle name="Normal 35 3 3" xfId="13001"/>
    <cellStyle name="Normal 35 3 3 2" xfId="13002"/>
    <cellStyle name="Normal 35 3 3 4" xfId="13003"/>
    <cellStyle name="Normal 35 3 4" xfId="13004"/>
    <cellStyle name="Normal 35 3 4 3" xfId="13005"/>
    <cellStyle name="Normal 35 3 5" xfId="13006"/>
    <cellStyle name="Normal 35 3 7" xfId="13007"/>
    <cellStyle name="Normal 35 4" xfId="13008"/>
    <cellStyle name="Normal 35 4 2" xfId="13009"/>
    <cellStyle name="Normal 35 4 2 2" xfId="13010"/>
    <cellStyle name="Normal 35 4 2 2 3" xfId="13011"/>
    <cellStyle name="Normal 35 4 2 3" xfId="13012"/>
    <cellStyle name="Normal 35 4 2 3 2" xfId="13013"/>
    <cellStyle name="Normal 35 4 2 5" xfId="13014"/>
    <cellStyle name="Normal 35 4 3" xfId="13015"/>
    <cellStyle name="Normal 35 4 3 2" xfId="13016"/>
    <cellStyle name="Normal 35 4 3 4" xfId="13017"/>
    <cellStyle name="Normal 35 4 4" xfId="13018"/>
    <cellStyle name="Normal 35 4 4 3" xfId="13019"/>
    <cellStyle name="Normal 35 4 5" xfId="13020"/>
    <cellStyle name="Normal 35 4 7" xfId="13021"/>
    <cellStyle name="Normal 35 5" xfId="13022"/>
    <cellStyle name="Normal 35 5 2" xfId="13023"/>
    <cellStyle name="Normal 35 5 2 2" xfId="13024"/>
    <cellStyle name="Normal 35 5 2 2 3" xfId="13025"/>
    <cellStyle name="Normal 35 5 2 3" xfId="13026"/>
    <cellStyle name="Normal 35 5 2 3 2" xfId="13027"/>
    <cellStyle name="Normal 35 5 2 5" xfId="13028"/>
    <cellStyle name="Normal 35 5 3" xfId="13029"/>
    <cellStyle name="Normal 35 5 3 2" xfId="13030"/>
    <cellStyle name="Normal 35 5 3 4" xfId="13031"/>
    <cellStyle name="Normal 35 5 4" xfId="13032"/>
    <cellStyle name="Normal 35 5 4 3" xfId="13033"/>
    <cellStyle name="Normal 35 5 5" xfId="13034"/>
    <cellStyle name="Normal 35 5 7" xfId="13035"/>
    <cellStyle name="Normal 35 6" xfId="13036"/>
    <cellStyle name="Normal 35 6 2" xfId="13037"/>
    <cellStyle name="Normal 35 6 2 3" xfId="13038"/>
    <cellStyle name="Normal 35 6 3" xfId="13039"/>
    <cellStyle name="Normal 35 6 3 2" xfId="13040"/>
    <cellStyle name="Normal 35 6 5" xfId="13041"/>
    <cellStyle name="Normal 35 7" xfId="13042"/>
    <cellStyle name="Normal 35 7 2" xfId="13043"/>
    <cellStyle name="Normal 35 7 2 3" xfId="13044"/>
    <cellStyle name="Normal 35 7 3" xfId="13045"/>
    <cellStyle name="Normal 35 7 5" xfId="13046"/>
    <cellStyle name="Normal 35 8" xfId="13047"/>
    <cellStyle name="Normal 35 8 4" xfId="13048"/>
    <cellStyle name="Normal 35 9" xfId="13049"/>
    <cellStyle name="Normal 35 9 3" xfId="13050"/>
    <cellStyle name="Normal 36" xfId="13051"/>
    <cellStyle name="Normal 37" xfId="13052"/>
    <cellStyle name="Normal 38" xfId="13053"/>
    <cellStyle name="Normal 38 2" xfId="13054"/>
    <cellStyle name="Normal 38 3" xfId="13055"/>
    <cellStyle name="Normal 38 3 2" xfId="13056"/>
    <cellStyle name="Normal 38 3 2 3" xfId="13057"/>
    <cellStyle name="Normal 38 3 3" xfId="13058"/>
    <cellStyle name="Normal 38 3 3 2" xfId="13059"/>
    <cellStyle name="Normal 38 3 5" xfId="13060"/>
    <cellStyle name="Normal 38 4" xfId="13061"/>
    <cellStyle name="Normal 38 4 2" xfId="13062"/>
    <cellStyle name="Normal 38 4 2 3" xfId="13063"/>
    <cellStyle name="Normal 38 4 4" xfId="13064"/>
    <cellStyle name="Normal 38 5" xfId="13065"/>
    <cellStyle name="Normal 38 5 3" xfId="13066"/>
    <cellStyle name="Normal 38 6" xfId="13067"/>
    <cellStyle name="Normal 38 8" xfId="13068"/>
    <cellStyle name="Normal 39" xfId="13069"/>
    <cellStyle name="Normal 4" xfId="36"/>
    <cellStyle name="Normal 4 10" xfId="13070"/>
    <cellStyle name="Normal 4 10 2" xfId="13071"/>
    <cellStyle name="Normal 4 10 2 3" xfId="13072"/>
    <cellStyle name="Normal 4 10 3" xfId="13073"/>
    <cellStyle name="Normal 4 10 3 2" xfId="13074"/>
    <cellStyle name="Normal 4 10 5" xfId="13075"/>
    <cellStyle name="Normal 4 11" xfId="13076"/>
    <cellStyle name="Normal 4 11 2" xfId="13077"/>
    <cellStyle name="Normal 4 11 2 3" xfId="13078"/>
    <cellStyle name="Normal 4 11 3" xfId="13079"/>
    <cellStyle name="Normal 4 11 5" xfId="13080"/>
    <cellStyle name="Normal 4 12" xfId="13081"/>
    <cellStyle name="Normal 4 12 4" xfId="13082"/>
    <cellStyle name="Normal 4 13" xfId="13083"/>
    <cellStyle name="Normal 4 13 3" xfId="13084"/>
    <cellStyle name="Normal 4 16" xfId="13085"/>
    <cellStyle name="Normal 4 2" xfId="119"/>
    <cellStyle name="Normal 4 2 10" xfId="13086"/>
    <cellStyle name="Normal 4 2 10 4" xfId="13087"/>
    <cellStyle name="Normal 4 2 11" xfId="13088"/>
    <cellStyle name="Normal 4 2 11 3" xfId="13089"/>
    <cellStyle name="Normal 4 2 14" xfId="13090"/>
    <cellStyle name="Normal 4 2 2" xfId="440"/>
    <cellStyle name="Normal 4 2 2 12" xfId="13091"/>
    <cellStyle name="Normal 4 2 2 2" xfId="441"/>
    <cellStyle name="Normal 4 2 2 2 2" xfId="13092"/>
    <cellStyle name="Normal 4 2 2 2 2 2" xfId="13093"/>
    <cellStyle name="Normal 4 2 2 2 2 2 3" xfId="13094"/>
    <cellStyle name="Normal 4 2 2 2 2 3" xfId="13095"/>
    <cellStyle name="Normal 4 2 2 2 2 3 2" xfId="13096"/>
    <cellStyle name="Normal 4 2 2 2 2 5" xfId="13097"/>
    <cellStyle name="Normal 4 2 2 2 3" xfId="13098"/>
    <cellStyle name="Normal 4 2 2 2 3 2" xfId="13099"/>
    <cellStyle name="Normal 4 2 2 2 3 2 3" xfId="13100"/>
    <cellStyle name="Normal 4 2 2 2 3 4" xfId="13101"/>
    <cellStyle name="Normal 4 2 2 2 4" xfId="13102"/>
    <cellStyle name="Normal 4 2 2 2 4 3" xfId="13103"/>
    <cellStyle name="Normal 4 2 2 2 5" xfId="13104"/>
    <cellStyle name="Normal 4 2 2 2 7" xfId="13105"/>
    <cellStyle name="Normal 4 2 2 3" xfId="13106"/>
    <cellStyle name="Normal 4 2 2 3 2" xfId="13107"/>
    <cellStyle name="Normal 4 2 2 3 2 2" xfId="13108"/>
    <cellStyle name="Normal 4 2 2 3 2 2 3" xfId="13109"/>
    <cellStyle name="Normal 4 2 2 3 2 3" xfId="13110"/>
    <cellStyle name="Normal 4 2 2 3 2 3 2" xfId="13111"/>
    <cellStyle name="Normal 4 2 2 3 2 5" xfId="13112"/>
    <cellStyle name="Normal 4 2 2 3 3" xfId="13113"/>
    <cellStyle name="Normal 4 2 2 3 3 2" xfId="13114"/>
    <cellStyle name="Normal 4 2 2 3 3 2 3" xfId="13115"/>
    <cellStyle name="Normal 4 2 2 3 3 4" xfId="13116"/>
    <cellStyle name="Normal 4 2 2 3 4" xfId="13117"/>
    <cellStyle name="Normal 4 2 2 3 4 3" xfId="13118"/>
    <cellStyle name="Normal 4 2 2 3 5" xfId="13119"/>
    <cellStyle name="Normal 4 2 2 3 7" xfId="13120"/>
    <cellStyle name="Normal 4 2 2 4" xfId="13121"/>
    <cellStyle name="Normal 4 2 2 4 2" xfId="13122"/>
    <cellStyle name="Normal 4 2 2 4 2 2" xfId="13123"/>
    <cellStyle name="Normal 4 2 2 4 2 2 3" xfId="13124"/>
    <cellStyle name="Normal 4 2 2 4 2 3" xfId="13125"/>
    <cellStyle name="Normal 4 2 2 4 2 3 2" xfId="13126"/>
    <cellStyle name="Normal 4 2 2 4 2 5" xfId="13127"/>
    <cellStyle name="Normal 4 2 2 4 3" xfId="13128"/>
    <cellStyle name="Normal 4 2 2 4 3 2" xfId="13129"/>
    <cellStyle name="Normal 4 2 2 4 3 4" xfId="13130"/>
    <cellStyle name="Normal 4 2 2 4 4" xfId="13131"/>
    <cellStyle name="Normal 4 2 2 4 4 3" xfId="13132"/>
    <cellStyle name="Normal 4 2 2 4 5" xfId="13133"/>
    <cellStyle name="Normal 4 2 2 4 7" xfId="13134"/>
    <cellStyle name="Normal 4 2 2 5" xfId="13135"/>
    <cellStyle name="Normal 4 2 2 5 2" xfId="13136"/>
    <cellStyle name="Normal 4 2 2 5 2 2" xfId="13137"/>
    <cellStyle name="Normal 4 2 2 5 2 2 3" xfId="13138"/>
    <cellStyle name="Normal 4 2 2 5 2 3" xfId="13139"/>
    <cellStyle name="Normal 4 2 2 5 2 3 2" xfId="13140"/>
    <cellStyle name="Normal 4 2 2 5 2 5" xfId="13141"/>
    <cellStyle name="Normal 4 2 2 5 3" xfId="13142"/>
    <cellStyle name="Normal 4 2 2 5 3 2" xfId="13143"/>
    <cellStyle name="Normal 4 2 2 5 3 4" xfId="13144"/>
    <cellStyle name="Normal 4 2 2 5 4" xfId="13145"/>
    <cellStyle name="Normal 4 2 2 5 4 3" xfId="13146"/>
    <cellStyle name="Normal 4 2 2 5 5" xfId="13147"/>
    <cellStyle name="Normal 4 2 2 5 7" xfId="13148"/>
    <cellStyle name="Normal 4 2 2 6" xfId="13149"/>
    <cellStyle name="Normal 4 2 2 6 2" xfId="13150"/>
    <cellStyle name="Normal 4 2 2 6 2 3" xfId="13151"/>
    <cellStyle name="Normal 4 2 2 6 3" xfId="13152"/>
    <cellStyle name="Normal 4 2 2 6 3 2" xfId="13153"/>
    <cellStyle name="Normal 4 2 2 6 5" xfId="13154"/>
    <cellStyle name="Normal 4 2 2 7" xfId="13155"/>
    <cellStyle name="Normal 4 2 2 7 2" xfId="13156"/>
    <cellStyle name="Normal 4 2 2 7 2 3" xfId="13157"/>
    <cellStyle name="Normal 4 2 2 7 3" xfId="13158"/>
    <cellStyle name="Normal 4 2 2 7 5" xfId="13159"/>
    <cellStyle name="Normal 4 2 2 8" xfId="13160"/>
    <cellStyle name="Normal 4 2 2 8 4" xfId="13161"/>
    <cellStyle name="Normal 4 2 2 9" xfId="13162"/>
    <cellStyle name="Normal 4 2 2 9 3" xfId="13163"/>
    <cellStyle name="Normal 4 2 3" xfId="442"/>
    <cellStyle name="Normal 4 2 4" xfId="13164"/>
    <cellStyle name="Normal 4 2 4 2" xfId="13165"/>
    <cellStyle name="Normal 4 2 4 2 2" xfId="13166"/>
    <cellStyle name="Normal 4 2 4 2 2 3" xfId="13167"/>
    <cellStyle name="Normal 4 2 4 2 3" xfId="13168"/>
    <cellStyle name="Normal 4 2 4 2 3 2" xfId="13169"/>
    <cellStyle name="Normal 4 2 4 2 5" xfId="13170"/>
    <cellStyle name="Normal 4 2 4 3" xfId="13171"/>
    <cellStyle name="Normal 4 2 4 3 2" xfId="13172"/>
    <cellStyle name="Normal 4 2 4 3 2 3" xfId="13173"/>
    <cellStyle name="Normal 4 2 4 3 4" xfId="13174"/>
    <cellStyle name="Normal 4 2 4 4" xfId="13175"/>
    <cellStyle name="Normal 4 2 4 4 3" xfId="13176"/>
    <cellStyle name="Normal 4 2 4 5" xfId="13177"/>
    <cellStyle name="Normal 4 2 4 7" xfId="13178"/>
    <cellStyle name="Normal 4 2 5" xfId="13179"/>
    <cellStyle name="Normal 4 2 5 2" xfId="13180"/>
    <cellStyle name="Normal 4 2 5 2 2" xfId="13181"/>
    <cellStyle name="Normal 4 2 5 2 2 3" xfId="13182"/>
    <cellStyle name="Normal 4 2 5 2 3" xfId="13183"/>
    <cellStyle name="Normal 4 2 5 2 3 2" xfId="13184"/>
    <cellStyle name="Normal 4 2 5 2 5" xfId="13185"/>
    <cellStyle name="Normal 4 2 5 3" xfId="13186"/>
    <cellStyle name="Normal 4 2 5 3 2" xfId="13187"/>
    <cellStyle name="Normal 4 2 5 3 2 3" xfId="13188"/>
    <cellStyle name="Normal 4 2 5 3 4" xfId="13189"/>
    <cellStyle name="Normal 4 2 5 4" xfId="13190"/>
    <cellStyle name="Normal 4 2 5 4 3" xfId="13191"/>
    <cellStyle name="Normal 4 2 5 5" xfId="13192"/>
    <cellStyle name="Normal 4 2 5 7" xfId="13193"/>
    <cellStyle name="Normal 4 2 6" xfId="13194"/>
    <cellStyle name="Normal 4 2 6 2" xfId="13195"/>
    <cellStyle name="Normal 4 2 6 2 2" xfId="13196"/>
    <cellStyle name="Normal 4 2 6 2 2 3" xfId="13197"/>
    <cellStyle name="Normal 4 2 6 2 3" xfId="13198"/>
    <cellStyle name="Normal 4 2 6 2 3 2" xfId="13199"/>
    <cellStyle name="Normal 4 2 6 2 5" xfId="13200"/>
    <cellStyle name="Normal 4 2 6 3" xfId="13201"/>
    <cellStyle name="Normal 4 2 6 3 2" xfId="13202"/>
    <cellStyle name="Normal 4 2 6 3 4" xfId="13203"/>
    <cellStyle name="Normal 4 2 6 4" xfId="13204"/>
    <cellStyle name="Normal 4 2 6 4 3" xfId="13205"/>
    <cellStyle name="Normal 4 2 6 5" xfId="13206"/>
    <cellStyle name="Normal 4 2 6 7" xfId="13207"/>
    <cellStyle name="Normal 4 2 7" xfId="13208"/>
    <cellStyle name="Normal 4 2 7 2" xfId="13209"/>
    <cellStyle name="Normal 4 2 7 2 2" xfId="13210"/>
    <cellStyle name="Normal 4 2 7 2 2 3" xfId="13211"/>
    <cellStyle name="Normal 4 2 7 2 3" xfId="13212"/>
    <cellStyle name="Normal 4 2 7 2 3 2" xfId="13213"/>
    <cellStyle name="Normal 4 2 7 2 5" xfId="13214"/>
    <cellStyle name="Normal 4 2 7 3" xfId="13215"/>
    <cellStyle name="Normal 4 2 7 3 2" xfId="13216"/>
    <cellStyle name="Normal 4 2 7 3 4" xfId="13217"/>
    <cellStyle name="Normal 4 2 7 4" xfId="13218"/>
    <cellStyle name="Normal 4 2 7 4 3" xfId="13219"/>
    <cellStyle name="Normal 4 2 7 5" xfId="13220"/>
    <cellStyle name="Normal 4 2 7 7" xfId="13221"/>
    <cellStyle name="Normal 4 2 8" xfId="13222"/>
    <cellStyle name="Normal 4 2 8 2" xfId="13223"/>
    <cellStyle name="Normal 4 2 8 2 3" xfId="13224"/>
    <cellStyle name="Normal 4 2 8 3" xfId="13225"/>
    <cellStyle name="Normal 4 2 8 3 2" xfId="13226"/>
    <cellStyle name="Normal 4 2 8 5" xfId="13227"/>
    <cellStyle name="Normal 4 2 9" xfId="13228"/>
    <cellStyle name="Normal 4 2 9 2" xfId="13229"/>
    <cellStyle name="Normal 4 2 9 2 3" xfId="13230"/>
    <cellStyle name="Normal 4 2 9 3" xfId="13231"/>
    <cellStyle name="Normal 4 2 9 5" xfId="13232"/>
    <cellStyle name="Normal 4 3" xfId="443"/>
    <cellStyle name="Normal 4 3 10" xfId="13233"/>
    <cellStyle name="Normal 4 3 10 3" xfId="13234"/>
    <cellStyle name="Normal 4 3 13" xfId="13235"/>
    <cellStyle name="Normal 4 3 2" xfId="13236"/>
    <cellStyle name="Normal 4 3 2 12" xfId="13237"/>
    <cellStyle name="Normal 4 3 2 2" xfId="13238"/>
    <cellStyle name="Normal 4 3 2 2 2" xfId="13239"/>
    <cellStyle name="Normal 4 3 2 2 2 2" xfId="13240"/>
    <cellStyle name="Normal 4 3 2 2 2 2 3" xfId="13241"/>
    <cellStyle name="Normal 4 3 2 2 2 3" xfId="13242"/>
    <cellStyle name="Normal 4 3 2 2 2 3 2" xfId="13243"/>
    <cellStyle name="Normal 4 3 2 2 2 5" xfId="13244"/>
    <cellStyle name="Normal 4 3 2 2 3" xfId="13245"/>
    <cellStyle name="Normal 4 3 2 2 3 2" xfId="13246"/>
    <cellStyle name="Normal 4 3 2 2 3 2 3" xfId="13247"/>
    <cellStyle name="Normal 4 3 2 2 3 4" xfId="13248"/>
    <cellStyle name="Normal 4 3 2 2 4" xfId="13249"/>
    <cellStyle name="Normal 4 3 2 2 4 3" xfId="13250"/>
    <cellStyle name="Normal 4 3 2 2 5" xfId="13251"/>
    <cellStyle name="Normal 4 3 2 2 7" xfId="13252"/>
    <cellStyle name="Normal 4 3 2 3" xfId="13253"/>
    <cellStyle name="Normal 4 3 2 3 2" xfId="13254"/>
    <cellStyle name="Normal 4 3 2 3 2 2" xfId="13255"/>
    <cellStyle name="Normal 4 3 2 3 2 2 3" xfId="13256"/>
    <cellStyle name="Normal 4 3 2 3 2 3" xfId="13257"/>
    <cellStyle name="Normal 4 3 2 3 2 3 2" xfId="13258"/>
    <cellStyle name="Normal 4 3 2 3 2 5" xfId="13259"/>
    <cellStyle name="Normal 4 3 2 3 3" xfId="13260"/>
    <cellStyle name="Normal 4 3 2 3 3 2" xfId="13261"/>
    <cellStyle name="Normal 4 3 2 3 3 2 3" xfId="13262"/>
    <cellStyle name="Normal 4 3 2 3 3 4" xfId="13263"/>
    <cellStyle name="Normal 4 3 2 3 4" xfId="13264"/>
    <cellStyle name="Normal 4 3 2 3 4 3" xfId="13265"/>
    <cellStyle name="Normal 4 3 2 3 5" xfId="13266"/>
    <cellStyle name="Normal 4 3 2 3 7" xfId="13267"/>
    <cellStyle name="Normal 4 3 2 4" xfId="13268"/>
    <cellStyle name="Normal 4 3 2 4 2" xfId="13269"/>
    <cellStyle name="Normal 4 3 2 4 2 2" xfId="13270"/>
    <cellStyle name="Normal 4 3 2 4 2 2 3" xfId="13271"/>
    <cellStyle name="Normal 4 3 2 4 2 3" xfId="13272"/>
    <cellStyle name="Normal 4 3 2 4 2 3 2" xfId="13273"/>
    <cellStyle name="Normal 4 3 2 4 2 5" xfId="13274"/>
    <cellStyle name="Normal 4 3 2 4 3" xfId="13275"/>
    <cellStyle name="Normal 4 3 2 4 3 2" xfId="13276"/>
    <cellStyle name="Normal 4 3 2 4 3 4" xfId="13277"/>
    <cellStyle name="Normal 4 3 2 4 4" xfId="13278"/>
    <cellStyle name="Normal 4 3 2 4 4 3" xfId="13279"/>
    <cellStyle name="Normal 4 3 2 4 5" xfId="13280"/>
    <cellStyle name="Normal 4 3 2 4 7" xfId="13281"/>
    <cellStyle name="Normal 4 3 2 5" xfId="13282"/>
    <cellStyle name="Normal 4 3 2 5 2" xfId="13283"/>
    <cellStyle name="Normal 4 3 2 5 2 2" xfId="13284"/>
    <cellStyle name="Normal 4 3 2 5 2 2 3" xfId="13285"/>
    <cellStyle name="Normal 4 3 2 5 2 3" xfId="13286"/>
    <cellStyle name="Normal 4 3 2 5 2 3 2" xfId="13287"/>
    <cellStyle name="Normal 4 3 2 5 2 5" xfId="13288"/>
    <cellStyle name="Normal 4 3 2 5 3" xfId="13289"/>
    <cellStyle name="Normal 4 3 2 5 3 2" xfId="13290"/>
    <cellStyle name="Normal 4 3 2 5 3 4" xfId="13291"/>
    <cellStyle name="Normal 4 3 2 5 4" xfId="13292"/>
    <cellStyle name="Normal 4 3 2 5 4 3" xfId="13293"/>
    <cellStyle name="Normal 4 3 2 5 5" xfId="13294"/>
    <cellStyle name="Normal 4 3 2 5 7" xfId="13295"/>
    <cellStyle name="Normal 4 3 2 6" xfId="13296"/>
    <cellStyle name="Normal 4 3 2 6 2" xfId="13297"/>
    <cellStyle name="Normal 4 3 2 6 2 3" xfId="13298"/>
    <cellStyle name="Normal 4 3 2 6 3" xfId="13299"/>
    <cellStyle name="Normal 4 3 2 6 3 2" xfId="13300"/>
    <cellStyle name="Normal 4 3 2 6 5" xfId="13301"/>
    <cellStyle name="Normal 4 3 2 7" xfId="13302"/>
    <cellStyle name="Normal 4 3 2 7 2" xfId="13303"/>
    <cellStyle name="Normal 4 3 2 7 2 3" xfId="13304"/>
    <cellStyle name="Normal 4 3 2 7 3" xfId="13305"/>
    <cellStyle name="Normal 4 3 2 7 5" xfId="13306"/>
    <cellStyle name="Normal 4 3 2 8" xfId="13307"/>
    <cellStyle name="Normal 4 3 2 8 4" xfId="13308"/>
    <cellStyle name="Normal 4 3 2 9" xfId="13309"/>
    <cellStyle name="Normal 4 3 2 9 3" xfId="13310"/>
    <cellStyle name="Normal 4 3 3" xfId="13311"/>
    <cellStyle name="Normal 4 3 3 2" xfId="13312"/>
    <cellStyle name="Normal 4 3 3 2 2" xfId="13313"/>
    <cellStyle name="Normal 4 3 3 2 2 3" xfId="13314"/>
    <cellStyle name="Normal 4 3 3 2 3" xfId="13315"/>
    <cellStyle name="Normal 4 3 3 2 3 2" xfId="13316"/>
    <cellStyle name="Normal 4 3 3 2 5" xfId="13317"/>
    <cellStyle name="Normal 4 3 3 3" xfId="13318"/>
    <cellStyle name="Normal 4 3 3 3 2" xfId="13319"/>
    <cellStyle name="Normal 4 3 3 3 2 3" xfId="13320"/>
    <cellStyle name="Normal 4 3 3 3 4" xfId="13321"/>
    <cellStyle name="Normal 4 3 3 4" xfId="13322"/>
    <cellStyle name="Normal 4 3 3 4 3" xfId="13323"/>
    <cellStyle name="Normal 4 3 3 5" xfId="13324"/>
    <cellStyle name="Normal 4 3 3 7" xfId="13325"/>
    <cellStyle name="Normal 4 3 4" xfId="13326"/>
    <cellStyle name="Normal 4 3 4 2" xfId="13327"/>
    <cellStyle name="Normal 4 3 4 2 2" xfId="13328"/>
    <cellStyle name="Normal 4 3 4 2 2 3" xfId="13329"/>
    <cellStyle name="Normal 4 3 4 2 3" xfId="13330"/>
    <cellStyle name="Normal 4 3 4 2 3 2" xfId="13331"/>
    <cellStyle name="Normal 4 3 4 2 5" xfId="13332"/>
    <cellStyle name="Normal 4 3 4 3" xfId="13333"/>
    <cellStyle name="Normal 4 3 4 3 2" xfId="13334"/>
    <cellStyle name="Normal 4 3 4 3 2 3" xfId="13335"/>
    <cellStyle name="Normal 4 3 4 3 4" xfId="13336"/>
    <cellStyle name="Normal 4 3 4 4" xfId="13337"/>
    <cellStyle name="Normal 4 3 4 4 3" xfId="13338"/>
    <cellStyle name="Normal 4 3 4 5" xfId="13339"/>
    <cellStyle name="Normal 4 3 4 7" xfId="13340"/>
    <cellStyle name="Normal 4 3 5" xfId="13341"/>
    <cellStyle name="Normal 4 3 5 2" xfId="13342"/>
    <cellStyle name="Normal 4 3 5 2 2" xfId="13343"/>
    <cellStyle name="Normal 4 3 5 2 2 3" xfId="13344"/>
    <cellStyle name="Normal 4 3 5 2 3" xfId="13345"/>
    <cellStyle name="Normal 4 3 5 2 3 2" xfId="13346"/>
    <cellStyle name="Normal 4 3 5 2 5" xfId="13347"/>
    <cellStyle name="Normal 4 3 5 3" xfId="13348"/>
    <cellStyle name="Normal 4 3 5 3 2" xfId="13349"/>
    <cellStyle name="Normal 4 3 5 3 4" xfId="13350"/>
    <cellStyle name="Normal 4 3 5 4" xfId="13351"/>
    <cellStyle name="Normal 4 3 5 4 3" xfId="13352"/>
    <cellStyle name="Normal 4 3 5 5" xfId="13353"/>
    <cellStyle name="Normal 4 3 5 7" xfId="13354"/>
    <cellStyle name="Normal 4 3 6" xfId="13355"/>
    <cellStyle name="Normal 4 3 6 2" xfId="13356"/>
    <cellStyle name="Normal 4 3 6 2 2" xfId="13357"/>
    <cellStyle name="Normal 4 3 6 2 2 3" xfId="13358"/>
    <cellStyle name="Normal 4 3 6 2 3" xfId="13359"/>
    <cellStyle name="Normal 4 3 6 2 3 2" xfId="13360"/>
    <cellStyle name="Normal 4 3 6 2 5" xfId="13361"/>
    <cellStyle name="Normal 4 3 6 3" xfId="13362"/>
    <cellStyle name="Normal 4 3 6 3 2" xfId="13363"/>
    <cellStyle name="Normal 4 3 6 3 4" xfId="13364"/>
    <cellStyle name="Normal 4 3 6 4" xfId="13365"/>
    <cellStyle name="Normal 4 3 6 4 3" xfId="13366"/>
    <cellStyle name="Normal 4 3 6 5" xfId="13367"/>
    <cellStyle name="Normal 4 3 6 7" xfId="13368"/>
    <cellStyle name="Normal 4 3 7" xfId="13369"/>
    <cellStyle name="Normal 4 3 7 2" xfId="13370"/>
    <cellStyle name="Normal 4 3 7 2 3" xfId="13371"/>
    <cellStyle name="Normal 4 3 7 3" xfId="13372"/>
    <cellStyle name="Normal 4 3 7 3 2" xfId="13373"/>
    <cellStyle name="Normal 4 3 7 5" xfId="13374"/>
    <cellStyle name="Normal 4 3 8" xfId="13375"/>
    <cellStyle name="Normal 4 3 8 2" xfId="13376"/>
    <cellStyle name="Normal 4 3 8 2 3" xfId="13377"/>
    <cellStyle name="Normal 4 3 8 3" xfId="13378"/>
    <cellStyle name="Normal 4 3 8 5" xfId="13379"/>
    <cellStyle name="Normal 4 3 9" xfId="13380"/>
    <cellStyle name="Normal 4 3 9 4" xfId="13381"/>
    <cellStyle name="Normal 4 4" xfId="444"/>
    <cellStyle name="Normal 4 4 12" xfId="13382"/>
    <cellStyle name="Normal 4 4 2" xfId="13383"/>
    <cellStyle name="Normal 4 4 2 2" xfId="13384"/>
    <cellStyle name="Normal 4 4 2 2 2" xfId="13385"/>
    <cellStyle name="Normal 4 4 2 2 2 3" xfId="13386"/>
    <cellStyle name="Normal 4 4 2 2 3" xfId="13387"/>
    <cellStyle name="Normal 4 4 2 2 3 2" xfId="13388"/>
    <cellStyle name="Normal 4 4 2 2 5" xfId="13389"/>
    <cellStyle name="Normal 4 4 2 3" xfId="13390"/>
    <cellStyle name="Normal 4 4 2 3 2" xfId="13391"/>
    <cellStyle name="Normal 4 4 2 3 2 3" xfId="13392"/>
    <cellStyle name="Normal 4 4 2 3 4" xfId="13393"/>
    <cellStyle name="Normal 4 4 2 4" xfId="13394"/>
    <cellStyle name="Normal 4 4 2 4 3" xfId="13395"/>
    <cellStyle name="Normal 4 4 2 5" xfId="13396"/>
    <cellStyle name="Normal 4 4 2 7" xfId="13397"/>
    <cellStyle name="Normal 4 4 3" xfId="13398"/>
    <cellStyle name="Normal 4 4 3 2" xfId="13399"/>
    <cellStyle name="Normal 4 4 3 2 2" xfId="13400"/>
    <cellStyle name="Normal 4 4 3 2 2 3" xfId="13401"/>
    <cellStyle name="Normal 4 4 3 2 3" xfId="13402"/>
    <cellStyle name="Normal 4 4 3 2 3 2" xfId="13403"/>
    <cellStyle name="Normal 4 4 3 2 5" xfId="13404"/>
    <cellStyle name="Normal 4 4 3 3" xfId="13405"/>
    <cellStyle name="Normal 4 4 3 3 2" xfId="13406"/>
    <cellStyle name="Normal 4 4 3 3 2 3" xfId="13407"/>
    <cellStyle name="Normal 4 4 3 3 4" xfId="13408"/>
    <cellStyle name="Normal 4 4 3 4" xfId="13409"/>
    <cellStyle name="Normal 4 4 3 4 3" xfId="13410"/>
    <cellStyle name="Normal 4 4 3 5" xfId="13411"/>
    <cellStyle name="Normal 4 4 3 7" xfId="13412"/>
    <cellStyle name="Normal 4 4 4" xfId="13413"/>
    <cellStyle name="Normal 4 4 4 2" xfId="13414"/>
    <cellStyle name="Normal 4 4 4 2 2" xfId="13415"/>
    <cellStyle name="Normal 4 4 4 2 2 3" xfId="13416"/>
    <cellStyle name="Normal 4 4 4 2 3" xfId="13417"/>
    <cellStyle name="Normal 4 4 4 2 3 2" xfId="13418"/>
    <cellStyle name="Normal 4 4 4 2 5" xfId="13419"/>
    <cellStyle name="Normal 4 4 4 3" xfId="13420"/>
    <cellStyle name="Normal 4 4 4 3 2" xfId="13421"/>
    <cellStyle name="Normal 4 4 4 3 4" xfId="13422"/>
    <cellStyle name="Normal 4 4 4 4" xfId="13423"/>
    <cellStyle name="Normal 4 4 4 4 3" xfId="13424"/>
    <cellStyle name="Normal 4 4 4 5" xfId="13425"/>
    <cellStyle name="Normal 4 4 4 7" xfId="13426"/>
    <cellStyle name="Normal 4 4 5" xfId="13427"/>
    <cellStyle name="Normal 4 4 5 2" xfId="13428"/>
    <cellStyle name="Normal 4 4 5 2 2" xfId="13429"/>
    <cellStyle name="Normal 4 4 5 2 2 3" xfId="13430"/>
    <cellStyle name="Normal 4 4 5 2 3" xfId="13431"/>
    <cellStyle name="Normal 4 4 5 2 3 2" xfId="13432"/>
    <cellStyle name="Normal 4 4 5 2 5" xfId="13433"/>
    <cellStyle name="Normal 4 4 5 3" xfId="13434"/>
    <cellStyle name="Normal 4 4 5 3 2" xfId="13435"/>
    <cellStyle name="Normal 4 4 5 3 4" xfId="13436"/>
    <cellStyle name="Normal 4 4 5 4" xfId="13437"/>
    <cellStyle name="Normal 4 4 5 4 3" xfId="13438"/>
    <cellStyle name="Normal 4 4 5 5" xfId="13439"/>
    <cellStyle name="Normal 4 4 5 7" xfId="13440"/>
    <cellStyle name="Normal 4 4 6" xfId="13441"/>
    <cellStyle name="Normal 4 4 6 2" xfId="13442"/>
    <cellStyle name="Normal 4 4 6 2 3" xfId="13443"/>
    <cellStyle name="Normal 4 4 6 3" xfId="13444"/>
    <cellStyle name="Normal 4 4 6 3 2" xfId="13445"/>
    <cellStyle name="Normal 4 4 6 5" xfId="13446"/>
    <cellStyle name="Normal 4 4 7" xfId="13447"/>
    <cellStyle name="Normal 4 4 7 2" xfId="13448"/>
    <cellStyle name="Normal 4 4 7 2 3" xfId="13449"/>
    <cellStyle name="Normal 4 4 7 3" xfId="13450"/>
    <cellStyle name="Normal 4 4 7 5" xfId="13451"/>
    <cellStyle name="Normal 4 4 8" xfId="13452"/>
    <cellStyle name="Normal 4 4 8 4" xfId="13453"/>
    <cellStyle name="Normal 4 4 9" xfId="13454"/>
    <cellStyle name="Normal 4 4 9 3" xfId="13455"/>
    <cellStyle name="Normal 4 5" xfId="445"/>
    <cellStyle name="Normal 4 6" xfId="13456"/>
    <cellStyle name="Normal 4 6 2" xfId="13457"/>
    <cellStyle name="Normal 4 6 2 2" xfId="13458"/>
    <cellStyle name="Normal 4 6 2 2 3" xfId="13459"/>
    <cellStyle name="Normal 4 6 2 3" xfId="13460"/>
    <cellStyle name="Normal 4 6 2 3 2" xfId="13461"/>
    <cellStyle name="Normal 4 6 2 5" xfId="13462"/>
    <cellStyle name="Normal 4 6 3" xfId="13463"/>
    <cellStyle name="Normal 4 6 3 2" xfId="13464"/>
    <cellStyle name="Normal 4 6 3 2 3" xfId="13465"/>
    <cellStyle name="Normal 4 6 3 4" xfId="13466"/>
    <cellStyle name="Normal 4 6 4" xfId="13467"/>
    <cellStyle name="Normal 4 6 4 3" xfId="13468"/>
    <cellStyle name="Normal 4 6 5" xfId="13469"/>
    <cellStyle name="Normal 4 6 7" xfId="13470"/>
    <cellStyle name="Normal 4 7" xfId="13471"/>
    <cellStyle name="Normal 4 7 2" xfId="13472"/>
    <cellStyle name="Normal 4 7 2 2" xfId="13473"/>
    <cellStyle name="Normal 4 7 2 2 3" xfId="13474"/>
    <cellStyle name="Normal 4 7 2 3" xfId="13475"/>
    <cellStyle name="Normal 4 7 2 3 2" xfId="13476"/>
    <cellStyle name="Normal 4 7 2 5" xfId="13477"/>
    <cellStyle name="Normal 4 7 3" xfId="13478"/>
    <cellStyle name="Normal 4 7 3 2" xfId="13479"/>
    <cellStyle name="Normal 4 7 3 2 3" xfId="13480"/>
    <cellStyle name="Normal 4 7 3 4" xfId="13481"/>
    <cellStyle name="Normal 4 7 4" xfId="13482"/>
    <cellStyle name="Normal 4 7 4 3" xfId="13483"/>
    <cellStyle name="Normal 4 7 5" xfId="13484"/>
    <cellStyle name="Normal 4 7 7" xfId="13485"/>
    <cellStyle name="Normal 4 8" xfId="13486"/>
    <cellStyle name="Normal 4 8 2" xfId="13487"/>
    <cellStyle name="Normal 4 8 2 2" xfId="13488"/>
    <cellStyle name="Normal 4 8 2 2 3" xfId="13489"/>
    <cellStyle name="Normal 4 8 2 3" xfId="13490"/>
    <cellStyle name="Normal 4 8 2 3 2" xfId="13491"/>
    <cellStyle name="Normal 4 8 2 5" xfId="13492"/>
    <cellStyle name="Normal 4 8 3" xfId="13493"/>
    <cellStyle name="Normal 4 8 3 2" xfId="13494"/>
    <cellStyle name="Normal 4 8 3 4" xfId="13495"/>
    <cellStyle name="Normal 4 8 4" xfId="13496"/>
    <cellStyle name="Normal 4 8 4 3" xfId="13497"/>
    <cellStyle name="Normal 4 8 5" xfId="13498"/>
    <cellStyle name="Normal 4 8 7" xfId="13499"/>
    <cellStyle name="Normal 4 9" xfId="13500"/>
    <cellStyle name="Normal 4 9 2" xfId="13501"/>
    <cellStyle name="Normal 4 9 2 2" xfId="13502"/>
    <cellStyle name="Normal 4 9 2 2 3" xfId="13503"/>
    <cellStyle name="Normal 4 9 2 3" xfId="13504"/>
    <cellStyle name="Normal 4 9 2 3 2" xfId="13505"/>
    <cellStyle name="Normal 4 9 2 5" xfId="13506"/>
    <cellStyle name="Normal 4 9 3" xfId="13507"/>
    <cellStyle name="Normal 4 9 3 2" xfId="13508"/>
    <cellStyle name="Normal 4 9 3 4" xfId="13509"/>
    <cellStyle name="Normal 4 9 4" xfId="13510"/>
    <cellStyle name="Normal 4 9 4 3" xfId="13511"/>
    <cellStyle name="Normal 4 9 5" xfId="13512"/>
    <cellStyle name="Normal 4 9 7" xfId="13513"/>
    <cellStyle name="Normal 4_Cockpit JR 23 nr 5 2003 lördag" xfId="446"/>
    <cellStyle name="Normal 40" xfId="13514"/>
    <cellStyle name="Normal 41" xfId="13515"/>
    <cellStyle name="Normal 42" xfId="13516"/>
    <cellStyle name="Normal 43" xfId="13517"/>
    <cellStyle name="Normal 44" xfId="13518"/>
    <cellStyle name="Normal 44 2" xfId="13519"/>
    <cellStyle name="Normal 44 2 2" xfId="13520"/>
    <cellStyle name="Normal 44 2 2 3" xfId="13521"/>
    <cellStyle name="Normal 44 2 3" xfId="13522"/>
    <cellStyle name="Normal 44 2 3 2" xfId="13523"/>
    <cellStyle name="Normal 44 2 5" xfId="13524"/>
    <cellStyle name="Normal 44 3" xfId="13525"/>
    <cellStyle name="Normal 44 3 2" xfId="13526"/>
    <cellStyle name="Normal 44 3 4" xfId="13527"/>
    <cellStyle name="Normal 44 4" xfId="13528"/>
    <cellStyle name="Normal 44 4 3" xfId="13529"/>
    <cellStyle name="Normal 44 5" xfId="13530"/>
    <cellStyle name="Normal 44 7" xfId="13531"/>
    <cellStyle name="Normal 45" xfId="13532"/>
    <cellStyle name="Normal 45 2" xfId="13533"/>
    <cellStyle name="Normal 45 2 2" xfId="13534"/>
    <cellStyle name="Normal 45 2 2 3" xfId="13535"/>
    <cellStyle name="Normal 45 2 3" xfId="13536"/>
    <cellStyle name="Normal 45 2 3 2" xfId="13537"/>
    <cellStyle name="Normal 45 2 5" xfId="13538"/>
    <cellStyle name="Normal 45 3" xfId="13539"/>
    <cellStyle name="Normal 45 3 2" xfId="13540"/>
    <cellStyle name="Normal 45 3 4" xfId="13541"/>
    <cellStyle name="Normal 45 4" xfId="13542"/>
    <cellStyle name="Normal 45 4 3" xfId="13543"/>
    <cellStyle name="Normal 45 5" xfId="13544"/>
    <cellStyle name="Normal 45 7" xfId="13545"/>
    <cellStyle name="Normal 46" xfId="13546"/>
    <cellStyle name="Normal 47" xfId="13547"/>
    <cellStyle name="Normal 47 2" xfId="13548"/>
    <cellStyle name="Normal 47 3" xfId="13549"/>
    <cellStyle name="Normal 47 4" xfId="13550"/>
    <cellStyle name="Normal 47 6" xfId="4"/>
    <cellStyle name="Normal 48" xfId="13551"/>
    <cellStyle name="Normal 48 2" xfId="13552"/>
    <cellStyle name="Normal 48 3" xfId="13553"/>
    <cellStyle name="Normal 49" xfId="13554"/>
    <cellStyle name="Normal 5" xfId="38"/>
    <cellStyle name="Normal 5 10" xfId="13555"/>
    <cellStyle name="Normal 5 10 12" xfId="13556"/>
    <cellStyle name="Normal 5 10 2" xfId="13557"/>
    <cellStyle name="Normal 5 10 2 2" xfId="13558"/>
    <cellStyle name="Normal 5 10 2 2 2" xfId="13559"/>
    <cellStyle name="Normal 5 10 2 2 2 3" xfId="13560"/>
    <cellStyle name="Normal 5 10 2 2 3" xfId="13561"/>
    <cellStyle name="Normal 5 10 2 2 3 2" xfId="13562"/>
    <cellStyle name="Normal 5 10 2 2 5" xfId="13563"/>
    <cellStyle name="Normal 5 10 2 3" xfId="13564"/>
    <cellStyle name="Normal 5 10 2 3 2" xfId="13565"/>
    <cellStyle name="Normal 5 10 2 3 2 3" xfId="13566"/>
    <cellStyle name="Normal 5 10 2 3 4" xfId="13567"/>
    <cellStyle name="Normal 5 10 2 4" xfId="13568"/>
    <cellStyle name="Normal 5 10 2 4 3" xfId="13569"/>
    <cellStyle name="Normal 5 10 2 5" xfId="13570"/>
    <cellStyle name="Normal 5 10 2 7" xfId="13571"/>
    <cellStyle name="Normal 5 10 3" xfId="13572"/>
    <cellStyle name="Normal 5 10 3 2" xfId="13573"/>
    <cellStyle name="Normal 5 10 3 2 2" xfId="13574"/>
    <cellStyle name="Normal 5 10 3 2 2 3" xfId="13575"/>
    <cellStyle name="Normal 5 10 3 2 3" xfId="13576"/>
    <cellStyle name="Normal 5 10 3 2 3 2" xfId="13577"/>
    <cellStyle name="Normal 5 10 3 2 5" xfId="13578"/>
    <cellStyle name="Normal 5 10 3 3" xfId="13579"/>
    <cellStyle name="Normal 5 10 3 3 2" xfId="13580"/>
    <cellStyle name="Normal 5 10 3 3 4" xfId="13581"/>
    <cellStyle name="Normal 5 10 3 4" xfId="13582"/>
    <cellStyle name="Normal 5 10 3 4 3" xfId="13583"/>
    <cellStyle name="Normal 5 10 3 5" xfId="13584"/>
    <cellStyle name="Normal 5 10 3 7" xfId="13585"/>
    <cellStyle name="Normal 5 10 4" xfId="13586"/>
    <cellStyle name="Normal 5 10 4 2" xfId="13587"/>
    <cellStyle name="Normal 5 10 4 2 2" xfId="13588"/>
    <cellStyle name="Normal 5 10 4 2 2 3" xfId="13589"/>
    <cellStyle name="Normal 5 10 4 2 3" xfId="13590"/>
    <cellStyle name="Normal 5 10 4 2 3 2" xfId="13591"/>
    <cellStyle name="Normal 5 10 4 2 5" xfId="13592"/>
    <cellStyle name="Normal 5 10 4 3" xfId="13593"/>
    <cellStyle name="Normal 5 10 4 3 2" xfId="13594"/>
    <cellStyle name="Normal 5 10 4 3 4" xfId="13595"/>
    <cellStyle name="Normal 5 10 4 4" xfId="13596"/>
    <cellStyle name="Normal 5 10 4 4 3" xfId="13597"/>
    <cellStyle name="Normal 5 10 4 5" xfId="13598"/>
    <cellStyle name="Normal 5 10 4 7" xfId="13599"/>
    <cellStyle name="Normal 5 10 5" xfId="13600"/>
    <cellStyle name="Normal 5 10 5 2" xfId="13601"/>
    <cellStyle name="Normal 5 10 5 2 2" xfId="13602"/>
    <cellStyle name="Normal 5 10 5 2 2 3" xfId="13603"/>
    <cellStyle name="Normal 5 10 5 2 3" xfId="13604"/>
    <cellStyle name="Normal 5 10 5 2 3 2" xfId="13605"/>
    <cellStyle name="Normal 5 10 5 2 5" xfId="13606"/>
    <cellStyle name="Normal 5 10 5 3" xfId="13607"/>
    <cellStyle name="Normal 5 10 5 3 2" xfId="13608"/>
    <cellStyle name="Normal 5 10 5 3 4" xfId="13609"/>
    <cellStyle name="Normal 5 10 5 4" xfId="13610"/>
    <cellStyle name="Normal 5 10 5 4 3" xfId="13611"/>
    <cellStyle name="Normal 5 10 5 5" xfId="13612"/>
    <cellStyle name="Normal 5 10 5 7" xfId="13613"/>
    <cellStyle name="Normal 5 10 6" xfId="13614"/>
    <cellStyle name="Normal 5 10 6 2" xfId="13615"/>
    <cellStyle name="Normal 5 10 6 2 3" xfId="13616"/>
    <cellStyle name="Normal 5 10 6 3" xfId="13617"/>
    <cellStyle name="Normal 5 10 6 3 2" xfId="13618"/>
    <cellStyle name="Normal 5 10 6 5" xfId="13619"/>
    <cellStyle name="Normal 5 10 7" xfId="13620"/>
    <cellStyle name="Normal 5 10 7 2" xfId="13621"/>
    <cellStyle name="Normal 5 10 7 2 3" xfId="13622"/>
    <cellStyle name="Normal 5 10 7 3" xfId="13623"/>
    <cellStyle name="Normal 5 10 7 5" xfId="13624"/>
    <cellStyle name="Normal 5 10 8" xfId="13625"/>
    <cellStyle name="Normal 5 10 8 4" xfId="13626"/>
    <cellStyle name="Normal 5 10 9" xfId="13627"/>
    <cellStyle name="Normal 5 10 9 3" xfId="13628"/>
    <cellStyle name="Normal 5 11" xfId="13629"/>
    <cellStyle name="Normal 5 11 12" xfId="13630"/>
    <cellStyle name="Normal 5 11 2" xfId="13631"/>
    <cellStyle name="Normal 5 11 2 2" xfId="13632"/>
    <cellStyle name="Normal 5 11 2 2 2" xfId="13633"/>
    <cellStyle name="Normal 5 11 2 2 2 3" xfId="13634"/>
    <cellStyle name="Normal 5 11 2 2 3" xfId="13635"/>
    <cellStyle name="Normal 5 11 2 2 3 2" xfId="13636"/>
    <cellStyle name="Normal 5 11 2 2 5" xfId="13637"/>
    <cellStyle name="Normal 5 11 2 3" xfId="13638"/>
    <cellStyle name="Normal 5 11 2 3 2" xfId="13639"/>
    <cellStyle name="Normal 5 11 2 3 2 3" xfId="13640"/>
    <cellStyle name="Normal 5 11 2 3 4" xfId="13641"/>
    <cellStyle name="Normal 5 11 2 4" xfId="13642"/>
    <cellStyle name="Normal 5 11 2 4 3" xfId="13643"/>
    <cellStyle name="Normal 5 11 2 5" xfId="13644"/>
    <cellStyle name="Normal 5 11 2 7" xfId="13645"/>
    <cellStyle name="Normal 5 11 3" xfId="13646"/>
    <cellStyle name="Normal 5 11 3 2" xfId="13647"/>
    <cellStyle name="Normal 5 11 3 2 2" xfId="13648"/>
    <cellStyle name="Normal 5 11 3 2 2 3" xfId="13649"/>
    <cellStyle name="Normal 5 11 3 2 3" xfId="13650"/>
    <cellStyle name="Normal 5 11 3 2 3 2" xfId="13651"/>
    <cellStyle name="Normal 5 11 3 2 5" xfId="13652"/>
    <cellStyle name="Normal 5 11 3 3" xfId="13653"/>
    <cellStyle name="Normal 5 11 3 3 2" xfId="13654"/>
    <cellStyle name="Normal 5 11 3 3 4" xfId="13655"/>
    <cellStyle name="Normal 5 11 3 4" xfId="13656"/>
    <cellStyle name="Normal 5 11 3 4 3" xfId="13657"/>
    <cellStyle name="Normal 5 11 3 5" xfId="13658"/>
    <cellStyle name="Normal 5 11 3 7" xfId="13659"/>
    <cellStyle name="Normal 5 11 4" xfId="13660"/>
    <cellStyle name="Normal 5 11 4 2" xfId="13661"/>
    <cellStyle name="Normal 5 11 4 2 2" xfId="13662"/>
    <cellStyle name="Normal 5 11 4 2 2 3" xfId="13663"/>
    <cellStyle name="Normal 5 11 4 2 3" xfId="13664"/>
    <cellStyle name="Normal 5 11 4 2 3 2" xfId="13665"/>
    <cellStyle name="Normal 5 11 4 2 5" xfId="13666"/>
    <cellStyle name="Normal 5 11 4 3" xfId="13667"/>
    <cellStyle name="Normal 5 11 4 3 2" xfId="13668"/>
    <cellStyle name="Normal 5 11 4 3 4" xfId="13669"/>
    <cellStyle name="Normal 5 11 4 4" xfId="13670"/>
    <cellStyle name="Normal 5 11 4 4 3" xfId="13671"/>
    <cellStyle name="Normal 5 11 4 5" xfId="13672"/>
    <cellStyle name="Normal 5 11 4 7" xfId="13673"/>
    <cellStyle name="Normal 5 11 5" xfId="13674"/>
    <cellStyle name="Normal 5 11 5 2" xfId="13675"/>
    <cellStyle name="Normal 5 11 5 2 2" xfId="13676"/>
    <cellStyle name="Normal 5 11 5 2 2 3" xfId="13677"/>
    <cellStyle name="Normal 5 11 5 2 3" xfId="13678"/>
    <cellStyle name="Normal 5 11 5 2 3 2" xfId="13679"/>
    <cellStyle name="Normal 5 11 5 2 5" xfId="13680"/>
    <cellStyle name="Normal 5 11 5 3" xfId="13681"/>
    <cellStyle name="Normal 5 11 5 3 2" xfId="13682"/>
    <cellStyle name="Normal 5 11 5 3 4" xfId="13683"/>
    <cellStyle name="Normal 5 11 5 4" xfId="13684"/>
    <cellStyle name="Normal 5 11 5 4 3" xfId="13685"/>
    <cellStyle name="Normal 5 11 5 5" xfId="13686"/>
    <cellStyle name="Normal 5 11 5 7" xfId="13687"/>
    <cellStyle name="Normal 5 11 6" xfId="13688"/>
    <cellStyle name="Normal 5 11 6 2" xfId="13689"/>
    <cellStyle name="Normal 5 11 6 2 3" xfId="13690"/>
    <cellStyle name="Normal 5 11 6 3" xfId="13691"/>
    <cellStyle name="Normal 5 11 6 3 2" xfId="13692"/>
    <cellStyle name="Normal 5 11 6 5" xfId="13693"/>
    <cellStyle name="Normal 5 11 7" xfId="13694"/>
    <cellStyle name="Normal 5 11 7 2" xfId="13695"/>
    <cellStyle name="Normal 5 11 7 2 3" xfId="13696"/>
    <cellStyle name="Normal 5 11 7 3" xfId="13697"/>
    <cellStyle name="Normal 5 11 7 5" xfId="13698"/>
    <cellStyle name="Normal 5 11 8" xfId="13699"/>
    <cellStyle name="Normal 5 11 8 4" xfId="13700"/>
    <cellStyle name="Normal 5 11 9" xfId="13701"/>
    <cellStyle name="Normal 5 11 9 3" xfId="13702"/>
    <cellStyle name="Normal 5 2" xfId="62"/>
    <cellStyle name="Normal 5 2 2" xfId="141"/>
    <cellStyle name="Normal 5 3" xfId="120"/>
    <cellStyle name="Normal 5 3 2" xfId="447"/>
    <cellStyle name="Normal 5 3 2 12" xfId="13703"/>
    <cellStyle name="Normal 5 3 2 2" xfId="13704"/>
    <cellStyle name="Normal 5 3 2 2 2" xfId="13705"/>
    <cellStyle name="Normal 5 3 2 2 2 2" xfId="13706"/>
    <cellStyle name="Normal 5 3 2 2 2 2 3" xfId="13707"/>
    <cellStyle name="Normal 5 3 2 2 2 3" xfId="13708"/>
    <cellStyle name="Normal 5 3 2 2 2 3 2" xfId="13709"/>
    <cellStyle name="Normal 5 3 2 2 2 5" xfId="13710"/>
    <cellStyle name="Normal 5 3 2 2 3" xfId="13711"/>
    <cellStyle name="Normal 5 3 2 2 3 2" xfId="13712"/>
    <cellStyle name="Normal 5 3 2 2 3 2 3" xfId="13713"/>
    <cellStyle name="Normal 5 3 2 2 3 4" xfId="13714"/>
    <cellStyle name="Normal 5 3 2 2 4" xfId="13715"/>
    <cellStyle name="Normal 5 3 2 2 4 3" xfId="13716"/>
    <cellStyle name="Normal 5 3 2 2 5" xfId="13717"/>
    <cellStyle name="Normal 5 3 2 2 7" xfId="13718"/>
    <cellStyle name="Normal 5 3 2 3" xfId="13719"/>
    <cellStyle name="Normal 5 3 2 3 2" xfId="13720"/>
    <cellStyle name="Normal 5 3 2 3 2 2" xfId="13721"/>
    <cellStyle name="Normal 5 3 2 3 2 2 3" xfId="13722"/>
    <cellStyle name="Normal 5 3 2 3 2 3" xfId="13723"/>
    <cellStyle name="Normal 5 3 2 3 2 3 2" xfId="13724"/>
    <cellStyle name="Normal 5 3 2 3 2 5" xfId="13725"/>
    <cellStyle name="Normal 5 3 2 3 3" xfId="13726"/>
    <cellStyle name="Normal 5 3 2 3 3 2" xfId="13727"/>
    <cellStyle name="Normal 5 3 2 3 3 4" xfId="13728"/>
    <cellStyle name="Normal 5 3 2 3 4" xfId="13729"/>
    <cellStyle name="Normal 5 3 2 3 4 3" xfId="13730"/>
    <cellStyle name="Normal 5 3 2 3 5" xfId="13731"/>
    <cellStyle name="Normal 5 3 2 3 7" xfId="13732"/>
    <cellStyle name="Normal 5 3 2 4" xfId="13733"/>
    <cellStyle name="Normal 5 3 2 4 2" xfId="13734"/>
    <cellStyle name="Normal 5 3 2 4 2 2" xfId="13735"/>
    <cellStyle name="Normal 5 3 2 4 2 2 3" xfId="13736"/>
    <cellStyle name="Normal 5 3 2 4 2 3" xfId="13737"/>
    <cellStyle name="Normal 5 3 2 4 2 3 2" xfId="13738"/>
    <cellStyle name="Normal 5 3 2 4 2 5" xfId="13739"/>
    <cellStyle name="Normal 5 3 2 4 3" xfId="13740"/>
    <cellStyle name="Normal 5 3 2 4 3 2" xfId="13741"/>
    <cellStyle name="Normal 5 3 2 4 3 4" xfId="13742"/>
    <cellStyle name="Normal 5 3 2 4 4" xfId="13743"/>
    <cellStyle name="Normal 5 3 2 4 4 3" xfId="13744"/>
    <cellStyle name="Normal 5 3 2 4 5" xfId="13745"/>
    <cellStyle name="Normal 5 3 2 4 7" xfId="13746"/>
    <cellStyle name="Normal 5 3 2 5" xfId="13747"/>
    <cellStyle name="Normal 5 3 2 5 2" xfId="13748"/>
    <cellStyle name="Normal 5 3 2 5 2 2" xfId="13749"/>
    <cellStyle name="Normal 5 3 2 5 2 2 3" xfId="13750"/>
    <cellStyle name="Normal 5 3 2 5 2 3" xfId="13751"/>
    <cellStyle name="Normal 5 3 2 5 2 3 2" xfId="13752"/>
    <cellStyle name="Normal 5 3 2 5 2 5" xfId="13753"/>
    <cellStyle name="Normal 5 3 2 5 3" xfId="13754"/>
    <cellStyle name="Normal 5 3 2 5 3 2" xfId="13755"/>
    <cellStyle name="Normal 5 3 2 5 3 4" xfId="13756"/>
    <cellStyle name="Normal 5 3 2 5 4" xfId="13757"/>
    <cellStyle name="Normal 5 3 2 5 4 3" xfId="13758"/>
    <cellStyle name="Normal 5 3 2 5 5" xfId="13759"/>
    <cellStyle name="Normal 5 3 2 5 7" xfId="13760"/>
    <cellStyle name="Normal 5 3 2 6" xfId="13761"/>
    <cellStyle name="Normal 5 3 2 6 2" xfId="13762"/>
    <cellStyle name="Normal 5 3 2 6 2 3" xfId="13763"/>
    <cellStyle name="Normal 5 3 2 6 3" xfId="13764"/>
    <cellStyle name="Normal 5 3 2 6 3 2" xfId="13765"/>
    <cellStyle name="Normal 5 3 2 6 5" xfId="13766"/>
    <cellStyle name="Normal 5 3 2 7" xfId="13767"/>
    <cellStyle name="Normal 5 3 2 7 2" xfId="13768"/>
    <cellStyle name="Normal 5 3 2 7 2 3" xfId="13769"/>
    <cellStyle name="Normal 5 3 2 7 3" xfId="13770"/>
    <cellStyle name="Normal 5 3 2 7 5" xfId="13771"/>
    <cellStyle name="Normal 5 3 2 8" xfId="13772"/>
    <cellStyle name="Normal 5 3 2 8 4" xfId="13773"/>
    <cellStyle name="Normal 5 3 2 9" xfId="13774"/>
    <cellStyle name="Normal 5 3 2 9 3" xfId="13775"/>
    <cellStyle name="Normal 5 4" xfId="13776"/>
    <cellStyle name="Normal 5 4 10" xfId="13777"/>
    <cellStyle name="Normal 5 4 10 3" xfId="13778"/>
    <cellStyle name="Normal 5 4 13" xfId="13779"/>
    <cellStyle name="Normal 5 4 2" xfId="13780"/>
    <cellStyle name="Normal 5 4 2 12" xfId="13781"/>
    <cellStyle name="Normal 5 4 2 2" xfId="13782"/>
    <cellStyle name="Normal 5 4 2 2 2" xfId="13783"/>
    <cellStyle name="Normal 5 4 2 2 2 2" xfId="13784"/>
    <cellStyle name="Normal 5 4 2 2 2 2 3" xfId="13785"/>
    <cellStyle name="Normal 5 4 2 2 2 3" xfId="13786"/>
    <cellStyle name="Normal 5 4 2 2 2 3 2" xfId="13787"/>
    <cellStyle name="Normal 5 4 2 2 2 5" xfId="13788"/>
    <cellStyle name="Normal 5 4 2 2 3" xfId="13789"/>
    <cellStyle name="Normal 5 4 2 2 3 2" xfId="13790"/>
    <cellStyle name="Normal 5 4 2 2 3 2 3" xfId="13791"/>
    <cellStyle name="Normal 5 4 2 2 3 4" xfId="13792"/>
    <cellStyle name="Normal 5 4 2 2 4" xfId="13793"/>
    <cellStyle name="Normal 5 4 2 2 4 3" xfId="13794"/>
    <cellStyle name="Normal 5 4 2 2 5" xfId="13795"/>
    <cellStyle name="Normal 5 4 2 2 7" xfId="13796"/>
    <cellStyle name="Normal 5 4 2 3" xfId="13797"/>
    <cellStyle name="Normal 5 4 2 3 2" xfId="13798"/>
    <cellStyle name="Normal 5 4 2 3 2 2" xfId="13799"/>
    <cellStyle name="Normal 5 4 2 3 2 2 3" xfId="13800"/>
    <cellStyle name="Normal 5 4 2 3 2 3" xfId="13801"/>
    <cellStyle name="Normal 5 4 2 3 2 3 2" xfId="13802"/>
    <cellStyle name="Normal 5 4 2 3 2 5" xfId="13803"/>
    <cellStyle name="Normal 5 4 2 3 3" xfId="13804"/>
    <cellStyle name="Normal 5 4 2 3 3 2" xfId="13805"/>
    <cellStyle name="Normal 5 4 2 3 3 4" xfId="13806"/>
    <cellStyle name="Normal 5 4 2 3 4" xfId="13807"/>
    <cellStyle name="Normal 5 4 2 3 4 3" xfId="13808"/>
    <cellStyle name="Normal 5 4 2 3 5" xfId="13809"/>
    <cellStyle name="Normal 5 4 2 3 7" xfId="13810"/>
    <cellStyle name="Normal 5 4 2 4" xfId="13811"/>
    <cellStyle name="Normal 5 4 2 4 2" xfId="13812"/>
    <cellStyle name="Normal 5 4 2 4 2 2" xfId="13813"/>
    <cellStyle name="Normal 5 4 2 4 2 2 3" xfId="13814"/>
    <cellStyle name="Normal 5 4 2 4 2 3" xfId="13815"/>
    <cellStyle name="Normal 5 4 2 4 2 3 2" xfId="13816"/>
    <cellStyle name="Normal 5 4 2 4 2 5" xfId="13817"/>
    <cellStyle name="Normal 5 4 2 4 3" xfId="13818"/>
    <cellStyle name="Normal 5 4 2 4 3 2" xfId="13819"/>
    <cellStyle name="Normal 5 4 2 4 3 4" xfId="13820"/>
    <cellStyle name="Normal 5 4 2 4 4" xfId="13821"/>
    <cellStyle name="Normal 5 4 2 4 4 3" xfId="13822"/>
    <cellStyle name="Normal 5 4 2 4 5" xfId="13823"/>
    <cellStyle name="Normal 5 4 2 4 7" xfId="13824"/>
    <cellStyle name="Normal 5 4 2 5" xfId="13825"/>
    <cellStyle name="Normal 5 4 2 5 2" xfId="13826"/>
    <cellStyle name="Normal 5 4 2 5 2 2" xfId="13827"/>
    <cellStyle name="Normal 5 4 2 5 2 2 3" xfId="13828"/>
    <cellStyle name="Normal 5 4 2 5 2 3" xfId="13829"/>
    <cellStyle name="Normal 5 4 2 5 2 3 2" xfId="13830"/>
    <cellStyle name="Normal 5 4 2 5 2 5" xfId="13831"/>
    <cellStyle name="Normal 5 4 2 5 3" xfId="13832"/>
    <cellStyle name="Normal 5 4 2 5 3 2" xfId="13833"/>
    <cellStyle name="Normal 5 4 2 5 3 4" xfId="13834"/>
    <cellStyle name="Normal 5 4 2 5 4" xfId="13835"/>
    <cellStyle name="Normal 5 4 2 5 4 3" xfId="13836"/>
    <cellStyle name="Normal 5 4 2 5 5" xfId="13837"/>
    <cellStyle name="Normal 5 4 2 5 7" xfId="13838"/>
    <cellStyle name="Normal 5 4 2 6" xfId="13839"/>
    <cellStyle name="Normal 5 4 2 6 2" xfId="13840"/>
    <cellStyle name="Normal 5 4 2 6 2 3" xfId="13841"/>
    <cellStyle name="Normal 5 4 2 6 3" xfId="13842"/>
    <cellStyle name="Normal 5 4 2 6 3 2" xfId="13843"/>
    <cellStyle name="Normal 5 4 2 6 5" xfId="13844"/>
    <cellStyle name="Normal 5 4 2 7" xfId="13845"/>
    <cellStyle name="Normal 5 4 2 7 2" xfId="13846"/>
    <cellStyle name="Normal 5 4 2 7 2 3" xfId="13847"/>
    <cellStyle name="Normal 5 4 2 7 3" xfId="13848"/>
    <cellStyle name="Normal 5 4 2 7 5" xfId="13849"/>
    <cellStyle name="Normal 5 4 2 8" xfId="13850"/>
    <cellStyle name="Normal 5 4 2 8 4" xfId="13851"/>
    <cellStyle name="Normal 5 4 2 9" xfId="13852"/>
    <cellStyle name="Normal 5 4 2 9 3" xfId="13853"/>
    <cellStyle name="Normal 5 4 3" xfId="13854"/>
    <cellStyle name="Normal 5 4 3 2" xfId="13855"/>
    <cellStyle name="Normal 5 4 3 2 2" xfId="13856"/>
    <cellStyle name="Normal 5 4 3 2 2 3" xfId="13857"/>
    <cellStyle name="Normal 5 4 3 2 3" xfId="13858"/>
    <cellStyle name="Normal 5 4 3 2 3 2" xfId="13859"/>
    <cellStyle name="Normal 5 4 3 2 5" xfId="13860"/>
    <cellStyle name="Normal 5 4 3 3" xfId="13861"/>
    <cellStyle name="Normal 5 4 3 3 2" xfId="13862"/>
    <cellStyle name="Normal 5 4 3 3 2 3" xfId="13863"/>
    <cellStyle name="Normal 5 4 3 3 4" xfId="13864"/>
    <cellStyle name="Normal 5 4 3 4" xfId="13865"/>
    <cellStyle name="Normal 5 4 3 4 3" xfId="13866"/>
    <cellStyle name="Normal 5 4 3 5" xfId="13867"/>
    <cellStyle name="Normal 5 4 3 7" xfId="13868"/>
    <cellStyle name="Normal 5 4 4" xfId="13869"/>
    <cellStyle name="Normal 5 4 4 2" xfId="13870"/>
    <cellStyle name="Normal 5 4 4 2 2" xfId="13871"/>
    <cellStyle name="Normal 5 4 4 2 2 3" xfId="13872"/>
    <cellStyle name="Normal 5 4 4 2 3" xfId="13873"/>
    <cellStyle name="Normal 5 4 4 2 3 2" xfId="13874"/>
    <cellStyle name="Normal 5 4 4 2 5" xfId="13875"/>
    <cellStyle name="Normal 5 4 4 3" xfId="13876"/>
    <cellStyle name="Normal 5 4 4 3 2" xfId="13877"/>
    <cellStyle name="Normal 5 4 4 3 4" xfId="13878"/>
    <cellStyle name="Normal 5 4 4 4" xfId="13879"/>
    <cellStyle name="Normal 5 4 4 4 3" xfId="13880"/>
    <cellStyle name="Normal 5 4 4 5" xfId="13881"/>
    <cellStyle name="Normal 5 4 4 7" xfId="13882"/>
    <cellStyle name="Normal 5 4 5" xfId="13883"/>
    <cellStyle name="Normal 5 4 5 2" xfId="13884"/>
    <cellStyle name="Normal 5 4 5 2 2" xfId="13885"/>
    <cellStyle name="Normal 5 4 5 2 2 3" xfId="13886"/>
    <cellStyle name="Normal 5 4 5 2 3" xfId="13887"/>
    <cellStyle name="Normal 5 4 5 2 3 2" xfId="13888"/>
    <cellStyle name="Normal 5 4 5 2 5" xfId="13889"/>
    <cellStyle name="Normal 5 4 5 3" xfId="13890"/>
    <cellStyle name="Normal 5 4 5 3 2" xfId="13891"/>
    <cellStyle name="Normal 5 4 5 3 4" xfId="13892"/>
    <cellStyle name="Normal 5 4 5 4" xfId="13893"/>
    <cellStyle name="Normal 5 4 5 4 3" xfId="13894"/>
    <cellStyle name="Normal 5 4 5 5" xfId="13895"/>
    <cellStyle name="Normal 5 4 5 7" xfId="13896"/>
    <cellStyle name="Normal 5 4 6" xfId="13897"/>
    <cellStyle name="Normal 5 4 6 2" xfId="13898"/>
    <cellStyle name="Normal 5 4 6 2 2" xfId="13899"/>
    <cellStyle name="Normal 5 4 6 2 2 3" xfId="13900"/>
    <cellStyle name="Normal 5 4 6 2 3" xfId="13901"/>
    <cellStyle name="Normal 5 4 6 2 3 2" xfId="13902"/>
    <cellStyle name="Normal 5 4 6 2 5" xfId="13903"/>
    <cellStyle name="Normal 5 4 6 3" xfId="13904"/>
    <cellStyle name="Normal 5 4 6 3 2" xfId="13905"/>
    <cellStyle name="Normal 5 4 6 3 4" xfId="13906"/>
    <cellStyle name="Normal 5 4 6 4" xfId="13907"/>
    <cellStyle name="Normal 5 4 6 4 3" xfId="13908"/>
    <cellStyle name="Normal 5 4 6 5" xfId="13909"/>
    <cellStyle name="Normal 5 4 6 7" xfId="13910"/>
    <cellStyle name="Normal 5 4 7" xfId="13911"/>
    <cellStyle name="Normal 5 4 7 2" xfId="13912"/>
    <cellStyle name="Normal 5 4 7 2 3" xfId="13913"/>
    <cellStyle name="Normal 5 4 7 3" xfId="13914"/>
    <cellStyle name="Normal 5 4 7 3 2" xfId="13915"/>
    <cellStyle name="Normal 5 4 7 5" xfId="13916"/>
    <cellStyle name="Normal 5 4 8" xfId="13917"/>
    <cellStyle name="Normal 5 4 8 2" xfId="13918"/>
    <cellStyle name="Normal 5 4 8 2 3" xfId="13919"/>
    <cellStyle name="Normal 5 4 8 3" xfId="13920"/>
    <cellStyle name="Normal 5 4 8 5" xfId="13921"/>
    <cellStyle name="Normal 5 4 9" xfId="13922"/>
    <cellStyle name="Normal 5 4 9 4" xfId="13923"/>
    <cellStyle name="Normal 5 5" xfId="13924"/>
    <cellStyle name="Normal 5 5 10" xfId="13925"/>
    <cellStyle name="Normal 5 5 10 3" xfId="13926"/>
    <cellStyle name="Normal 5 5 13" xfId="13927"/>
    <cellStyle name="Normal 5 5 2" xfId="13928"/>
    <cellStyle name="Normal 5 5 2 12" xfId="13929"/>
    <cellStyle name="Normal 5 5 2 2" xfId="13930"/>
    <cellStyle name="Normal 5 5 2 2 2" xfId="13931"/>
    <cellStyle name="Normal 5 5 2 2 2 2" xfId="13932"/>
    <cellStyle name="Normal 5 5 2 2 2 2 3" xfId="13933"/>
    <cellStyle name="Normal 5 5 2 2 2 3" xfId="13934"/>
    <cellStyle name="Normal 5 5 2 2 2 3 2" xfId="13935"/>
    <cellStyle name="Normal 5 5 2 2 2 5" xfId="13936"/>
    <cellStyle name="Normal 5 5 2 2 3" xfId="13937"/>
    <cellStyle name="Normal 5 5 2 2 3 2" xfId="13938"/>
    <cellStyle name="Normal 5 5 2 2 3 2 3" xfId="13939"/>
    <cellStyle name="Normal 5 5 2 2 3 4" xfId="13940"/>
    <cellStyle name="Normal 5 5 2 2 4" xfId="13941"/>
    <cellStyle name="Normal 5 5 2 2 4 3" xfId="13942"/>
    <cellStyle name="Normal 5 5 2 2 5" xfId="13943"/>
    <cellStyle name="Normal 5 5 2 2 7" xfId="13944"/>
    <cellStyle name="Normal 5 5 2 3" xfId="13945"/>
    <cellStyle name="Normal 5 5 2 3 2" xfId="13946"/>
    <cellStyle name="Normal 5 5 2 3 2 2" xfId="13947"/>
    <cellStyle name="Normal 5 5 2 3 2 2 3" xfId="13948"/>
    <cellStyle name="Normal 5 5 2 3 2 3" xfId="13949"/>
    <cellStyle name="Normal 5 5 2 3 2 3 2" xfId="13950"/>
    <cellStyle name="Normal 5 5 2 3 2 5" xfId="13951"/>
    <cellStyle name="Normal 5 5 2 3 3" xfId="13952"/>
    <cellStyle name="Normal 5 5 2 3 3 2" xfId="13953"/>
    <cellStyle name="Normal 5 5 2 3 3 4" xfId="13954"/>
    <cellStyle name="Normal 5 5 2 3 4" xfId="13955"/>
    <cellStyle name="Normal 5 5 2 3 4 3" xfId="13956"/>
    <cellStyle name="Normal 5 5 2 3 5" xfId="13957"/>
    <cellStyle name="Normal 5 5 2 3 7" xfId="13958"/>
    <cellStyle name="Normal 5 5 2 4" xfId="13959"/>
    <cellStyle name="Normal 5 5 2 4 2" xfId="13960"/>
    <cellStyle name="Normal 5 5 2 4 2 2" xfId="13961"/>
    <cellStyle name="Normal 5 5 2 4 2 2 3" xfId="13962"/>
    <cellStyle name="Normal 5 5 2 4 2 3" xfId="13963"/>
    <cellStyle name="Normal 5 5 2 4 2 3 2" xfId="13964"/>
    <cellStyle name="Normal 5 5 2 4 2 5" xfId="13965"/>
    <cellStyle name="Normal 5 5 2 4 3" xfId="13966"/>
    <cellStyle name="Normal 5 5 2 4 3 2" xfId="13967"/>
    <cellStyle name="Normal 5 5 2 4 3 4" xfId="13968"/>
    <cellStyle name="Normal 5 5 2 4 4" xfId="13969"/>
    <cellStyle name="Normal 5 5 2 4 4 3" xfId="13970"/>
    <cellStyle name="Normal 5 5 2 4 5" xfId="13971"/>
    <cellStyle name="Normal 5 5 2 4 7" xfId="13972"/>
    <cellStyle name="Normal 5 5 2 5" xfId="13973"/>
    <cellStyle name="Normal 5 5 2 5 2" xfId="13974"/>
    <cellStyle name="Normal 5 5 2 5 2 2" xfId="13975"/>
    <cellStyle name="Normal 5 5 2 5 2 2 3" xfId="13976"/>
    <cellStyle name="Normal 5 5 2 5 2 3" xfId="13977"/>
    <cellStyle name="Normal 5 5 2 5 2 3 2" xfId="13978"/>
    <cellStyle name="Normal 5 5 2 5 2 5" xfId="13979"/>
    <cellStyle name="Normal 5 5 2 5 3" xfId="13980"/>
    <cellStyle name="Normal 5 5 2 5 3 2" xfId="13981"/>
    <cellStyle name="Normal 5 5 2 5 3 4" xfId="13982"/>
    <cellStyle name="Normal 5 5 2 5 4" xfId="13983"/>
    <cellStyle name="Normal 5 5 2 5 4 3" xfId="13984"/>
    <cellStyle name="Normal 5 5 2 5 5" xfId="13985"/>
    <cellStyle name="Normal 5 5 2 5 7" xfId="13986"/>
    <cellStyle name="Normal 5 5 2 6" xfId="13987"/>
    <cellStyle name="Normal 5 5 2 6 2" xfId="13988"/>
    <cellStyle name="Normal 5 5 2 6 2 3" xfId="13989"/>
    <cellStyle name="Normal 5 5 2 6 3" xfId="13990"/>
    <cellStyle name="Normal 5 5 2 6 3 2" xfId="13991"/>
    <cellStyle name="Normal 5 5 2 6 5" xfId="13992"/>
    <cellStyle name="Normal 5 5 2 7" xfId="13993"/>
    <cellStyle name="Normal 5 5 2 7 2" xfId="13994"/>
    <cellStyle name="Normal 5 5 2 7 2 3" xfId="13995"/>
    <cellStyle name="Normal 5 5 2 7 3" xfId="13996"/>
    <cellStyle name="Normal 5 5 2 7 5" xfId="13997"/>
    <cellStyle name="Normal 5 5 2 8" xfId="13998"/>
    <cellStyle name="Normal 5 5 2 8 4" xfId="13999"/>
    <cellStyle name="Normal 5 5 2 9" xfId="14000"/>
    <cellStyle name="Normal 5 5 2 9 3" xfId="14001"/>
    <cellStyle name="Normal 5 5 3" xfId="14002"/>
    <cellStyle name="Normal 5 5 3 2" xfId="14003"/>
    <cellStyle name="Normal 5 5 3 2 2" xfId="14004"/>
    <cellStyle name="Normal 5 5 3 2 2 3" xfId="14005"/>
    <cellStyle name="Normal 5 5 3 2 3" xfId="14006"/>
    <cellStyle name="Normal 5 5 3 2 3 2" xfId="14007"/>
    <cellStyle name="Normal 5 5 3 2 5" xfId="14008"/>
    <cellStyle name="Normal 5 5 3 3" xfId="14009"/>
    <cellStyle name="Normal 5 5 3 3 2" xfId="14010"/>
    <cellStyle name="Normal 5 5 3 3 2 3" xfId="14011"/>
    <cellStyle name="Normal 5 5 3 3 4" xfId="14012"/>
    <cellStyle name="Normal 5 5 3 4" xfId="14013"/>
    <cellStyle name="Normal 5 5 3 4 3" xfId="14014"/>
    <cellStyle name="Normal 5 5 3 5" xfId="14015"/>
    <cellStyle name="Normal 5 5 3 7" xfId="14016"/>
    <cellStyle name="Normal 5 5 4" xfId="14017"/>
    <cellStyle name="Normal 5 5 4 2" xfId="14018"/>
    <cellStyle name="Normal 5 5 4 2 2" xfId="14019"/>
    <cellStyle name="Normal 5 5 4 2 2 3" xfId="14020"/>
    <cellStyle name="Normal 5 5 4 2 3" xfId="14021"/>
    <cellStyle name="Normal 5 5 4 2 3 2" xfId="14022"/>
    <cellStyle name="Normal 5 5 4 2 5" xfId="14023"/>
    <cellStyle name="Normal 5 5 4 3" xfId="14024"/>
    <cellStyle name="Normal 5 5 4 3 2" xfId="14025"/>
    <cellStyle name="Normal 5 5 4 3 4" xfId="14026"/>
    <cellStyle name="Normal 5 5 4 4" xfId="14027"/>
    <cellStyle name="Normal 5 5 4 4 3" xfId="14028"/>
    <cellStyle name="Normal 5 5 4 5" xfId="14029"/>
    <cellStyle name="Normal 5 5 4 7" xfId="14030"/>
    <cellStyle name="Normal 5 5 5" xfId="14031"/>
    <cellStyle name="Normal 5 5 5 2" xfId="14032"/>
    <cellStyle name="Normal 5 5 5 2 2" xfId="14033"/>
    <cellStyle name="Normal 5 5 5 2 2 3" xfId="14034"/>
    <cellStyle name="Normal 5 5 5 2 3" xfId="14035"/>
    <cellStyle name="Normal 5 5 5 2 3 2" xfId="14036"/>
    <cellStyle name="Normal 5 5 5 2 5" xfId="14037"/>
    <cellStyle name="Normal 5 5 5 3" xfId="14038"/>
    <cellStyle name="Normal 5 5 5 3 2" xfId="14039"/>
    <cellStyle name="Normal 5 5 5 3 4" xfId="14040"/>
    <cellStyle name="Normal 5 5 5 4" xfId="14041"/>
    <cellStyle name="Normal 5 5 5 4 3" xfId="14042"/>
    <cellStyle name="Normal 5 5 5 5" xfId="14043"/>
    <cellStyle name="Normal 5 5 5 7" xfId="14044"/>
    <cellStyle name="Normal 5 5 6" xfId="14045"/>
    <cellStyle name="Normal 5 5 6 2" xfId="14046"/>
    <cellStyle name="Normal 5 5 6 2 2" xfId="14047"/>
    <cellStyle name="Normal 5 5 6 2 2 3" xfId="14048"/>
    <cellStyle name="Normal 5 5 6 2 3" xfId="14049"/>
    <cellStyle name="Normal 5 5 6 2 3 2" xfId="14050"/>
    <cellStyle name="Normal 5 5 6 2 5" xfId="14051"/>
    <cellStyle name="Normal 5 5 6 3" xfId="14052"/>
    <cellStyle name="Normal 5 5 6 3 2" xfId="14053"/>
    <cellStyle name="Normal 5 5 6 3 4" xfId="14054"/>
    <cellStyle name="Normal 5 5 6 4" xfId="14055"/>
    <cellStyle name="Normal 5 5 6 4 3" xfId="14056"/>
    <cellStyle name="Normal 5 5 6 5" xfId="14057"/>
    <cellStyle name="Normal 5 5 6 7" xfId="14058"/>
    <cellStyle name="Normal 5 5 7" xfId="14059"/>
    <cellStyle name="Normal 5 5 7 2" xfId="14060"/>
    <cellStyle name="Normal 5 5 7 2 3" xfId="14061"/>
    <cellStyle name="Normal 5 5 7 3" xfId="14062"/>
    <cellStyle name="Normal 5 5 7 3 2" xfId="14063"/>
    <cellStyle name="Normal 5 5 7 5" xfId="14064"/>
    <cellStyle name="Normal 5 5 8" xfId="14065"/>
    <cellStyle name="Normal 5 5 8 2" xfId="14066"/>
    <cellStyle name="Normal 5 5 8 2 3" xfId="14067"/>
    <cellStyle name="Normal 5 5 8 3" xfId="14068"/>
    <cellStyle name="Normal 5 5 8 5" xfId="14069"/>
    <cellStyle name="Normal 5 5 9" xfId="14070"/>
    <cellStyle name="Normal 5 5 9 4" xfId="14071"/>
    <cellStyle name="Normal 5 6" xfId="14072"/>
    <cellStyle name="Normal 5 6 10" xfId="14073"/>
    <cellStyle name="Normal 5 6 10 3" xfId="14074"/>
    <cellStyle name="Normal 5 6 13" xfId="14075"/>
    <cellStyle name="Normal 5 6 2" xfId="14076"/>
    <cellStyle name="Normal 5 6 2 12" xfId="14077"/>
    <cellStyle name="Normal 5 6 2 2" xfId="14078"/>
    <cellStyle name="Normal 5 6 2 2 2" xfId="14079"/>
    <cellStyle name="Normal 5 6 2 2 2 2" xfId="14080"/>
    <cellStyle name="Normal 5 6 2 2 2 2 3" xfId="14081"/>
    <cellStyle name="Normal 5 6 2 2 2 3" xfId="14082"/>
    <cellStyle name="Normal 5 6 2 2 2 3 2" xfId="14083"/>
    <cellStyle name="Normal 5 6 2 2 2 5" xfId="14084"/>
    <cellStyle name="Normal 5 6 2 2 3" xfId="14085"/>
    <cellStyle name="Normal 5 6 2 2 3 2" xfId="14086"/>
    <cellStyle name="Normal 5 6 2 2 3 2 3" xfId="14087"/>
    <cellStyle name="Normal 5 6 2 2 3 4" xfId="14088"/>
    <cellStyle name="Normal 5 6 2 2 4" xfId="14089"/>
    <cellStyle name="Normal 5 6 2 2 4 3" xfId="14090"/>
    <cellStyle name="Normal 5 6 2 2 5" xfId="14091"/>
    <cellStyle name="Normal 5 6 2 2 7" xfId="14092"/>
    <cellStyle name="Normal 5 6 2 3" xfId="14093"/>
    <cellStyle name="Normal 5 6 2 3 2" xfId="14094"/>
    <cellStyle name="Normal 5 6 2 3 2 2" xfId="14095"/>
    <cellStyle name="Normal 5 6 2 3 2 2 3" xfId="14096"/>
    <cellStyle name="Normal 5 6 2 3 2 3" xfId="14097"/>
    <cellStyle name="Normal 5 6 2 3 2 3 2" xfId="14098"/>
    <cellStyle name="Normal 5 6 2 3 2 5" xfId="14099"/>
    <cellStyle name="Normal 5 6 2 3 3" xfId="14100"/>
    <cellStyle name="Normal 5 6 2 3 3 2" xfId="14101"/>
    <cellStyle name="Normal 5 6 2 3 3 4" xfId="14102"/>
    <cellStyle name="Normal 5 6 2 3 4" xfId="14103"/>
    <cellStyle name="Normal 5 6 2 3 4 3" xfId="14104"/>
    <cellStyle name="Normal 5 6 2 3 5" xfId="14105"/>
    <cellStyle name="Normal 5 6 2 3 7" xfId="14106"/>
    <cellStyle name="Normal 5 6 2 4" xfId="14107"/>
    <cellStyle name="Normal 5 6 2 4 2" xfId="14108"/>
    <cellStyle name="Normal 5 6 2 4 2 2" xfId="14109"/>
    <cellStyle name="Normal 5 6 2 4 2 2 3" xfId="14110"/>
    <cellStyle name="Normal 5 6 2 4 2 3" xfId="14111"/>
    <cellStyle name="Normal 5 6 2 4 2 3 2" xfId="14112"/>
    <cellStyle name="Normal 5 6 2 4 2 5" xfId="14113"/>
    <cellStyle name="Normal 5 6 2 4 3" xfId="14114"/>
    <cellStyle name="Normal 5 6 2 4 3 2" xfId="14115"/>
    <cellStyle name="Normal 5 6 2 4 3 4" xfId="14116"/>
    <cellStyle name="Normal 5 6 2 4 4" xfId="14117"/>
    <cellStyle name="Normal 5 6 2 4 4 3" xfId="14118"/>
    <cellStyle name="Normal 5 6 2 4 5" xfId="14119"/>
    <cellStyle name="Normal 5 6 2 4 7" xfId="14120"/>
    <cellStyle name="Normal 5 6 2 5" xfId="14121"/>
    <cellStyle name="Normal 5 6 2 5 2" xfId="14122"/>
    <cellStyle name="Normal 5 6 2 5 2 2" xfId="14123"/>
    <cellStyle name="Normal 5 6 2 5 2 2 3" xfId="14124"/>
    <cellStyle name="Normal 5 6 2 5 2 3" xfId="14125"/>
    <cellStyle name="Normal 5 6 2 5 2 3 2" xfId="14126"/>
    <cellStyle name="Normal 5 6 2 5 2 5" xfId="14127"/>
    <cellStyle name="Normal 5 6 2 5 3" xfId="14128"/>
    <cellStyle name="Normal 5 6 2 5 3 2" xfId="14129"/>
    <cellStyle name="Normal 5 6 2 5 3 4" xfId="14130"/>
    <cellStyle name="Normal 5 6 2 5 4" xfId="14131"/>
    <cellStyle name="Normal 5 6 2 5 4 3" xfId="14132"/>
    <cellStyle name="Normal 5 6 2 5 5" xfId="14133"/>
    <cellStyle name="Normal 5 6 2 5 7" xfId="14134"/>
    <cellStyle name="Normal 5 6 2 6" xfId="14135"/>
    <cellStyle name="Normal 5 6 2 6 2" xfId="14136"/>
    <cellStyle name="Normal 5 6 2 6 2 3" xfId="14137"/>
    <cellStyle name="Normal 5 6 2 6 3" xfId="14138"/>
    <cellStyle name="Normal 5 6 2 6 3 2" xfId="14139"/>
    <cellStyle name="Normal 5 6 2 6 5" xfId="14140"/>
    <cellStyle name="Normal 5 6 2 7" xfId="14141"/>
    <cellStyle name="Normal 5 6 2 7 2" xfId="14142"/>
    <cellStyle name="Normal 5 6 2 7 2 3" xfId="14143"/>
    <cellStyle name="Normal 5 6 2 7 3" xfId="14144"/>
    <cellStyle name="Normal 5 6 2 7 5" xfId="14145"/>
    <cellStyle name="Normal 5 6 2 8" xfId="14146"/>
    <cellStyle name="Normal 5 6 2 8 4" xfId="14147"/>
    <cellStyle name="Normal 5 6 2 9" xfId="14148"/>
    <cellStyle name="Normal 5 6 2 9 3" xfId="14149"/>
    <cellStyle name="Normal 5 6 3" xfId="14150"/>
    <cellStyle name="Normal 5 6 3 2" xfId="14151"/>
    <cellStyle name="Normal 5 6 3 2 2" xfId="14152"/>
    <cellStyle name="Normal 5 6 3 2 2 3" xfId="14153"/>
    <cellStyle name="Normal 5 6 3 2 3" xfId="14154"/>
    <cellStyle name="Normal 5 6 3 2 3 2" xfId="14155"/>
    <cellStyle name="Normal 5 6 3 2 5" xfId="14156"/>
    <cellStyle name="Normal 5 6 3 3" xfId="14157"/>
    <cellStyle name="Normal 5 6 3 3 2" xfId="14158"/>
    <cellStyle name="Normal 5 6 3 3 2 3" xfId="14159"/>
    <cellStyle name="Normal 5 6 3 3 4" xfId="14160"/>
    <cellStyle name="Normal 5 6 3 4" xfId="14161"/>
    <cellStyle name="Normal 5 6 3 4 3" xfId="14162"/>
    <cellStyle name="Normal 5 6 3 5" xfId="14163"/>
    <cellStyle name="Normal 5 6 3 7" xfId="14164"/>
    <cellStyle name="Normal 5 6 4" xfId="14165"/>
    <cellStyle name="Normal 5 6 4 2" xfId="14166"/>
    <cellStyle name="Normal 5 6 4 2 2" xfId="14167"/>
    <cellStyle name="Normal 5 6 4 2 2 3" xfId="14168"/>
    <cellStyle name="Normal 5 6 4 2 3" xfId="14169"/>
    <cellStyle name="Normal 5 6 4 2 3 2" xfId="14170"/>
    <cellStyle name="Normal 5 6 4 2 5" xfId="14171"/>
    <cellStyle name="Normal 5 6 4 3" xfId="14172"/>
    <cellStyle name="Normal 5 6 4 3 2" xfId="14173"/>
    <cellStyle name="Normal 5 6 4 3 4" xfId="14174"/>
    <cellStyle name="Normal 5 6 4 4" xfId="14175"/>
    <cellStyle name="Normal 5 6 4 4 3" xfId="14176"/>
    <cellStyle name="Normal 5 6 4 5" xfId="14177"/>
    <cellStyle name="Normal 5 6 4 7" xfId="14178"/>
    <cellStyle name="Normal 5 6 5" xfId="14179"/>
    <cellStyle name="Normal 5 6 5 2" xfId="14180"/>
    <cellStyle name="Normal 5 6 5 2 2" xfId="14181"/>
    <cellStyle name="Normal 5 6 5 2 2 3" xfId="14182"/>
    <cellStyle name="Normal 5 6 5 2 3" xfId="14183"/>
    <cellStyle name="Normal 5 6 5 2 3 2" xfId="14184"/>
    <cellStyle name="Normal 5 6 5 2 5" xfId="14185"/>
    <cellStyle name="Normal 5 6 5 3" xfId="14186"/>
    <cellStyle name="Normal 5 6 5 3 2" xfId="14187"/>
    <cellStyle name="Normal 5 6 5 3 4" xfId="14188"/>
    <cellStyle name="Normal 5 6 5 4" xfId="14189"/>
    <cellStyle name="Normal 5 6 5 4 3" xfId="14190"/>
    <cellStyle name="Normal 5 6 5 5" xfId="14191"/>
    <cellStyle name="Normal 5 6 5 7" xfId="14192"/>
    <cellStyle name="Normal 5 6 6" xfId="14193"/>
    <cellStyle name="Normal 5 6 6 2" xfId="14194"/>
    <cellStyle name="Normal 5 6 6 2 2" xfId="14195"/>
    <cellStyle name="Normal 5 6 6 2 2 3" xfId="14196"/>
    <cellStyle name="Normal 5 6 6 2 3" xfId="14197"/>
    <cellStyle name="Normal 5 6 6 2 3 2" xfId="14198"/>
    <cellStyle name="Normal 5 6 6 2 5" xfId="14199"/>
    <cellStyle name="Normal 5 6 6 3" xfId="14200"/>
    <cellStyle name="Normal 5 6 6 3 2" xfId="14201"/>
    <cellStyle name="Normal 5 6 6 3 4" xfId="14202"/>
    <cellStyle name="Normal 5 6 6 4" xfId="14203"/>
    <cellStyle name="Normal 5 6 6 4 3" xfId="14204"/>
    <cellStyle name="Normal 5 6 6 5" xfId="14205"/>
    <cellStyle name="Normal 5 6 6 7" xfId="14206"/>
    <cellStyle name="Normal 5 6 7" xfId="14207"/>
    <cellStyle name="Normal 5 6 7 2" xfId="14208"/>
    <cellStyle name="Normal 5 6 7 2 3" xfId="14209"/>
    <cellStyle name="Normal 5 6 7 3" xfId="14210"/>
    <cellStyle name="Normal 5 6 7 3 2" xfId="14211"/>
    <cellStyle name="Normal 5 6 7 5" xfId="14212"/>
    <cellStyle name="Normal 5 6 8" xfId="14213"/>
    <cellStyle name="Normal 5 6 8 2" xfId="14214"/>
    <cellStyle name="Normal 5 6 8 2 3" xfId="14215"/>
    <cellStyle name="Normal 5 6 8 3" xfId="14216"/>
    <cellStyle name="Normal 5 6 8 5" xfId="14217"/>
    <cellStyle name="Normal 5 6 9" xfId="14218"/>
    <cellStyle name="Normal 5 6 9 4" xfId="14219"/>
    <cellStyle name="Normal 5 7" xfId="14220"/>
    <cellStyle name="Normal 5 7 12" xfId="14221"/>
    <cellStyle name="Normal 5 7 2" xfId="14222"/>
    <cellStyle name="Normal 5 7 2 2" xfId="14223"/>
    <cellStyle name="Normal 5 7 2 2 2" xfId="14224"/>
    <cellStyle name="Normal 5 7 2 2 2 3" xfId="14225"/>
    <cellStyle name="Normal 5 7 2 2 3" xfId="14226"/>
    <cellStyle name="Normal 5 7 2 2 3 2" xfId="14227"/>
    <cellStyle name="Normal 5 7 2 2 5" xfId="14228"/>
    <cellStyle name="Normal 5 7 2 3" xfId="14229"/>
    <cellStyle name="Normal 5 7 2 3 2" xfId="14230"/>
    <cellStyle name="Normal 5 7 2 3 2 3" xfId="14231"/>
    <cellStyle name="Normal 5 7 2 3 4" xfId="14232"/>
    <cellStyle name="Normal 5 7 2 4" xfId="14233"/>
    <cellStyle name="Normal 5 7 2 4 3" xfId="14234"/>
    <cellStyle name="Normal 5 7 2 5" xfId="14235"/>
    <cellStyle name="Normal 5 7 2 7" xfId="14236"/>
    <cellStyle name="Normal 5 7 3" xfId="14237"/>
    <cellStyle name="Normal 5 7 3 2" xfId="14238"/>
    <cellStyle name="Normal 5 7 3 2 2" xfId="14239"/>
    <cellStyle name="Normal 5 7 3 2 2 3" xfId="14240"/>
    <cellStyle name="Normal 5 7 3 2 3" xfId="14241"/>
    <cellStyle name="Normal 5 7 3 2 3 2" xfId="14242"/>
    <cellStyle name="Normal 5 7 3 2 5" xfId="14243"/>
    <cellStyle name="Normal 5 7 3 3" xfId="14244"/>
    <cellStyle name="Normal 5 7 3 3 2" xfId="14245"/>
    <cellStyle name="Normal 5 7 3 3 4" xfId="14246"/>
    <cellStyle name="Normal 5 7 3 4" xfId="14247"/>
    <cellStyle name="Normal 5 7 3 4 3" xfId="14248"/>
    <cellStyle name="Normal 5 7 3 5" xfId="14249"/>
    <cellStyle name="Normal 5 7 3 7" xfId="14250"/>
    <cellStyle name="Normal 5 7 4" xfId="14251"/>
    <cellStyle name="Normal 5 7 4 2" xfId="14252"/>
    <cellStyle name="Normal 5 7 4 2 2" xfId="14253"/>
    <cellStyle name="Normal 5 7 4 2 2 3" xfId="14254"/>
    <cellStyle name="Normal 5 7 4 2 3" xfId="14255"/>
    <cellStyle name="Normal 5 7 4 2 3 2" xfId="14256"/>
    <cellStyle name="Normal 5 7 4 2 5" xfId="14257"/>
    <cellStyle name="Normal 5 7 4 3" xfId="14258"/>
    <cellStyle name="Normal 5 7 4 3 2" xfId="14259"/>
    <cellStyle name="Normal 5 7 4 3 4" xfId="14260"/>
    <cellStyle name="Normal 5 7 4 4" xfId="14261"/>
    <cellStyle name="Normal 5 7 4 4 3" xfId="14262"/>
    <cellStyle name="Normal 5 7 4 5" xfId="14263"/>
    <cellStyle name="Normal 5 7 4 7" xfId="14264"/>
    <cellStyle name="Normal 5 7 5" xfId="14265"/>
    <cellStyle name="Normal 5 7 5 2" xfId="14266"/>
    <cellStyle name="Normal 5 7 5 2 2" xfId="14267"/>
    <cellStyle name="Normal 5 7 5 2 2 3" xfId="14268"/>
    <cellStyle name="Normal 5 7 5 2 3" xfId="14269"/>
    <cellStyle name="Normal 5 7 5 2 3 2" xfId="14270"/>
    <cellStyle name="Normal 5 7 5 2 5" xfId="14271"/>
    <cellStyle name="Normal 5 7 5 3" xfId="14272"/>
    <cellStyle name="Normal 5 7 5 3 2" xfId="14273"/>
    <cellStyle name="Normal 5 7 5 3 4" xfId="14274"/>
    <cellStyle name="Normal 5 7 5 4" xfId="14275"/>
    <cellStyle name="Normal 5 7 5 4 3" xfId="14276"/>
    <cellStyle name="Normal 5 7 5 5" xfId="14277"/>
    <cellStyle name="Normal 5 7 5 7" xfId="14278"/>
    <cellStyle name="Normal 5 7 6" xfId="14279"/>
    <cellStyle name="Normal 5 7 6 2" xfId="14280"/>
    <cellStyle name="Normal 5 7 6 2 3" xfId="14281"/>
    <cellStyle name="Normal 5 7 6 3" xfId="14282"/>
    <cellStyle name="Normal 5 7 6 3 2" xfId="14283"/>
    <cellStyle name="Normal 5 7 6 5" xfId="14284"/>
    <cellStyle name="Normal 5 7 7" xfId="14285"/>
    <cellStyle name="Normal 5 7 7 2" xfId="14286"/>
    <cellStyle name="Normal 5 7 7 2 3" xfId="14287"/>
    <cellStyle name="Normal 5 7 7 3" xfId="14288"/>
    <cellStyle name="Normal 5 7 7 5" xfId="14289"/>
    <cellStyle name="Normal 5 7 8" xfId="14290"/>
    <cellStyle name="Normal 5 7 8 4" xfId="14291"/>
    <cellStyle name="Normal 5 7 9" xfId="14292"/>
    <cellStyle name="Normal 5 7 9 3" xfId="14293"/>
    <cellStyle name="Normal 5 8" xfId="14294"/>
    <cellStyle name="Normal 5 8 12" xfId="14295"/>
    <cellStyle name="Normal 5 8 2" xfId="14296"/>
    <cellStyle name="Normal 5 8 2 2" xfId="14297"/>
    <cellStyle name="Normal 5 8 2 2 2" xfId="14298"/>
    <cellStyle name="Normal 5 8 2 2 2 3" xfId="14299"/>
    <cellStyle name="Normal 5 8 2 2 3" xfId="14300"/>
    <cellStyle name="Normal 5 8 2 2 3 2" xfId="14301"/>
    <cellStyle name="Normal 5 8 2 2 5" xfId="14302"/>
    <cellStyle name="Normal 5 8 2 3" xfId="14303"/>
    <cellStyle name="Normal 5 8 2 3 2" xfId="14304"/>
    <cellStyle name="Normal 5 8 2 3 2 3" xfId="14305"/>
    <cellStyle name="Normal 5 8 2 3 4" xfId="14306"/>
    <cellStyle name="Normal 5 8 2 4" xfId="14307"/>
    <cellStyle name="Normal 5 8 2 4 3" xfId="14308"/>
    <cellStyle name="Normal 5 8 2 5" xfId="14309"/>
    <cellStyle name="Normal 5 8 2 7" xfId="14310"/>
    <cellStyle name="Normal 5 8 3" xfId="14311"/>
    <cellStyle name="Normal 5 8 3 2" xfId="14312"/>
    <cellStyle name="Normal 5 8 3 2 2" xfId="14313"/>
    <cellStyle name="Normal 5 8 3 2 2 3" xfId="14314"/>
    <cellStyle name="Normal 5 8 3 2 3" xfId="14315"/>
    <cellStyle name="Normal 5 8 3 2 3 2" xfId="14316"/>
    <cellStyle name="Normal 5 8 3 2 5" xfId="14317"/>
    <cellStyle name="Normal 5 8 3 3" xfId="14318"/>
    <cellStyle name="Normal 5 8 3 3 2" xfId="14319"/>
    <cellStyle name="Normal 5 8 3 3 4" xfId="14320"/>
    <cellStyle name="Normal 5 8 3 4" xfId="14321"/>
    <cellStyle name="Normal 5 8 3 4 3" xfId="14322"/>
    <cellStyle name="Normal 5 8 3 5" xfId="14323"/>
    <cellStyle name="Normal 5 8 3 7" xfId="14324"/>
    <cellStyle name="Normal 5 8 4" xfId="14325"/>
    <cellStyle name="Normal 5 8 4 2" xfId="14326"/>
    <cellStyle name="Normal 5 8 4 2 2" xfId="14327"/>
    <cellStyle name="Normal 5 8 4 2 2 3" xfId="14328"/>
    <cellStyle name="Normal 5 8 4 2 3" xfId="14329"/>
    <cellStyle name="Normal 5 8 4 2 3 2" xfId="14330"/>
    <cellStyle name="Normal 5 8 4 2 5" xfId="14331"/>
    <cellStyle name="Normal 5 8 4 3" xfId="14332"/>
    <cellStyle name="Normal 5 8 4 3 2" xfId="14333"/>
    <cellStyle name="Normal 5 8 4 3 4" xfId="14334"/>
    <cellStyle name="Normal 5 8 4 4" xfId="14335"/>
    <cellStyle name="Normal 5 8 4 4 3" xfId="14336"/>
    <cellStyle name="Normal 5 8 4 5" xfId="14337"/>
    <cellStyle name="Normal 5 8 4 7" xfId="14338"/>
    <cellStyle name="Normal 5 8 5" xfId="14339"/>
    <cellStyle name="Normal 5 8 5 2" xfId="14340"/>
    <cellStyle name="Normal 5 8 5 2 2" xfId="14341"/>
    <cellStyle name="Normal 5 8 5 2 2 3" xfId="14342"/>
    <cellStyle name="Normal 5 8 5 2 3" xfId="14343"/>
    <cellStyle name="Normal 5 8 5 2 3 2" xfId="14344"/>
    <cellStyle name="Normal 5 8 5 2 5" xfId="14345"/>
    <cellStyle name="Normal 5 8 5 3" xfId="14346"/>
    <cellStyle name="Normal 5 8 5 3 2" xfId="14347"/>
    <cellStyle name="Normal 5 8 5 3 4" xfId="14348"/>
    <cellStyle name="Normal 5 8 5 4" xfId="14349"/>
    <cellStyle name="Normal 5 8 5 4 3" xfId="14350"/>
    <cellStyle name="Normal 5 8 5 5" xfId="14351"/>
    <cellStyle name="Normal 5 8 5 7" xfId="14352"/>
    <cellStyle name="Normal 5 8 6" xfId="14353"/>
    <cellStyle name="Normal 5 8 6 2" xfId="14354"/>
    <cellStyle name="Normal 5 8 6 2 3" xfId="14355"/>
    <cellStyle name="Normal 5 8 6 3" xfId="14356"/>
    <cellStyle name="Normal 5 8 6 3 2" xfId="14357"/>
    <cellStyle name="Normal 5 8 6 5" xfId="14358"/>
    <cellStyle name="Normal 5 8 7" xfId="14359"/>
    <cellStyle name="Normal 5 8 7 2" xfId="14360"/>
    <cellStyle name="Normal 5 8 7 2 3" xfId="14361"/>
    <cellStyle name="Normal 5 8 7 3" xfId="14362"/>
    <cellStyle name="Normal 5 8 7 5" xfId="14363"/>
    <cellStyle name="Normal 5 8 8" xfId="14364"/>
    <cellStyle name="Normal 5 8 8 4" xfId="14365"/>
    <cellStyle name="Normal 5 8 9" xfId="14366"/>
    <cellStyle name="Normal 5 8 9 3" xfId="14367"/>
    <cellStyle name="Normal 5 9" xfId="14368"/>
    <cellStyle name="Normal 5 9 12" xfId="14369"/>
    <cellStyle name="Normal 5 9 2" xfId="14370"/>
    <cellStyle name="Normal 5 9 2 2" xfId="14371"/>
    <cellStyle name="Normal 5 9 2 2 2" xfId="14372"/>
    <cellStyle name="Normal 5 9 2 2 2 3" xfId="14373"/>
    <cellStyle name="Normal 5 9 2 2 3" xfId="14374"/>
    <cellStyle name="Normal 5 9 2 2 3 2" xfId="14375"/>
    <cellStyle name="Normal 5 9 2 2 5" xfId="14376"/>
    <cellStyle name="Normal 5 9 2 3" xfId="14377"/>
    <cellStyle name="Normal 5 9 2 3 2" xfId="14378"/>
    <cellStyle name="Normal 5 9 2 3 2 3" xfId="14379"/>
    <cellStyle name="Normal 5 9 2 3 4" xfId="14380"/>
    <cellStyle name="Normal 5 9 2 4" xfId="14381"/>
    <cellStyle name="Normal 5 9 2 4 3" xfId="14382"/>
    <cellStyle name="Normal 5 9 2 5" xfId="14383"/>
    <cellStyle name="Normal 5 9 2 7" xfId="14384"/>
    <cellStyle name="Normal 5 9 3" xfId="14385"/>
    <cellStyle name="Normal 5 9 3 2" xfId="14386"/>
    <cellStyle name="Normal 5 9 3 2 2" xfId="14387"/>
    <cellStyle name="Normal 5 9 3 2 2 3" xfId="14388"/>
    <cellStyle name="Normal 5 9 3 2 3" xfId="14389"/>
    <cellStyle name="Normal 5 9 3 2 3 2" xfId="14390"/>
    <cellStyle name="Normal 5 9 3 2 5" xfId="14391"/>
    <cellStyle name="Normal 5 9 3 3" xfId="14392"/>
    <cellStyle name="Normal 5 9 3 3 2" xfId="14393"/>
    <cellStyle name="Normal 5 9 3 3 4" xfId="14394"/>
    <cellStyle name="Normal 5 9 3 4" xfId="14395"/>
    <cellStyle name="Normal 5 9 3 4 3" xfId="14396"/>
    <cellStyle name="Normal 5 9 3 5" xfId="14397"/>
    <cellStyle name="Normal 5 9 3 7" xfId="14398"/>
    <cellStyle name="Normal 5 9 4" xfId="14399"/>
    <cellStyle name="Normal 5 9 4 2" xfId="14400"/>
    <cellStyle name="Normal 5 9 4 2 2" xfId="14401"/>
    <cellStyle name="Normal 5 9 4 2 2 3" xfId="14402"/>
    <cellStyle name="Normal 5 9 4 2 3" xfId="14403"/>
    <cellStyle name="Normal 5 9 4 2 3 2" xfId="14404"/>
    <cellStyle name="Normal 5 9 4 2 5" xfId="14405"/>
    <cellStyle name="Normal 5 9 4 3" xfId="14406"/>
    <cellStyle name="Normal 5 9 4 3 2" xfId="14407"/>
    <cellStyle name="Normal 5 9 4 3 4" xfId="14408"/>
    <cellStyle name="Normal 5 9 4 4" xfId="14409"/>
    <cellStyle name="Normal 5 9 4 4 3" xfId="14410"/>
    <cellStyle name="Normal 5 9 4 5" xfId="14411"/>
    <cellStyle name="Normal 5 9 4 7" xfId="14412"/>
    <cellStyle name="Normal 5 9 5" xfId="14413"/>
    <cellStyle name="Normal 5 9 5 2" xfId="14414"/>
    <cellStyle name="Normal 5 9 5 2 2" xfId="14415"/>
    <cellStyle name="Normal 5 9 5 2 2 3" xfId="14416"/>
    <cellStyle name="Normal 5 9 5 2 3" xfId="14417"/>
    <cellStyle name="Normal 5 9 5 2 3 2" xfId="14418"/>
    <cellStyle name="Normal 5 9 5 2 5" xfId="14419"/>
    <cellStyle name="Normal 5 9 5 3" xfId="14420"/>
    <cellStyle name="Normal 5 9 5 3 2" xfId="14421"/>
    <cellStyle name="Normal 5 9 5 3 4" xfId="14422"/>
    <cellStyle name="Normal 5 9 5 4" xfId="14423"/>
    <cellStyle name="Normal 5 9 5 4 3" xfId="14424"/>
    <cellStyle name="Normal 5 9 5 5" xfId="14425"/>
    <cellStyle name="Normal 5 9 5 7" xfId="14426"/>
    <cellStyle name="Normal 5 9 6" xfId="14427"/>
    <cellStyle name="Normal 5 9 6 2" xfId="14428"/>
    <cellStyle name="Normal 5 9 6 2 3" xfId="14429"/>
    <cellStyle name="Normal 5 9 6 3" xfId="14430"/>
    <cellStyle name="Normal 5 9 6 3 2" xfId="14431"/>
    <cellStyle name="Normal 5 9 6 5" xfId="14432"/>
    <cellStyle name="Normal 5 9 7" xfId="14433"/>
    <cellStyle name="Normal 5 9 7 2" xfId="14434"/>
    <cellStyle name="Normal 5 9 7 2 3" xfId="14435"/>
    <cellStyle name="Normal 5 9 7 3" xfId="14436"/>
    <cellStyle name="Normal 5 9 7 5" xfId="14437"/>
    <cellStyle name="Normal 5 9 8" xfId="14438"/>
    <cellStyle name="Normal 5 9 8 4" xfId="14439"/>
    <cellStyle name="Normal 5 9 9" xfId="14440"/>
    <cellStyle name="Normal 5 9 9 3" xfId="14441"/>
    <cellStyle name="Normal 5_20130128_ITS on reporting_Annex I_CA" xfId="14442"/>
    <cellStyle name="Normal 50" xfId="14443"/>
    <cellStyle name="Normal 50 6" xfId="17"/>
    <cellStyle name="Normal 51" xfId="14444"/>
    <cellStyle name="Normal 52" xfId="14445"/>
    <cellStyle name="Normal 53" xfId="14446"/>
    <cellStyle name="Normal 54" xfId="14447"/>
    <cellStyle name="Normal 540" xfId="8"/>
    <cellStyle name="Normal 55" xfId="14448"/>
    <cellStyle name="Normal 56" xfId="14449"/>
    <cellStyle name="Normal 57" xfId="14450"/>
    <cellStyle name="Normal 58" xfId="14451"/>
    <cellStyle name="Normal 6" xfId="39"/>
    <cellStyle name="Normal 6 10" xfId="14452"/>
    <cellStyle name="Normal 6 11" xfId="14453"/>
    <cellStyle name="Normal 6 2" xfId="121"/>
    <cellStyle name="Normal 6 3" xfId="448"/>
    <cellStyle name="Normal 6 4" xfId="449"/>
    <cellStyle name="Normal 6 5" xfId="14454"/>
    <cellStyle name="Normal 6 6" xfId="14455"/>
    <cellStyle name="Normal 6 7" xfId="14456"/>
    <cellStyle name="Normal 6 7 2" xfId="14457"/>
    <cellStyle name="Normal 6 7 3" xfId="14458"/>
    <cellStyle name="Normal 6 8" xfId="14459"/>
    <cellStyle name="Normal 6 9" xfId="14460"/>
    <cellStyle name="Normal 7" xfId="42"/>
    <cellStyle name="Normal 7 10" xfId="14461"/>
    <cellStyle name="Normal 7 10 2" xfId="14462"/>
    <cellStyle name="Normal 7 10 2 3" xfId="14463"/>
    <cellStyle name="Normal 7 10 3" xfId="14464"/>
    <cellStyle name="Normal 7 10 3 2" xfId="14465"/>
    <cellStyle name="Normal 7 10 5" xfId="14466"/>
    <cellStyle name="Normal 7 11" xfId="14467"/>
    <cellStyle name="Normal 7 11 2" xfId="14468"/>
    <cellStyle name="Normal 7 11 2 3" xfId="14469"/>
    <cellStyle name="Normal 7 11 3" xfId="14470"/>
    <cellStyle name="Normal 7 11 5" xfId="14471"/>
    <cellStyle name="Normal 7 12" xfId="14472"/>
    <cellStyle name="Normal 7 12 4" xfId="14473"/>
    <cellStyle name="Normal 7 13" xfId="14474"/>
    <cellStyle name="Normal 7 13 3" xfId="14475"/>
    <cellStyle name="Normal 7 16" xfId="14476"/>
    <cellStyle name="Normal 7 2" xfId="122"/>
    <cellStyle name="Normal 7 2 10" xfId="14477"/>
    <cellStyle name="Normal 7 2 10 4" xfId="14478"/>
    <cellStyle name="Normal 7 2 11" xfId="14479"/>
    <cellStyle name="Normal 7 2 11 3" xfId="14480"/>
    <cellStyle name="Normal 7 2 14" xfId="14481"/>
    <cellStyle name="Normal 7 2 2" xfId="14482"/>
    <cellStyle name="Normal 7 2 2 12" xfId="14483"/>
    <cellStyle name="Normal 7 2 2 2" xfId="14484"/>
    <cellStyle name="Normal 7 2 2 2 2" xfId="14485"/>
    <cellStyle name="Normal 7 2 2 2 2 2" xfId="14486"/>
    <cellStyle name="Normal 7 2 2 2 2 2 3" xfId="14487"/>
    <cellStyle name="Normal 7 2 2 2 2 3" xfId="14488"/>
    <cellStyle name="Normal 7 2 2 2 2 3 2" xfId="14489"/>
    <cellStyle name="Normal 7 2 2 2 2 5" xfId="14490"/>
    <cellStyle name="Normal 7 2 2 2 3" xfId="14491"/>
    <cellStyle name="Normal 7 2 2 2 3 2" xfId="14492"/>
    <cellStyle name="Normal 7 2 2 2 3 2 3" xfId="14493"/>
    <cellStyle name="Normal 7 2 2 2 3 4" xfId="14494"/>
    <cellStyle name="Normal 7 2 2 2 4" xfId="14495"/>
    <cellStyle name="Normal 7 2 2 2 4 3" xfId="14496"/>
    <cellStyle name="Normal 7 2 2 2 5" xfId="14497"/>
    <cellStyle name="Normal 7 2 2 2 7" xfId="14498"/>
    <cellStyle name="Normal 7 2 2 3" xfId="14499"/>
    <cellStyle name="Normal 7 2 2 3 2" xfId="14500"/>
    <cellStyle name="Normal 7 2 2 3 2 2" xfId="14501"/>
    <cellStyle name="Normal 7 2 2 3 2 2 3" xfId="14502"/>
    <cellStyle name="Normal 7 2 2 3 2 3" xfId="14503"/>
    <cellStyle name="Normal 7 2 2 3 2 3 2" xfId="14504"/>
    <cellStyle name="Normal 7 2 2 3 2 5" xfId="14505"/>
    <cellStyle name="Normal 7 2 2 3 3" xfId="14506"/>
    <cellStyle name="Normal 7 2 2 3 3 2" xfId="14507"/>
    <cellStyle name="Normal 7 2 2 3 3 2 3" xfId="14508"/>
    <cellStyle name="Normal 7 2 2 3 3 4" xfId="14509"/>
    <cellStyle name="Normal 7 2 2 3 4" xfId="14510"/>
    <cellStyle name="Normal 7 2 2 3 4 3" xfId="14511"/>
    <cellStyle name="Normal 7 2 2 3 5" xfId="14512"/>
    <cellStyle name="Normal 7 2 2 3 7" xfId="14513"/>
    <cellStyle name="Normal 7 2 2 4" xfId="14514"/>
    <cellStyle name="Normal 7 2 2 4 2" xfId="14515"/>
    <cellStyle name="Normal 7 2 2 4 2 2" xfId="14516"/>
    <cellStyle name="Normal 7 2 2 4 2 2 3" xfId="14517"/>
    <cellStyle name="Normal 7 2 2 4 2 3" xfId="14518"/>
    <cellStyle name="Normal 7 2 2 4 2 3 2" xfId="14519"/>
    <cellStyle name="Normal 7 2 2 4 2 5" xfId="14520"/>
    <cellStyle name="Normal 7 2 2 4 3" xfId="14521"/>
    <cellStyle name="Normal 7 2 2 4 3 2" xfId="14522"/>
    <cellStyle name="Normal 7 2 2 4 3 4" xfId="14523"/>
    <cellStyle name="Normal 7 2 2 4 4" xfId="14524"/>
    <cellStyle name="Normal 7 2 2 4 4 3" xfId="14525"/>
    <cellStyle name="Normal 7 2 2 4 5" xfId="14526"/>
    <cellStyle name="Normal 7 2 2 4 7" xfId="14527"/>
    <cellStyle name="Normal 7 2 2 5" xfId="14528"/>
    <cellStyle name="Normal 7 2 2 5 2" xfId="14529"/>
    <cellStyle name="Normal 7 2 2 5 2 2" xfId="14530"/>
    <cellStyle name="Normal 7 2 2 5 2 2 3" xfId="14531"/>
    <cellStyle name="Normal 7 2 2 5 2 3" xfId="14532"/>
    <cellStyle name="Normal 7 2 2 5 2 3 2" xfId="14533"/>
    <cellStyle name="Normal 7 2 2 5 2 5" xfId="14534"/>
    <cellStyle name="Normal 7 2 2 5 3" xfId="14535"/>
    <cellStyle name="Normal 7 2 2 5 3 2" xfId="14536"/>
    <cellStyle name="Normal 7 2 2 5 3 4" xfId="14537"/>
    <cellStyle name="Normal 7 2 2 5 4" xfId="14538"/>
    <cellStyle name="Normal 7 2 2 5 4 3" xfId="14539"/>
    <cellStyle name="Normal 7 2 2 5 5" xfId="14540"/>
    <cellStyle name="Normal 7 2 2 5 7" xfId="14541"/>
    <cellStyle name="Normal 7 2 2 6" xfId="14542"/>
    <cellStyle name="Normal 7 2 2 6 2" xfId="14543"/>
    <cellStyle name="Normal 7 2 2 6 2 3" xfId="14544"/>
    <cellStyle name="Normal 7 2 2 6 3" xfId="14545"/>
    <cellStyle name="Normal 7 2 2 6 3 2" xfId="14546"/>
    <cellStyle name="Normal 7 2 2 6 5" xfId="14547"/>
    <cellStyle name="Normal 7 2 2 7" xfId="14548"/>
    <cellStyle name="Normal 7 2 2 7 2" xfId="14549"/>
    <cellStyle name="Normal 7 2 2 7 2 3" xfId="14550"/>
    <cellStyle name="Normal 7 2 2 7 3" xfId="14551"/>
    <cellStyle name="Normal 7 2 2 7 5" xfId="14552"/>
    <cellStyle name="Normal 7 2 2 8" xfId="14553"/>
    <cellStyle name="Normal 7 2 2 8 4" xfId="14554"/>
    <cellStyle name="Normal 7 2 2 9" xfId="14555"/>
    <cellStyle name="Normal 7 2 2 9 3" xfId="14556"/>
    <cellStyle name="Normal 7 2 3" xfId="14557"/>
    <cellStyle name="Normal 7 2 4" xfId="14558"/>
    <cellStyle name="Normal 7 2 4 2" xfId="14559"/>
    <cellStyle name="Normal 7 2 4 2 2" xfId="14560"/>
    <cellStyle name="Normal 7 2 4 2 2 3" xfId="14561"/>
    <cellStyle name="Normal 7 2 4 2 3" xfId="14562"/>
    <cellStyle name="Normal 7 2 4 2 3 2" xfId="14563"/>
    <cellStyle name="Normal 7 2 4 2 5" xfId="14564"/>
    <cellStyle name="Normal 7 2 4 3" xfId="14565"/>
    <cellStyle name="Normal 7 2 4 3 2" xfId="14566"/>
    <cellStyle name="Normal 7 2 4 3 2 3" xfId="14567"/>
    <cellStyle name="Normal 7 2 4 3 4" xfId="14568"/>
    <cellStyle name="Normal 7 2 4 4" xfId="14569"/>
    <cellStyle name="Normal 7 2 4 4 3" xfId="14570"/>
    <cellStyle name="Normal 7 2 4 5" xfId="14571"/>
    <cellStyle name="Normal 7 2 4 7" xfId="14572"/>
    <cellStyle name="Normal 7 2 5" xfId="14573"/>
    <cellStyle name="Normal 7 2 5 2" xfId="14574"/>
    <cellStyle name="Normal 7 2 5 2 2" xfId="14575"/>
    <cellStyle name="Normal 7 2 5 2 2 3" xfId="14576"/>
    <cellStyle name="Normal 7 2 5 2 3" xfId="14577"/>
    <cellStyle name="Normal 7 2 5 2 3 2" xfId="14578"/>
    <cellStyle name="Normal 7 2 5 2 5" xfId="14579"/>
    <cellStyle name="Normal 7 2 5 3" xfId="14580"/>
    <cellStyle name="Normal 7 2 5 3 2" xfId="14581"/>
    <cellStyle name="Normal 7 2 5 3 2 3" xfId="14582"/>
    <cellStyle name="Normal 7 2 5 3 4" xfId="14583"/>
    <cellStyle name="Normal 7 2 5 4" xfId="14584"/>
    <cellStyle name="Normal 7 2 5 4 3" xfId="14585"/>
    <cellStyle name="Normal 7 2 5 5" xfId="14586"/>
    <cellStyle name="Normal 7 2 5 7" xfId="14587"/>
    <cellStyle name="Normal 7 2 6" xfId="14588"/>
    <cellStyle name="Normal 7 2 6 2" xfId="14589"/>
    <cellStyle name="Normal 7 2 6 2 2" xfId="14590"/>
    <cellStyle name="Normal 7 2 6 2 2 3" xfId="14591"/>
    <cellStyle name="Normal 7 2 6 2 3" xfId="14592"/>
    <cellStyle name="Normal 7 2 6 2 3 2" xfId="14593"/>
    <cellStyle name="Normal 7 2 6 2 5" xfId="14594"/>
    <cellStyle name="Normal 7 2 6 3" xfId="14595"/>
    <cellStyle name="Normal 7 2 6 3 2" xfId="14596"/>
    <cellStyle name="Normal 7 2 6 3 4" xfId="14597"/>
    <cellStyle name="Normal 7 2 6 4" xfId="14598"/>
    <cellStyle name="Normal 7 2 6 4 3" xfId="14599"/>
    <cellStyle name="Normal 7 2 6 5" xfId="14600"/>
    <cellStyle name="Normal 7 2 6 7" xfId="14601"/>
    <cellStyle name="Normal 7 2 7" xfId="14602"/>
    <cellStyle name="Normal 7 2 7 2" xfId="14603"/>
    <cellStyle name="Normal 7 2 7 2 2" xfId="14604"/>
    <cellStyle name="Normal 7 2 7 2 2 3" xfId="14605"/>
    <cellStyle name="Normal 7 2 7 2 3" xfId="14606"/>
    <cellStyle name="Normal 7 2 7 2 3 2" xfId="14607"/>
    <cellStyle name="Normal 7 2 7 2 5" xfId="14608"/>
    <cellStyle name="Normal 7 2 7 3" xfId="14609"/>
    <cellStyle name="Normal 7 2 7 3 2" xfId="14610"/>
    <cellStyle name="Normal 7 2 7 3 4" xfId="14611"/>
    <cellStyle name="Normal 7 2 7 4" xfId="14612"/>
    <cellStyle name="Normal 7 2 7 4 3" xfId="14613"/>
    <cellStyle name="Normal 7 2 7 5" xfId="14614"/>
    <cellStyle name="Normal 7 2 7 7" xfId="14615"/>
    <cellStyle name="Normal 7 2 8" xfId="14616"/>
    <cellStyle name="Normal 7 2 8 2" xfId="14617"/>
    <cellStyle name="Normal 7 2 8 2 3" xfId="14618"/>
    <cellStyle name="Normal 7 2 8 3" xfId="14619"/>
    <cellStyle name="Normal 7 2 8 3 2" xfId="14620"/>
    <cellStyle name="Normal 7 2 8 5" xfId="14621"/>
    <cellStyle name="Normal 7 2 9" xfId="14622"/>
    <cellStyle name="Normal 7 2 9 2" xfId="14623"/>
    <cellStyle name="Normal 7 2 9 2 3" xfId="14624"/>
    <cellStyle name="Normal 7 2 9 3" xfId="14625"/>
    <cellStyle name="Normal 7 2 9 5" xfId="14626"/>
    <cellStyle name="Normal 7 3" xfId="450"/>
    <cellStyle name="Normal 7 3 10" xfId="14627"/>
    <cellStyle name="Normal 7 3 10 3" xfId="14628"/>
    <cellStyle name="Normal 7 3 13" xfId="14629"/>
    <cellStyle name="Normal 7 3 2" xfId="14630"/>
    <cellStyle name="Normal 7 3 2 12" xfId="14631"/>
    <cellStyle name="Normal 7 3 2 2" xfId="14632"/>
    <cellStyle name="Normal 7 3 2 2 2" xfId="14633"/>
    <cellStyle name="Normal 7 3 2 2 2 2" xfId="14634"/>
    <cellStyle name="Normal 7 3 2 2 2 2 3" xfId="14635"/>
    <cellStyle name="Normal 7 3 2 2 2 3" xfId="14636"/>
    <cellStyle name="Normal 7 3 2 2 2 3 2" xfId="14637"/>
    <cellStyle name="Normal 7 3 2 2 2 5" xfId="14638"/>
    <cellStyle name="Normal 7 3 2 2 3" xfId="14639"/>
    <cellStyle name="Normal 7 3 2 2 3 2" xfId="14640"/>
    <cellStyle name="Normal 7 3 2 2 3 2 3" xfId="14641"/>
    <cellStyle name="Normal 7 3 2 2 3 4" xfId="14642"/>
    <cellStyle name="Normal 7 3 2 2 4" xfId="14643"/>
    <cellStyle name="Normal 7 3 2 2 4 3" xfId="14644"/>
    <cellStyle name="Normal 7 3 2 2 5" xfId="14645"/>
    <cellStyle name="Normal 7 3 2 2 7" xfId="14646"/>
    <cellStyle name="Normal 7 3 2 3" xfId="14647"/>
    <cellStyle name="Normal 7 3 2 3 2" xfId="14648"/>
    <cellStyle name="Normal 7 3 2 3 2 2" xfId="14649"/>
    <cellStyle name="Normal 7 3 2 3 2 2 3" xfId="14650"/>
    <cellStyle name="Normal 7 3 2 3 2 3" xfId="14651"/>
    <cellStyle name="Normal 7 3 2 3 2 3 2" xfId="14652"/>
    <cellStyle name="Normal 7 3 2 3 2 5" xfId="14653"/>
    <cellStyle name="Normal 7 3 2 3 3" xfId="14654"/>
    <cellStyle name="Normal 7 3 2 3 3 2" xfId="14655"/>
    <cellStyle name="Normal 7 3 2 3 3 2 3" xfId="14656"/>
    <cellStyle name="Normal 7 3 2 3 3 4" xfId="14657"/>
    <cellStyle name="Normal 7 3 2 3 4" xfId="14658"/>
    <cellStyle name="Normal 7 3 2 3 4 3" xfId="14659"/>
    <cellStyle name="Normal 7 3 2 3 5" xfId="14660"/>
    <cellStyle name="Normal 7 3 2 3 7" xfId="14661"/>
    <cellStyle name="Normal 7 3 2 4" xfId="14662"/>
    <cellStyle name="Normal 7 3 2 4 2" xfId="14663"/>
    <cellStyle name="Normal 7 3 2 4 2 2" xfId="14664"/>
    <cellStyle name="Normal 7 3 2 4 2 2 3" xfId="14665"/>
    <cellStyle name="Normal 7 3 2 4 2 3" xfId="14666"/>
    <cellStyle name="Normal 7 3 2 4 2 3 2" xfId="14667"/>
    <cellStyle name="Normal 7 3 2 4 2 5" xfId="14668"/>
    <cellStyle name="Normal 7 3 2 4 3" xfId="14669"/>
    <cellStyle name="Normal 7 3 2 4 3 2" xfId="14670"/>
    <cellStyle name="Normal 7 3 2 4 3 4" xfId="14671"/>
    <cellStyle name="Normal 7 3 2 4 4" xfId="14672"/>
    <cellStyle name="Normal 7 3 2 4 4 3" xfId="14673"/>
    <cellStyle name="Normal 7 3 2 4 5" xfId="14674"/>
    <cellStyle name="Normal 7 3 2 4 7" xfId="14675"/>
    <cellStyle name="Normal 7 3 2 5" xfId="14676"/>
    <cellStyle name="Normal 7 3 2 5 2" xfId="14677"/>
    <cellStyle name="Normal 7 3 2 5 2 2" xfId="14678"/>
    <cellStyle name="Normal 7 3 2 5 2 2 3" xfId="14679"/>
    <cellStyle name="Normal 7 3 2 5 2 3" xfId="14680"/>
    <cellStyle name="Normal 7 3 2 5 2 3 2" xfId="14681"/>
    <cellStyle name="Normal 7 3 2 5 2 5" xfId="14682"/>
    <cellStyle name="Normal 7 3 2 5 3" xfId="14683"/>
    <cellStyle name="Normal 7 3 2 5 3 2" xfId="14684"/>
    <cellStyle name="Normal 7 3 2 5 3 4" xfId="14685"/>
    <cellStyle name="Normal 7 3 2 5 4" xfId="14686"/>
    <cellStyle name="Normal 7 3 2 5 4 3" xfId="14687"/>
    <cellStyle name="Normal 7 3 2 5 5" xfId="14688"/>
    <cellStyle name="Normal 7 3 2 5 7" xfId="14689"/>
    <cellStyle name="Normal 7 3 2 6" xfId="14690"/>
    <cellStyle name="Normal 7 3 2 6 2" xfId="14691"/>
    <cellStyle name="Normal 7 3 2 6 2 3" xfId="14692"/>
    <cellStyle name="Normal 7 3 2 6 3" xfId="14693"/>
    <cellStyle name="Normal 7 3 2 6 3 2" xfId="14694"/>
    <cellStyle name="Normal 7 3 2 6 5" xfId="14695"/>
    <cellStyle name="Normal 7 3 2 7" xfId="14696"/>
    <cellStyle name="Normal 7 3 2 7 2" xfId="14697"/>
    <cellStyle name="Normal 7 3 2 7 2 3" xfId="14698"/>
    <cellStyle name="Normal 7 3 2 7 3" xfId="14699"/>
    <cellStyle name="Normal 7 3 2 7 5" xfId="14700"/>
    <cellStyle name="Normal 7 3 2 8" xfId="14701"/>
    <cellStyle name="Normal 7 3 2 8 4" xfId="14702"/>
    <cellStyle name="Normal 7 3 2 9" xfId="14703"/>
    <cellStyle name="Normal 7 3 2 9 3" xfId="14704"/>
    <cellStyle name="Normal 7 3 3" xfId="14705"/>
    <cellStyle name="Normal 7 3 3 2" xfId="14706"/>
    <cellStyle name="Normal 7 3 3 2 2" xfId="14707"/>
    <cellStyle name="Normal 7 3 3 2 2 3" xfId="14708"/>
    <cellStyle name="Normal 7 3 3 2 3" xfId="14709"/>
    <cellStyle name="Normal 7 3 3 2 3 2" xfId="14710"/>
    <cellStyle name="Normal 7 3 3 2 5" xfId="14711"/>
    <cellStyle name="Normal 7 3 3 3" xfId="14712"/>
    <cellStyle name="Normal 7 3 3 3 2" xfId="14713"/>
    <cellStyle name="Normal 7 3 3 3 2 3" xfId="14714"/>
    <cellStyle name="Normal 7 3 3 3 4" xfId="14715"/>
    <cellStyle name="Normal 7 3 3 4" xfId="14716"/>
    <cellStyle name="Normal 7 3 3 4 3" xfId="14717"/>
    <cellStyle name="Normal 7 3 3 5" xfId="14718"/>
    <cellStyle name="Normal 7 3 3 7" xfId="14719"/>
    <cellStyle name="Normal 7 3 4" xfId="14720"/>
    <cellStyle name="Normal 7 3 4 2" xfId="14721"/>
    <cellStyle name="Normal 7 3 4 2 2" xfId="14722"/>
    <cellStyle name="Normal 7 3 4 2 2 3" xfId="14723"/>
    <cellStyle name="Normal 7 3 4 2 3" xfId="14724"/>
    <cellStyle name="Normal 7 3 4 2 3 2" xfId="14725"/>
    <cellStyle name="Normal 7 3 4 2 5" xfId="14726"/>
    <cellStyle name="Normal 7 3 4 3" xfId="14727"/>
    <cellStyle name="Normal 7 3 4 3 2" xfId="14728"/>
    <cellStyle name="Normal 7 3 4 3 2 3" xfId="14729"/>
    <cellStyle name="Normal 7 3 4 3 4" xfId="14730"/>
    <cellStyle name="Normal 7 3 4 4" xfId="14731"/>
    <cellStyle name="Normal 7 3 4 4 3" xfId="14732"/>
    <cellStyle name="Normal 7 3 4 5" xfId="14733"/>
    <cellStyle name="Normal 7 3 4 7" xfId="14734"/>
    <cellStyle name="Normal 7 3 5" xfId="14735"/>
    <cellStyle name="Normal 7 3 5 2" xfId="14736"/>
    <cellStyle name="Normal 7 3 5 2 2" xfId="14737"/>
    <cellStyle name="Normal 7 3 5 2 2 3" xfId="14738"/>
    <cellStyle name="Normal 7 3 5 2 3" xfId="14739"/>
    <cellStyle name="Normal 7 3 5 2 3 2" xfId="14740"/>
    <cellStyle name="Normal 7 3 5 2 5" xfId="14741"/>
    <cellStyle name="Normal 7 3 5 3" xfId="14742"/>
    <cellStyle name="Normal 7 3 5 3 2" xfId="14743"/>
    <cellStyle name="Normal 7 3 5 3 4" xfId="14744"/>
    <cellStyle name="Normal 7 3 5 4" xfId="14745"/>
    <cellStyle name="Normal 7 3 5 4 3" xfId="14746"/>
    <cellStyle name="Normal 7 3 5 5" xfId="14747"/>
    <cellStyle name="Normal 7 3 5 7" xfId="14748"/>
    <cellStyle name="Normal 7 3 6" xfId="14749"/>
    <cellStyle name="Normal 7 3 6 2" xfId="14750"/>
    <cellStyle name="Normal 7 3 6 2 2" xfId="14751"/>
    <cellStyle name="Normal 7 3 6 2 2 3" xfId="14752"/>
    <cellStyle name="Normal 7 3 6 2 3" xfId="14753"/>
    <cellStyle name="Normal 7 3 6 2 3 2" xfId="14754"/>
    <cellStyle name="Normal 7 3 6 2 5" xfId="14755"/>
    <cellStyle name="Normal 7 3 6 3" xfId="14756"/>
    <cellStyle name="Normal 7 3 6 3 2" xfId="14757"/>
    <cellStyle name="Normal 7 3 6 3 4" xfId="14758"/>
    <cellStyle name="Normal 7 3 6 4" xfId="14759"/>
    <cellStyle name="Normal 7 3 6 4 3" xfId="14760"/>
    <cellStyle name="Normal 7 3 6 5" xfId="14761"/>
    <cellStyle name="Normal 7 3 6 7" xfId="14762"/>
    <cellStyle name="Normal 7 3 7" xfId="14763"/>
    <cellStyle name="Normal 7 3 7 2" xfId="14764"/>
    <cellStyle name="Normal 7 3 7 2 3" xfId="14765"/>
    <cellStyle name="Normal 7 3 7 3" xfId="14766"/>
    <cellStyle name="Normal 7 3 7 3 2" xfId="14767"/>
    <cellStyle name="Normal 7 3 7 5" xfId="14768"/>
    <cellStyle name="Normal 7 3 8" xfId="14769"/>
    <cellStyle name="Normal 7 3 8 2" xfId="14770"/>
    <cellStyle name="Normal 7 3 8 2 3" xfId="14771"/>
    <cellStyle name="Normal 7 3 8 3" xfId="14772"/>
    <cellStyle name="Normal 7 3 8 5" xfId="14773"/>
    <cellStyle name="Normal 7 3 9" xfId="14774"/>
    <cellStyle name="Normal 7 3 9 4" xfId="14775"/>
    <cellStyle name="Normal 7 4" xfId="451"/>
    <cellStyle name="Normal 7 4 12" xfId="14776"/>
    <cellStyle name="Normal 7 4 2" xfId="14777"/>
    <cellStyle name="Normal 7 4 2 2" xfId="14778"/>
    <cellStyle name="Normal 7 4 2 2 2" xfId="14779"/>
    <cellStyle name="Normal 7 4 2 2 2 3" xfId="14780"/>
    <cellStyle name="Normal 7 4 2 2 3" xfId="14781"/>
    <cellStyle name="Normal 7 4 2 2 3 2" xfId="14782"/>
    <cellStyle name="Normal 7 4 2 2 5" xfId="14783"/>
    <cellStyle name="Normal 7 4 2 3" xfId="14784"/>
    <cellStyle name="Normal 7 4 2 3 2" xfId="14785"/>
    <cellStyle name="Normal 7 4 2 3 2 3" xfId="14786"/>
    <cellStyle name="Normal 7 4 2 3 4" xfId="14787"/>
    <cellStyle name="Normal 7 4 2 4" xfId="14788"/>
    <cellStyle name="Normal 7 4 2 4 3" xfId="14789"/>
    <cellStyle name="Normal 7 4 2 5" xfId="14790"/>
    <cellStyle name="Normal 7 4 2 7" xfId="14791"/>
    <cellStyle name="Normal 7 4 3" xfId="14792"/>
    <cellStyle name="Normal 7 4 3 2" xfId="14793"/>
    <cellStyle name="Normal 7 4 3 2 2" xfId="14794"/>
    <cellStyle name="Normal 7 4 3 2 2 3" xfId="14795"/>
    <cellStyle name="Normal 7 4 3 2 3" xfId="14796"/>
    <cellStyle name="Normal 7 4 3 2 3 2" xfId="14797"/>
    <cellStyle name="Normal 7 4 3 2 5" xfId="14798"/>
    <cellStyle name="Normal 7 4 3 3" xfId="14799"/>
    <cellStyle name="Normal 7 4 3 3 2" xfId="14800"/>
    <cellStyle name="Normal 7 4 3 3 2 3" xfId="14801"/>
    <cellStyle name="Normal 7 4 3 3 4" xfId="14802"/>
    <cellStyle name="Normal 7 4 3 4" xfId="14803"/>
    <cellStyle name="Normal 7 4 3 4 3" xfId="14804"/>
    <cellStyle name="Normal 7 4 3 5" xfId="14805"/>
    <cellStyle name="Normal 7 4 3 7" xfId="14806"/>
    <cellStyle name="Normal 7 4 4" xfId="14807"/>
    <cellStyle name="Normal 7 4 4 2" xfId="14808"/>
    <cellStyle name="Normal 7 4 4 2 2" xfId="14809"/>
    <cellStyle name="Normal 7 4 4 2 2 3" xfId="14810"/>
    <cellStyle name="Normal 7 4 4 2 3" xfId="14811"/>
    <cellStyle name="Normal 7 4 4 2 3 2" xfId="14812"/>
    <cellStyle name="Normal 7 4 4 2 5" xfId="14813"/>
    <cellStyle name="Normal 7 4 4 3" xfId="14814"/>
    <cellStyle name="Normal 7 4 4 3 2" xfId="14815"/>
    <cellStyle name="Normal 7 4 4 3 4" xfId="14816"/>
    <cellStyle name="Normal 7 4 4 4" xfId="14817"/>
    <cellStyle name="Normal 7 4 4 4 3" xfId="14818"/>
    <cellStyle name="Normal 7 4 4 5" xfId="14819"/>
    <cellStyle name="Normal 7 4 4 7" xfId="14820"/>
    <cellStyle name="Normal 7 4 5" xfId="14821"/>
    <cellStyle name="Normal 7 4 5 2" xfId="14822"/>
    <cellStyle name="Normal 7 4 5 2 2" xfId="14823"/>
    <cellStyle name="Normal 7 4 5 2 2 3" xfId="14824"/>
    <cellStyle name="Normal 7 4 5 2 3" xfId="14825"/>
    <cellStyle name="Normal 7 4 5 2 3 2" xfId="14826"/>
    <cellStyle name="Normal 7 4 5 2 5" xfId="14827"/>
    <cellStyle name="Normal 7 4 5 3" xfId="14828"/>
    <cellStyle name="Normal 7 4 5 3 2" xfId="14829"/>
    <cellStyle name="Normal 7 4 5 3 4" xfId="14830"/>
    <cellStyle name="Normal 7 4 5 4" xfId="14831"/>
    <cellStyle name="Normal 7 4 5 4 3" xfId="14832"/>
    <cellStyle name="Normal 7 4 5 5" xfId="14833"/>
    <cellStyle name="Normal 7 4 5 7" xfId="14834"/>
    <cellStyle name="Normal 7 4 6" xfId="14835"/>
    <cellStyle name="Normal 7 4 6 2" xfId="14836"/>
    <cellStyle name="Normal 7 4 6 2 3" xfId="14837"/>
    <cellStyle name="Normal 7 4 6 3" xfId="14838"/>
    <cellStyle name="Normal 7 4 6 3 2" xfId="14839"/>
    <cellStyle name="Normal 7 4 6 5" xfId="14840"/>
    <cellStyle name="Normal 7 4 7" xfId="14841"/>
    <cellStyle name="Normal 7 4 7 2" xfId="14842"/>
    <cellStyle name="Normal 7 4 7 2 3" xfId="14843"/>
    <cellStyle name="Normal 7 4 7 3" xfId="14844"/>
    <cellStyle name="Normal 7 4 7 5" xfId="14845"/>
    <cellStyle name="Normal 7 4 8" xfId="14846"/>
    <cellStyle name="Normal 7 4 8 4" xfId="14847"/>
    <cellStyle name="Normal 7 4 9" xfId="14848"/>
    <cellStyle name="Normal 7 4 9 3" xfId="14849"/>
    <cellStyle name="Normal 7 5" xfId="14850"/>
    <cellStyle name="Normal 7 6" xfId="14851"/>
    <cellStyle name="Normal 7 6 2" xfId="14852"/>
    <cellStyle name="Normal 7 6 2 2" xfId="14853"/>
    <cellStyle name="Normal 7 6 2 2 3" xfId="14854"/>
    <cellStyle name="Normal 7 6 2 3" xfId="14855"/>
    <cellStyle name="Normal 7 6 2 3 2" xfId="14856"/>
    <cellStyle name="Normal 7 6 2 5" xfId="14857"/>
    <cellStyle name="Normal 7 6 3" xfId="14858"/>
    <cellStyle name="Normal 7 6 3 2" xfId="14859"/>
    <cellStyle name="Normal 7 6 3 2 3" xfId="14860"/>
    <cellStyle name="Normal 7 6 3 4" xfId="14861"/>
    <cellStyle name="Normal 7 6 4" xfId="14862"/>
    <cellStyle name="Normal 7 6 4 3" xfId="14863"/>
    <cellStyle name="Normal 7 6 5" xfId="14864"/>
    <cellStyle name="Normal 7 6 7" xfId="14865"/>
    <cellStyle name="Normal 7 7" xfId="14866"/>
    <cellStyle name="Normal 7 7 2" xfId="14867"/>
    <cellStyle name="Normal 7 7 2 2" xfId="14868"/>
    <cellStyle name="Normal 7 7 2 2 3" xfId="14869"/>
    <cellStyle name="Normal 7 7 2 3" xfId="14870"/>
    <cellStyle name="Normal 7 7 2 3 2" xfId="14871"/>
    <cellStyle name="Normal 7 7 2 5" xfId="14872"/>
    <cellStyle name="Normal 7 7 3" xfId="14873"/>
    <cellStyle name="Normal 7 7 3 2" xfId="14874"/>
    <cellStyle name="Normal 7 7 3 2 3" xfId="14875"/>
    <cellStyle name="Normal 7 7 3 4" xfId="14876"/>
    <cellStyle name="Normal 7 7 4" xfId="14877"/>
    <cellStyle name="Normal 7 7 4 3" xfId="14878"/>
    <cellStyle name="Normal 7 7 5" xfId="14879"/>
    <cellStyle name="Normal 7 7 7" xfId="14880"/>
    <cellStyle name="Normal 7 8" xfId="14881"/>
    <cellStyle name="Normal 7 8 2" xfId="14882"/>
    <cellStyle name="Normal 7 8 2 2" xfId="14883"/>
    <cellStyle name="Normal 7 8 2 2 3" xfId="14884"/>
    <cellStyle name="Normal 7 8 2 3" xfId="14885"/>
    <cellStyle name="Normal 7 8 2 3 2" xfId="14886"/>
    <cellStyle name="Normal 7 8 2 5" xfId="14887"/>
    <cellStyle name="Normal 7 8 3" xfId="14888"/>
    <cellStyle name="Normal 7 8 3 2" xfId="14889"/>
    <cellStyle name="Normal 7 8 3 4" xfId="14890"/>
    <cellStyle name="Normal 7 8 4" xfId="14891"/>
    <cellStyle name="Normal 7 8 4 3" xfId="14892"/>
    <cellStyle name="Normal 7 8 5" xfId="14893"/>
    <cellStyle name="Normal 7 8 7" xfId="14894"/>
    <cellStyle name="Normal 7 9" xfId="14895"/>
    <cellStyle name="Normal 7 9 2" xfId="14896"/>
    <cellStyle name="Normal 7 9 2 2" xfId="14897"/>
    <cellStyle name="Normal 7 9 2 2 3" xfId="14898"/>
    <cellStyle name="Normal 7 9 2 3" xfId="14899"/>
    <cellStyle name="Normal 7 9 2 3 2" xfId="14900"/>
    <cellStyle name="Normal 7 9 2 5" xfId="14901"/>
    <cellStyle name="Normal 7 9 3" xfId="14902"/>
    <cellStyle name="Normal 7 9 3 2" xfId="14903"/>
    <cellStyle name="Normal 7 9 3 4" xfId="14904"/>
    <cellStyle name="Normal 7 9 4" xfId="14905"/>
    <cellStyle name="Normal 7 9 4 3" xfId="14906"/>
    <cellStyle name="Normal 7 9 5" xfId="14907"/>
    <cellStyle name="Normal 7 9 7" xfId="14908"/>
    <cellStyle name="Normal 8" xfId="43"/>
    <cellStyle name="Normal 8 10" xfId="14909"/>
    <cellStyle name="Normal 8 10 2" xfId="14910"/>
    <cellStyle name="Normal 8 10 2 3" xfId="14911"/>
    <cellStyle name="Normal 8 10 3" xfId="14912"/>
    <cellStyle name="Normal 8 10 3 2" xfId="14913"/>
    <cellStyle name="Normal 8 10 5" xfId="14914"/>
    <cellStyle name="Normal 8 11" xfId="14915"/>
    <cellStyle name="Normal 8 11 2" xfId="14916"/>
    <cellStyle name="Normal 8 11 2 3" xfId="14917"/>
    <cellStyle name="Normal 8 11 3" xfId="14918"/>
    <cellStyle name="Normal 8 11 5" xfId="14919"/>
    <cellStyle name="Normal 8 12" xfId="14920"/>
    <cellStyle name="Normal 8 12 4" xfId="14921"/>
    <cellStyle name="Normal 8 13" xfId="14922"/>
    <cellStyle name="Normal 8 13 3" xfId="14923"/>
    <cellStyle name="Normal 8 16" xfId="14924"/>
    <cellStyle name="Normal 8 2" xfId="93"/>
    <cellStyle name="Normal 8 2 10" xfId="14925"/>
    <cellStyle name="Normal 8 2 10 4" xfId="14926"/>
    <cellStyle name="Normal 8 2 11" xfId="14927"/>
    <cellStyle name="Normal 8 2 11 3" xfId="14928"/>
    <cellStyle name="Normal 8 2 14" xfId="14929"/>
    <cellStyle name="Normal 8 2 2" xfId="168"/>
    <cellStyle name="Normal 8 2 3" xfId="14930"/>
    <cellStyle name="Normal 8 2 3 12" xfId="14931"/>
    <cellStyle name="Normal 8 2 3 2" xfId="14932"/>
    <cellStyle name="Normal 8 2 3 2 2" xfId="14933"/>
    <cellStyle name="Normal 8 2 3 2 2 2" xfId="14934"/>
    <cellStyle name="Normal 8 2 3 2 2 2 3" xfId="14935"/>
    <cellStyle name="Normal 8 2 3 2 2 3" xfId="14936"/>
    <cellStyle name="Normal 8 2 3 2 2 3 2" xfId="14937"/>
    <cellStyle name="Normal 8 2 3 2 2 5" xfId="14938"/>
    <cellStyle name="Normal 8 2 3 2 3" xfId="14939"/>
    <cellStyle name="Normal 8 2 3 2 3 2" xfId="14940"/>
    <cellStyle name="Normal 8 2 3 2 3 2 3" xfId="14941"/>
    <cellStyle name="Normal 8 2 3 2 3 4" xfId="14942"/>
    <cellStyle name="Normal 8 2 3 2 4" xfId="14943"/>
    <cellStyle name="Normal 8 2 3 2 4 3" xfId="14944"/>
    <cellStyle name="Normal 8 2 3 2 5" xfId="14945"/>
    <cellStyle name="Normal 8 2 3 2 7" xfId="14946"/>
    <cellStyle name="Normal 8 2 3 3" xfId="14947"/>
    <cellStyle name="Normal 8 2 3 3 2" xfId="14948"/>
    <cellStyle name="Normal 8 2 3 3 2 2" xfId="14949"/>
    <cellStyle name="Normal 8 2 3 3 2 2 3" xfId="14950"/>
    <cellStyle name="Normal 8 2 3 3 2 3" xfId="14951"/>
    <cellStyle name="Normal 8 2 3 3 2 3 2" xfId="14952"/>
    <cellStyle name="Normal 8 2 3 3 2 5" xfId="14953"/>
    <cellStyle name="Normal 8 2 3 3 3" xfId="14954"/>
    <cellStyle name="Normal 8 2 3 3 3 2" xfId="14955"/>
    <cellStyle name="Normal 8 2 3 3 3 4" xfId="14956"/>
    <cellStyle name="Normal 8 2 3 3 4" xfId="14957"/>
    <cellStyle name="Normal 8 2 3 3 4 3" xfId="14958"/>
    <cellStyle name="Normal 8 2 3 3 5" xfId="14959"/>
    <cellStyle name="Normal 8 2 3 3 7" xfId="14960"/>
    <cellStyle name="Normal 8 2 3 4" xfId="14961"/>
    <cellStyle name="Normal 8 2 3 4 2" xfId="14962"/>
    <cellStyle name="Normal 8 2 3 4 2 2" xfId="14963"/>
    <cellStyle name="Normal 8 2 3 4 2 2 3" xfId="14964"/>
    <cellStyle name="Normal 8 2 3 4 2 3" xfId="14965"/>
    <cellStyle name="Normal 8 2 3 4 2 3 2" xfId="14966"/>
    <cellStyle name="Normal 8 2 3 4 2 5" xfId="14967"/>
    <cellStyle name="Normal 8 2 3 4 3" xfId="14968"/>
    <cellStyle name="Normal 8 2 3 4 3 2" xfId="14969"/>
    <cellStyle name="Normal 8 2 3 4 3 4" xfId="14970"/>
    <cellStyle name="Normal 8 2 3 4 4" xfId="14971"/>
    <cellStyle name="Normal 8 2 3 4 4 3" xfId="14972"/>
    <cellStyle name="Normal 8 2 3 4 5" xfId="14973"/>
    <cellStyle name="Normal 8 2 3 4 7" xfId="14974"/>
    <cellStyle name="Normal 8 2 3 5" xfId="14975"/>
    <cellStyle name="Normal 8 2 3 5 2" xfId="14976"/>
    <cellStyle name="Normal 8 2 3 5 2 2" xfId="14977"/>
    <cellStyle name="Normal 8 2 3 5 2 2 3" xfId="14978"/>
    <cellStyle name="Normal 8 2 3 5 2 3" xfId="14979"/>
    <cellStyle name="Normal 8 2 3 5 2 3 2" xfId="14980"/>
    <cellStyle name="Normal 8 2 3 5 2 5" xfId="14981"/>
    <cellStyle name="Normal 8 2 3 5 3" xfId="14982"/>
    <cellStyle name="Normal 8 2 3 5 3 2" xfId="14983"/>
    <cellStyle name="Normal 8 2 3 5 3 4" xfId="14984"/>
    <cellStyle name="Normal 8 2 3 5 4" xfId="14985"/>
    <cellStyle name="Normal 8 2 3 5 4 3" xfId="14986"/>
    <cellStyle name="Normal 8 2 3 5 5" xfId="14987"/>
    <cellStyle name="Normal 8 2 3 5 7" xfId="14988"/>
    <cellStyle name="Normal 8 2 3 6" xfId="14989"/>
    <cellStyle name="Normal 8 2 3 6 2" xfId="14990"/>
    <cellStyle name="Normal 8 2 3 6 2 3" xfId="14991"/>
    <cellStyle name="Normal 8 2 3 6 3" xfId="14992"/>
    <cellStyle name="Normal 8 2 3 6 3 2" xfId="14993"/>
    <cellStyle name="Normal 8 2 3 6 5" xfId="14994"/>
    <cellStyle name="Normal 8 2 3 7" xfId="14995"/>
    <cellStyle name="Normal 8 2 3 7 2" xfId="14996"/>
    <cellStyle name="Normal 8 2 3 7 2 3" xfId="14997"/>
    <cellStyle name="Normal 8 2 3 7 3" xfId="14998"/>
    <cellStyle name="Normal 8 2 3 7 5" xfId="14999"/>
    <cellStyle name="Normal 8 2 3 8" xfId="15000"/>
    <cellStyle name="Normal 8 2 3 8 4" xfId="15001"/>
    <cellStyle name="Normal 8 2 3 9" xfId="15002"/>
    <cellStyle name="Normal 8 2 3 9 3" xfId="15003"/>
    <cellStyle name="Normal 8 2 4" xfId="15004"/>
    <cellStyle name="Normal 8 2 4 2" xfId="15005"/>
    <cellStyle name="Normal 8 2 4 2 2" xfId="15006"/>
    <cellStyle name="Normal 8 2 4 2 2 3" xfId="15007"/>
    <cellStyle name="Normal 8 2 4 2 3" xfId="15008"/>
    <cellStyle name="Normal 8 2 4 2 3 2" xfId="15009"/>
    <cellStyle name="Normal 8 2 4 2 5" xfId="15010"/>
    <cellStyle name="Normal 8 2 4 3" xfId="15011"/>
    <cellStyle name="Normal 8 2 4 3 2" xfId="15012"/>
    <cellStyle name="Normal 8 2 4 3 2 3" xfId="15013"/>
    <cellStyle name="Normal 8 2 4 3 4" xfId="15014"/>
    <cellStyle name="Normal 8 2 4 4" xfId="15015"/>
    <cellStyle name="Normal 8 2 4 4 3" xfId="15016"/>
    <cellStyle name="Normal 8 2 4 5" xfId="15017"/>
    <cellStyle name="Normal 8 2 4 7" xfId="15018"/>
    <cellStyle name="Normal 8 2 5" xfId="15019"/>
    <cellStyle name="Normal 8 2 5 2" xfId="15020"/>
    <cellStyle name="Normal 8 2 5 2 2" xfId="15021"/>
    <cellStyle name="Normal 8 2 5 2 2 3" xfId="15022"/>
    <cellStyle name="Normal 8 2 5 2 3" xfId="15023"/>
    <cellStyle name="Normal 8 2 5 2 3 2" xfId="15024"/>
    <cellStyle name="Normal 8 2 5 2 5" xfId="15025"/>
    <cellStyle name="Normal 8 2 5 3" xfId="15026"/>
    <cellStyle name="Normal 8 2 5 3 2" xfId="15027"/>
    <cellStyle name="Normal 8 2 5 3 2 3" xfId="15028"/>
    <cellStyle name="Normal 8 2 5 3 4" xfId="15029"/>
    <cellStyle name="Normal 8 2 5 4" xfId="15030"/>
    <cellStyle name="Normal 8 2 5 4 3" xfId="15031"/>
    <cellStyle name="Normal 8 2 5 5" xfId="15032"/>
    <cellStyle name="Normal 8 2 5 7" xfId="15033"/>
    <cellStyle name="Normal 8 2 6" xfId="15034"/>
    <cellStyle name="Normal 8 2 6 2" xfId="15035"/>
    <cellStyle name="Normal 8 2 6 2 2" xfId="15036"/>
    <cellStyle name="Normal 8 2 6 2 2 3" xfId="15037"/>
    <cellStyle name="Normal 8 2 6 2 3" xfId="15038"/>
    <cellStyle name="Normal 8 2 6 2 3 2" xfId="15039"/>
    <cellStyle name="Normal 8 2 6 2 5" xfId="15040"/>
    <cellStyle name="Normal 8 2 6 3" xfId="15041"/>
    <cellStyle name="Normal 8 2 6 3 2" xfId="15042"/>
    <cellStyle name="Normal 8 2 6 3 4" xfId="15043"/>
    <cellStyle name="Normal 8 2 6 4" xfId="15044"/>
    <cellStyle name="Normal 8 2 6 4 3" xfId="15045"/>
    <cellStyle name="Normal 8 2 6 5" xfId="15046"/>
    <cellStyle name="Normal 8 2 6 7" xfId="15047"/>
    <cellStyle name="Normal 8 2 7" xfId="15048"/>
    <cellStyle name="Normal 8 2 7 2" xfId="15049"/>
    <cellStyle name="Normal 8 2 7 2 2" xfId="15050"/>
    <cellStyle name="Normal 8 2 7 2 2 3" xfId="15051"/>
    <cellStyle name="Normal 8 2 7 2 3" xfId="15052"/>
    <cellStyle name="Normal 8 2 7 2 3 2" xfId="15053"/>
    <cellStyle name="Normal 8 2 7 2 5" xfId="15054"/>
    <cellStyle name="Normal 8 2 7 3" xfId="15055"/>
    <cellStyle name="Normal 8 2 7 3 2" xfId="15056"/>
    <cellStyle name="Normal 8 2 7 3 4" xfId="15057"/>
    <cellStyle name="Normal 8 2 7 4" xfId="15058"/>
    <cellStyle name="Normal 8 2 7 4 3" xfId="15059"/>
    <cellStyle name="Normal 8 2 7 5" xfId="15060"/>
    <cellStyle name="Normal 8 2 7 7" xfId="15061"/>
    <cellStyle name="Normal 8 2 8" xfId="15062"/>
    <cellStyle name="Normal 8 2 8 2" xfId="15063"/>
    <cellStyle name="Normal 8 2 8 2 3" xfId="15064"/>
    <cellStyle name="Normal 8 2 8 3" xfId="15065"/>
    <cellStyle name="Normal 8 2 8 3 2" xfId="15066"/>
    <cellStyle name="Normal 8 2 8 5" xfId="15067"/>
    <cellStyle name="Normal 8 2 9" xfId="15068"/>
    <cellStyle name="Normal 8 2 9 2" xfId="15069"/>
    <cellStyle name="Normal 8 2 9 2 3" xfId="15070"/>
    <cellStyle name="Normal 8 2 9 3" xfId="15071"/>
    <cellStyle name="Normal 8 2 9 5" xfId="15072"/>
    <cellStyle name="Normal 8 3" xfId="123"/>
    <cellStyle name="Normal 8 3 10" xfId="15073"/>
    <cellStyle name="Normal 8 3 10 2" xfId="15074"/>
    <cellStyle name="Normal 8 3 10 2 3" xfId="15075"/>
    <cellStyle name="Normal 8 3 10 3" xfId="15076"/>
    <cellStyle name="Normal 8 3 10 5" xfId="15077"/>
    <cellStyle name="Normal 8 3 11" xfId="15078"/>
    <cellStyle name="Normal 8 3 11 2" xfId="15079"/>
    <cellStyle name="Normal 8 3 11 4" xfId="15080"/>
    <cellStyle name="Normal 8 3 12" xfId="15081"/>
    <cellStyle name="Normal 8 3 12 3" xfId="15082"/>
    <cellStyle name="Normal 8 3 13" xfId="15083"/>
    <cellStyle name="Normal 8 3 13 3" xfId="15084"/>
    <cellStyle name="Normal 8 3 14" xfId="15085"/>
    <cellStyle name="Normal 8 3 14 2" xfId="15086"/>
    <cellStyle name="Normal 8 3 16" xfId="15087"/>
    <cellStyle name="Normal 8 3 2" xfId="169"/>
    <cellStyle name="Normal 8 3 3" xfId="15088"/>
    <cellStyle name="Normal 8 3 3 2" xfId="15089"/>
    <cellStyle name="Normal 8 3 3 2 2" xfId="15090"/>
    <cellStyle name="Normal 8 3 3 2 2 2" xfId="15091"/>
    <cellStyle name="Normal 8 3 3 2 2 2 3" xfId="15092"/>
    <cellStyle name="Normal 8 3 3 2 2 3" xfId="15093"/>
    <cellStyle name="Normal 8 3 3 2 2 3 2" xfId="15094"/>
    <cellStyle name="Normal 8 3 3 2 2 5" xfId="15095"/>
    <cellStyle name="Normal 8 3 3 2 3" xfId="15096"/>
    <cellStyle name="Normal 8 3 3 2 3 2" xfId="15097"/>
    <cellStyle name="Normal 8 3 3 2 3 4" xfId="15098"/>
    <cellStyle name="Normal 8 3 3 2 4" xfId="15099"/>
    <cellStyle name="Normal 8 3 3 2 4 3" xfId="15100"/>
    <cellStyle name="Normal 8 3 3 2 5" xfId="15101"/>
    <cellStyle name="Normal 8 3 3 2 7" xfId="15102"/>
    <cellStyle name="Normal 8 3 3 3" xfId="15103"/>
    <cellStyle name="Normal 8 3 3 3 2" xfId="15104"/>
    <cellStyle name="Normal 8 3 3 3 2 2" xfId="15105"/>
    <cellStyle name="Normal 8 3 3 3 2 2 3" xfId="15106"/>
    <cellStyle name="Normal 8 3 3 3 2 3" xfId="15107"/>
    <cellStyle name="Normal 8 3 3 3 2 3 2" xfId="15108"/>
    <cellStyle name="Normal 8 3 3 3 2 5" xfId="15109"/>
    <cellStyle name="Normal 8 3 3 3 3" xfId="15110"/>
    <cellStyle name="Normal 8 3 3 3 3 2" xfId="15111"/>
    <cellStyle name="Normal 8 3 3 3 3 4" xfId="15112"/>
    <cellStyle name="Normal 8 3 3 3 4" xfId="15113"/>
    <cellStyle name="Normal 8 3 3 3 4 3" xfId="15114"/>
    <cellStyle name="Normal 8 3 3 3 5" xfId="15115"/>
    <cellStyle name="Normal 8 3 3 3 7" xfId="15116"/>
    <cellStyle name="Normal 8 3 3 4" xfId="15117"/>
    <cellStyle name="Normal 8 3 3 4 2" xfId="15118"/>
    <cellStyle name="Normal 8 3 3 4 2 3" xfId="15119"/>
    <cellStyle name="Normal 8 3 3 4 3" xfId="15120"/>
    <cellStyle name="Normal 8 3 3 4 3 2" xfId="15121"/>
    <cellStyle name="Normal 8 3 3 4 5" xfId="15122"/>
    <cellStyle name="Normal 8 3 3 5" xfId="15123"/>
    <cellStyle name="Normal 8 3 3 5 2" xfId="15124"/>
    <cellStyle name="Normal 8 3 3 5 2 3" xfId="15125"/>
    <cellStyle name="Normal 8 3 3 5 4" xfId="15126"/>
    <cellStyle name="Normal 8 3 3 6" xfId="15127"/>
    <cellStyle name="Normal 8 3 3 6 3" xfId="15128"/>
    <cellStyle name="Normal 8 3 3 7" xfId="15129"/>
    <cellStyle name="Normal 8 3 3 9" xfId="15130"/>
    <cellStyle name="Normal 8 3 4" xfId="15131"/>
    <cellStyle name="Normal 8 3 4 2" xfId="15132"/>
    <cellStyle name="Normal 8 3 4 2 2" xfId="15133"/>
    <cellStyle name="Normal 8 3 4 2 2 2" xfId="15134"/>
    <cellStyle name="Normal 8 3 4 2 2 2 3" xfId="15135"/>
    <cellStyle name="Normal 8 3 4 2 2 3" xfId="15136"/>
    <cellStyle name="Normal 8 3 4 2 2 3 2" xfId="15137"/>
    <cellStyle name="Normal 8 3 4 2 2 5" xfId="15138"/>
    <cellStyle name="Normal 8 3 4 2 3" xfId="15139"/>
    <cellStyle name="Normal 8 3 4 2 3 2" xfId="15140"/>
    <cellStyle name="Normal 8 3 4 2 3 4" xfId="15141"/>
    <cellStyle name="Normal 8 3 4 2 4" xfId="15142"/>
    <cellStyle name="Normal 8 3 4 2 4 3" xfId="15143"/>
    <cellStyle name="Normal 8 3 4 2 5" xfId="15144"/>
    <cellStyle name="Normal 8 3 4 2 7" xfId="15145"/>
    <cellStyle name="Normal 8 3 4 3" xfId="15146"/>
    <cellStyle name="Normal 8 3 4 3 2" xfId="15147"/>
    <cellStyle name="Normal 8 3 4 3 2 2" xfId="15148"/>
    <cellStyle name="Normal 8 3 4 3 2 2 3" xfId="15149"/>
    <cellStyle name="Normal 8 3 4 3 2 3" xfId="15150"/>
    <cellStyle name="Normal 8 3 4 3 2 3 2" xfId="15151"/>
    <cellStyle name="Normal 8 3 4 3 2 5" xfId="15152"/>
    <cellStyle name="Normal 8 3 4 3 3" xfId="15153"/>
    <cellStyle name="Normal 8 3 4 3 3 2" xfId="15154"/>
    <cellStyle name="Normal 8 3 4 3 3 4" xfId="15155"/>
    <cellStyle name="Normal 8 3 4 3 4" xfId="15156"/>
    <cellStyle name="Normal 8 3 4 3 4 3" xfId="15157"/>
    <cellStyle name="Normal 8 3 4 3 5" xfId="15158"/>
    <cellStyle name="Normal 8 3 4 3 7" xfId="15159"/>
    <cellStyle name="Normal 8 3 4 4" xfId="15160"/>
    <cellStyle name="Normal 8 3 4 4 2" xfId="15161"/>
    <cellStyle name="Normal 8 3 4 4 2 3" xfId="15162"/>
    <cellStyle name="Normal 8 3 4 4 3" xfId="15163"/>
    <cellStyle name="Normal 8 3 4 4 3 2" xfId="15164"/>
    <cellStyle name="Normal 8 3 4 4 5" xfId="15165"/>
    <cellStyle name="Normal 8 3 4 5" xfId="15166"/>
    <cellStyle name="Normal 8 3 4 5 2" xfId="15167"/>
    <cellStyle name="Normal 8 3 4 5 4" xfId="15168"/>
    <cellStyle name="Normal 8 3 4 6" xfId="15169"/>
    <cellStyle name="Normal 8 3 4 6 3" xfId="15170"/>
    <cellStyle name="Normal 8 3 4 7" xfId="15171"/>
    <cellStyle name="Normal 8 3 4 9" xfId="15172"/>
    <cellStyle name="Normal 8 3 5" xfId="15173"/>
    <cellStyle name="Normal 8 3 5 2" xfId="15174"/>
    <cellStyle name="Normal 8 3 5 2 2" xfId="15175"/>
    <cellStyle name="Normal 8 3 5 2 2 2" xfId="15176"/>
    <cellStyle name="Normal 8 3 5 2 2 2 3" xfId="15177"/>
    <cellStyle name="Normal 8 3 5 2 2 3" xfId="15178"/>
    <cellStyle name="Normal 8 3 5 2 2 3 2" xfId="15179"/>
    <cellStyle name="Normal 8 3 5 2 2 5" xfId="15180"/>
    <cellStyle name="Normal 8 3 5 2 3" xfId="15181"/>
    <cellStyle name="Normal 8 3 5 2 3 2" xfId="15182"/>
    <cellStyle name="Normal 8 3 5 2 3 4" xfId="15183"/>
    <cellStyle name="Normal 8 3 5 2 4" xfId="15184"/>
    <cellStyle name="Normal 8 3 5 2 4 3" xfId="15185"/>
    <cellStyle name="Normal 8 3 5 2 5" xfId="15186"/>
    <cellStyle name="Normal 8 3 5 2 7" xfId="15187"/>
    <cellStyle name="Normal 8 3 5 3" xfId="15188"/>
    <cellStyle name="Normal 8 3 5 3 2" xfId="15189"/>
    <cellStyle name="Normal 8 3 5 3 2 3" xfId="15190"/>
    <cellStyle name="Normal 8 3 5 3 3" xfId="15191"/>
    <cellStyle name="Normal 8 3 5 3 3 2" xfId="15192"/>
    <cellStyle name="Normal 8 3 5 3 5" xfId="15193"/>
    <cellStyle name="Normal 8 3 5 4" xfId="15194"/>
    <cellStyle name="Normal 8 3 5 4 2" xfId="15195"/>
    <cellStyle name="Normal 8 3 5 4 4" xfId="15196"/>
    <cellStyle name="Normal 8 3 5 5" xfId="15197"/>
    <cellStyle name="Normal 8 3 5 5 3" xfId="15198"/>
    <cellStyle name="Normal 8 3 5 6" xfId="15199"/>
    <cellStyle name="Normal 8 3 5 8" xfId="15200"/>
    <cellStyle name="Normal 8 3 6" xfId="15201"/>
    <cellStyle name="Normal 8 3 6 2" xfId="15202"/>
    <cellStyle name="Normal 8 3 6 2 2" xfId="15203"/>
    <cellStyle name="Normal 8 3 6 2 2 3" xfId="15204"/>
    <cellStyle name="Normal 8 3 6 2 3" xfId="15205"/>
    <cellStyle name="Normal 8 3 6 2 3 2" xfId="15206"/>
    <cellStyle name="Normal 8 3 6 2 5" xfId="15207"/>
    <cellStyle name="Normal 8 3 6 3" xfId="15208"/>
    <cellStyle name="Normal 8 3 6 3 2" xfId="15209"/>
    <cellStyle name="Normal 8 3 6 3 4" xfId="15210"/>
    <cellStyle name="Normal 8 3 6 4" xfId="15211"/>
    <cellStyle name="Normal 8 3 6 4 3" xfId="15212"/>
    <cellStyle name="Normal 8 3 6 5" xfId="15213"/>
    <cellStyle name="Normal 8 3 6 7" xfId="15214"/>
    <cellStyle name="Normal 8 3 7" xfId="15215"/>
    <cellStyle name="Normal 8 3 7 2" xfId="15216"/>
    <cellStyle name="Normal 8 3 7 2 2" xfId="15217"/>
    <cellStyle name="Normal 8 3 7 2 2 3" xfId="15218"/>
    <cellStyle name="Normal 8 3 7 2 3" xfId="15219"/>
    <cellStyle name="Normal 8 3 7 2 3 2" xfId="15220"/>
    <cellStyle name="Normal 8 3 7 2 5" xfId="15221"/>
    <cellStyle name="Normal 8 3 7 3" xfId="15222"/>
    <cellStyle name="Normal 8 3 7 3 2" xfId="15223"/>
    <cellStyle name="Normal 8 3 7 3 4" xfId="15224"/>
    <cellStyle name="Normal 8 3 7 4" xfId="15225"/>
    <cellStyle name="Normal 8 3 7 4 3" xfId="15226"/>
    <cellStyle name="Normal 8 3 7 5" xfId="15227"/>
    <cellStyle name="Normal 8 3 7 7" xfId="15228"/>
    <cellStyle name="Normal 8 3 8" xfId="15229"/>
    <cellStyle name="Normal 8 3 8 2" xfId="15230"/>
    <cellStyle name="Normal 8 3 8 2 2" xfId="15231"/>
    <cellStyle name="Normal 8 3 8 2 3" xfId="15232"/>
    <cellStyle name="Normal 8 3 8 3" xfId="15233"/>
    <cellStyle name="Normal 8 3 8 3 2" xfId="15234"/>
    <cellStyle name="Normal 8 3 8 4" xfId="15235"/>
    <cellStyle name="Normal 8 3 8 4 2" xfId="15236"/>
    <cellStyle name="Normal 8 3 8 6" xfId="15237"/>
    <cellStyle name="Normal 8 3 9" xfId="15238"/>
    <cellStyle name="Normal 8 3 9 2" xfId="15239"/>
    <cellStyle name="Normal 8 3 9 2 3" xfId="15240"/>
    <cellStyle name="Normal 8 3 9 3" xfId="15241"/>
    <cellStyle name="Normal 8 3 9 3 2" xfId="15242"/>
    <cellStyle name="Normal 8 3 9 5" xfId="15243"/>
    <cellStyle name="Normal 8 4" xfId="15244"/>
    <cellStyle name="Normal 8 4 12" xfId="15245"/>
    <cellStyle name="Normal 8 4 2" xfId="15246"/>
    <cellStyle name="Normal 8 4 2 2" xfId="15247"/>
    <cellStyle name="Normal 8 4 2 2 2" xfId="15248"/>
    <cellStyle name="Normal 8 4 2 2 2 3" xfId="15249"/>
    <cellStyle name="Normal 8 4 2 2 3" xfId="15250"/>
    <cellStyle name="Normal 8 4 2 2 3 2" xfId="15251"/>
    <cellStyle name="Normal 8 4 2 2 5" xfId="15252"/>
    <cellStyle name="Normal 8 4 2 3" xfId="15253"/>
    <cellStyle name="Normal 8 4 2 3 2" xfId="15254"/>
    <cellStyle name="Normal 8 4 2 3 2 3" xfId="15255"/>
    <cellStyle name="Normal 8 4 2 3 4" xfId="15256"/>
    <cellStyle name="Normal 8 4 2 4" xfId="15257"/>
    <cellStyle name="Normal 8 4 2 4 3" xfId="15258"/>
    <cellStyle name="Normal 8 4 2 5" xfId="15259"/>
    <cellStyle name="Normal 8 4 2 7" xfId="15260"/>
    <cellStyle name="Normal 8 4 3" xfId="15261"/>
    <cellStyle name="Normal 8 4 3 2" xfId="15262"/>
    <cellStyle name="Normal 8 4 3 2 2" xfId="15263"/>
    <cellStyle name="Normal 8 4 3 2 2 3" xfId="15264"/>
    <cellStyle name="Normal 8 4 3 2 3" xfId="15265"/>
    <cellStyle name="Normal 8 4 3 2 3 2" xfId="15266"/>
    <cellStyle name="Normal 8 4 3 2 5" xfId="15267"/>
    <cellStyle name="Normal 8 4 3 3" xfId="15268"/>
    <cellStyle name="Normal 8 4 3 3 2" xfId="15269"/>
    <cellStyle name="Normal 8 4 3 3 4" xfId="15270"/>
    <cellStyle name="Normal 8 4 3 4" xfId="15271"/>
    <cellStyle name="Normal 8 4 3 4 3" xfId="15272"/>
    <cellStyle name="Normal 8 4 3 5" xfId="15273"/>
    <cellStyle name="Normal 8 4 3 7" xfId="15274"/>
    <cellStyle name="Normal 8 4 4" xfId="15275"/>
    <cellStyle name="Normal 8 4 4 2" xfId="15276"/>
    <cellStyle name="Normal 8 4 4 2 2" xfId="15277"/>
    <cellStyle name="Normal 8 4 4 2 2 3" xfId="15278"/>
    <cellStyle name="Normal 8 4 4 2 3" xfId="15279"/>
    <cellStyle name="Normal 8 4 4 2 3 2" xfId="15280"/>
    <cellStyle name="Normal 8 4 4 2 5" xfId="15281"/>
    <cellStyle name="Normal 8 4 4 3" xfId="15282"/>
    <cellStyle name="Normal 8 4 4 3 2" xfId="15283"/>
    <cellStyle name="Normal 8 4 4 3 4" xfId="15284"/>
    <cellStyle name="Normal 8 4 4 4" xfId="15285"/>
    <cellStyle name="Normal 8 4 4 4 3" xfId="15286"/>
    <cellStyle name="Normal 8 4 4 5" xfId="15287"/>
    <cellStyle name="Normal 8 4 4 7" xfId="15288"/>
    <cellStyle name="Normal 8 4 5" xfId="15289"/>
    <cellStyle name="Normal 8 4 5 2" xfId="15290"/>
    <cellStyle name="Normal 8 4 5 2 2" xfId="15291"/>
    <cellStyle name="Normal 8 4 5 2 2 3" xfId="15292"/>
    <cellStyle name="Normal 8 4 5 2 3" xfId="15293"/>
    <cellStyle name="Normal 8 4 5 2 3 2" xfId="15294"/>
    <cellStyle name="Normal 8 4 5 2 5" xfId="15295"/>
    <cellStyle name="Normal 8 4 5 3" xfId="15296"/>
    <cellStyle name="Normal 8 4 5 3 2" xfId="15297"/>
    <cellStyle name="Normal 8 4 5 3 4" xfId="15298"/>
    <cellStyle name="Normal 8 4 5 4" xfId="15299"/>
    <cellStyle name="Normal 8 4 5 4 3" xfId="15300"/>
    <cellStyle name="Normal 8 4 5 5" xfId="15301"/>
    <cellStyle name="Normal 8 4 5 7" xfId="15302"/>
    <cellStyle name="Normal 8 4 6" xfId="15303"/>
    <cellStyle name="Normal 8 4 6 2" xfId="15304"/>
    <cellStyle name="Normal 8 4 6 2 3" xfId="15305"/>
    <cellStyle name="Normal 8 4 6 3" xfId="15306"/>
    <cellStyle name="Normal 8 4 6 3 2" xfId="15307"/>
    <cellStyle name="Normal 8 4 6 5" xfId="15308"/>
    <cellStyle name="Normal 8 4 7" xfId="15309"/>
    <cellStyle name="Normal 8 4 7 2" xfId="15310"/>
    <cellStyle name="Normal 8 4 7 2 3" xfId="15311"/>
    <cellStyle name="Normal 8 4 7 3" xfId="15312"/>
    <cellStyle name="Normal 8 4 7 5" xfId="15313"/>
    <cellStyle name="Normal 8 4 8" xfId="15314"/>
    <cellStyle name="Normal 8 4 8 4" xfId="15315"/>
    <cellStyle name="Normal 8 4 9" xfId="15316"/>
    <cellStyle name="Normal 8 4 9 3" xfId="15317"/>
    <cellStyle name="Normal 8 5" xfId="15318"/>
    <cellStyle name="Normal 8 5 12" xfId="15319"/>
    <cellStyle name="Normal 8 5 2" xfId="15320"/>
    <cellStyle name="Normal 8 5 2 2" xfId="15321"/>
    <cellStyle name="Normal 8 5 2 2 2" xfId="15322"/>
    <cellStyle name="Normal 8 5 2 2 2 3" xfId="15323"/>
    <cellStyle name="Normal 8 5 2 2 3" xfId="15324"/>
    <cellStyle name="Normal 8 5 2 2 3 2" xfId="15325"/>
    <cellStyle name="Normal 8 5 2 2 5" xfId="15326"/>
    <cellStyle name="Normal 8 5 2 3" xfId="15327"/>
    <cellStyle name="Normal 8 5 2 3 2" xfId="15328"/>
    <cellStyle name="Normal 8 5 2 3 2 3" xfId="15329"/>
    <cellStyle name="Normal 8 5 2 3 4" xfId="15330"/>
    <cellStyle name="Normal 8 5 2 4" xfId="15331"/>
    <cellStyle name="Normal 8 5 2 4 3" xfId="15332"/>
    <cellStyle name="Normal 8 5 2 5" xfId="15333"/>
    <cellStyle name="Normal 8 5 2 7" xfId="15334"/>
    <cellStyle name="Normal 8 5 3" xfId="15335"/>
    <cellStyle name="Normal 8 5 3 2" xfId="15336"/>
    <cellStyle name="Normal 8 5 3 2 2" xfId="15337"/>
    <cellStyle name="Normal 8 5 3 2 2 3" xfId="15338"/>
    <cellStyle name="Normal 8 5 3 2 3" xfId="15339"/>
    <cellStyle name="Normal 8 5 3 2 3 2" xfId="15340"/>
    <cellStyle name="Normal 8 5 3 2 5" xfId="15341"/>
    <cellStyle name="Normal 8 5 3 3" xfId="15342"/>
    <cellStyle name="Normal 8 5 3 3 2" xfId="15343"/>
    <cellStyle name="Normal 8 5 3 3 4" xfId="15344"/>
    <cellStyle name="Normal 8 5 3 4" xfId="15345"/>
    <cellStyle name="Normal 8 5 3 4 3" xfId="15346"/>
    <cellStyle name="Normal 8 5 3 5" xfId="15347"/>
    <cellStyle name="Normal 8 5 3 7" xfId="15348"/>
    <cellStyle name="Normal 8 5 4" xfId="15349"/>
    <cellStyle name="Normal 8 5 4 2" xfId="15350"/>
    <cellStyle name="Normal 8 5 4 2 2" xfId="15351"/>
    <cellStyle name="Normal 8 5 4 2 2 3" xfId="15352"/>
    <cellStyle name="Normal 8 5 4 2 3" xfId="15353"/>
    <cellStyle name="Normal 8 5 4 2 3 2" xfId="15354"/>
    <cellStyle name="Normal 8 5 4 2 5" xfId="15355"/>
    <cellStyle name="Normal 8 5 4 3" xfId="15356"/>
    <cellStyle name="Normal 8 5 4 3 2" xfId="15357"/>
    <cellStyle name="Normal 8 5 4 3 4" xfId="15358"/>
    <cellStyle name="Normal 8 5 4 4" xfId="15359"/>
    <cellStyle name="Normal 8 5 4 4 3" xfId="15360"/>
    <cellStyle name="Normal 8 5 4 5" xfId="15361"/>
    <cellStyle name="Normal 8 5 4 7" xfId="15362"/>
    <cellStyle name="Normal 8 5 5" xfId="15363"/>
    <cellStyle name="Normal 8 5 5 2" xfId="15364"/>
    <cellStyle name="Normal 8 5 5 2 2" xfId="15365"/>
    <cellStyle name="Normal 8 5 5 2 2 3" xfId="15366"/>
    <cellStyle name="Normal 8 5 5 2 3" xfId="15367"/>
    <cellStyle name="Normal 8 5 5 2 3 2" xfId="15368"/>
    <cellStyle name="Normal 8 5 5 2 5" xfId="15369"/>
    <cellStyle name="Normal 8 5 5 3" xfId="15370"/>
    <cellStyle name="Normal 8 5 5 3 2" xfId="15371"/>
    <cellStyle name="Normal 8 5 5 3 4" xfId="15372"/>
    <cellStyle name="Normal 8 5 5 4" xfId="15373"/>
    <cellStyle name="Normal 8 5 5 4 3" xfId="15374"/>
    <cellStyle name="Normal 8 5 5 5" xfId="15375"/>
    <cellStyle name="Normal 8 5 5 7" xfId="15376"/>
    <cellStyle name="Normal 8 5 6" xfId="15377"/>
    <cellStyle name="Normal 8 5 6 2" xfId="15378"/>
    <cellStyle name="Normal 8 5 6 2 3" xfId="15379"/>
    <cellStyle name="Normal 8 5 6 3" xfId="15380"/>
    <cellStyle name="Normal 8 5 6 3 2" xfId="15381"/>
    <cellStyle name="Normal 8 5 6 5" xfId="15382"/>
    <cellStyle name="Normal 8 5 7" xfId="15383"/>
    <cellStyle name="Normal 8 5 7 2" xfId="15384"/>
    <cellStyle name="Normal 8 5 7 2 3" xfId="15385"/>
    <cellStyle name="Normal 8 5 7 3" xfId="15386"/>
    <cellStyle name="Normal 8 5 7 5" xfId="15387"/>
    <cellStyle name="Normal 8 5 8" xfId="15388"/>
    <cellStyle name="Normal 8 5 8 4" xfId="15389"/>
    <cellStyle name="Normal 8 5 9" xfId="15390"/>
    <cellStyle name="Normal 8 5 9 3" xfId="15391"/>
    <cellStyle name="Normal 8 6" xfId="15392"/>
    <cellStyle name="Normal 8 6 2" xfId="15393"/>
    <cellStyle name="Normal 8 6 2 2" xfId="15394"/>
    <cellStyle name="Normal 8 6 2 2 3" xfId="15395"/>
    <cellStyle name="Normal 8 6 2 3" xfId="15396"/>
    <cellStyle name="Normal 8 6 2 3 2" xfId="15397"/>
    <cellStyle name="Normal 8 6 2 5" xfId="15398"/>
    <cellStyle name="Normal 8 6 3" xfId="15399"/>
    <cellStyle name="Normal 8 6 3 2" xfId="15400"/>
    <cellStyle name="Normal 8 6 3 2 3" xfId="15401"/>
    <cellStyle name="Normal 8 6 3 4" xfId="15402"/>
    <cellStyle name="Normal 8 6 4" xfId="15403"/>
    <cellStyle name="Normal 8 6 4 3" xfId="15404"/>
    <cellStyle name="Normal 8 6 5" xfId="15405"/>
    <cellStyle name="Normal 8 6 7" xfId="15406"/>
    <cellStyle name="Normal 8 7" xfId="15407"/>
    <cellStyle name="Normal 8 7 2" xfId="15408"/>
    <cellStyle name="Normal 8 7 2 2" xfId="15409"/>
    <cellStyle name="Normal 8 7 2 2 3" xfId="15410"/>
    <cellStyle name="Normal 8 7 2 3" xfId="15411"/>
    <cellStyle name="Normal 8 7 2 3 2" xfId="15412"/>
    <cellStyle name="Normal 8 7 2 5" xfId="15413"/>
    <cellStyle name="Normal 8 7 3" xfId="15414"/>
    <cellStyle name="Normal 8 7 3 2" xfId="15415"/>
    <cellStyle name="Normal 8 7 3 2 3" xfId="15416"/>
    <cellStyle name="Normal 8 7 3 4" xfId="15417"/>
    <cellStyle name="Normal 8 7 4" xfId="15418"/>
    <cellStyle name="Normal 8 7 4 3" xfId="15419"/>
    <cellStyle name="Normal 8 7 5" xfId="15420"/>
    <cellStyle name="Normal 8 7 7" xfId="15421"/>
    <cellStyle name="Normal 8 8" xfId="15422"/>
    <cellStyle name="Normal 8 8 2" xfId="15423"/>
    <cellStyle name="Normal 8 8 2 2" xfId="15424"/>
    <cellStyle name="Normal 8 8 2 2 3" xfId="15425"/>
    <cellStyle name="Normal 8 8 2 3" xfId="15426"/>
    <cellStyle name="Normal 8 8 2 3 2" xfId="15427"/>
    <cellStyle name="Normal 8 8 2 5" xfId="15428"/>
    <cellStyle name="Normal 8 8 3" xfId="15429"/>
    <cellStyle name="Normal 8 8 3 2" xfId="15430"/>
    <cellStyle name="Normal 8 8 3 4" xfId="15431"/>
    <cellStyle name="Normal 8 8 4" xfId="15432"/>
    <cellStyle name="Normal 8 8 4 3" xfId="15433"/>
    <cellStyle name="Normal 8 8 5" xfId="15434"/>
    <cellStyle name="Normal 8 8 7" xfId="15435"/>
    <cellStyle name="Normal 8 9" xfId="15436"/>
    <cellStyle name="Normal 8 9 2" xfId="15437"/>
    <cellStyle name="Normal 8 9 2 2" xfId="15438"/>
    <cellStyle name="Normal 8 9 2 2 3" xfId="15439"/>
    <cellStyle name="Normal 8 9 2 3" xfId="15440"/>
    <cellStyle name="Normal 8 9 2 3 2" xfId="15441"/>
    <cellStyle name="Normal 8 9 2 5" xfId="15442"/>
    <cellStyle name="Normal 8 9 3" xfId="15443"/>
    <cellStyle name="Normal 8 9 3 2" xfId="15444"/>
    <cellStyle name="Normal 8 9 3 4" xfId="15445"/>
    <cellStyle name="Normal 8 9 4" xfId="15446"/>
    <cellStyle name="Normal 8 9 4 3" xfId="15447"/>
    <cellStyle name="Normal 8 9 5" xfId="15448"/>
    <cellStyle name="Normal 8 9 7" xfId="15449"/>
    <cellStyle name="Normal 9" xfId="45"/>
    <cellStyle name="Normal 9 10" xfId="15450"/>
    <cellStyle name="Normal 9 10 2" xfId="15451"/>
    <cellStyle name="Normal 9 10 2 3" xfId="15452"/>
    <cellStyle name="Normal 9 10 3" xfId="15453"/>
    <cellStyle name="Normal 9 10 3 2" xfId="15454"/>
    <cellStyle name="Normal 9 10 5" xfId="15455"/>
    <cellStyle name="Normal 9 11" xfId="15456"/>
    <cellStyle name="Normal 9 11 2" xfId="15457"/>
    <cellStyle name="Normal 9 11 2 3" xfId="15458"/>
    <cellStyle name="Normal 9 11 3" xfId="15459"/>
    <cellStyle name="Normal 9 11 5" xfId="15460"/>
    <cellStyle name="Normal 9 12" xfId="15461"/>
    <cellStyle name="Normal 9 12 4" xfId="15462"/>
    <cellStyle name="Normal 9 13" xfId="15463"/>
    <cellStyle name="Normal 9 13 3" xfId="15464"/>
    <cellStyle name="Normal 9 16" xfId="15465"/>
    <cellStyle name="Normal 9 2" xfId="76"/>
    <cellStyle name="Normal 9 2 12" xfId="15466"/>
    <cellStyle name="Normal 9 2 2" xfId="144"/>
    <cellStyle name="Normal 9 2 2 2" xfId="15467"/>
    <cellStyle name="Normal 9 2 2 2 2" xfId="15468"/>
    <cellStyle name="Normal 9 2 2 2 2 3" xfId="15469"/>
    <cellStyle name="Normal 9 2 2 2 3" xfId="15470"/>
    <cellStyle name="Normal 9 2 2 2 3 2" xfId="15471"/>
    <cellStyle name="Normal 9 2 2 2 5" xfId="15472"/>
    <cellStyle name="Normal 9 2 2 3" xfId="15473"/>
    <cellStyle name="Normal 9 2 2 3 2" xfId="15474"/>
    <cellStyle name="Normal 9 2 2 3 2 3" xfId="15475"/>
    <cellStyle name="Normal 9 2 2 3 4" xfId="15476"/>
    <cellStyle name="Normal 9 2 2 4" xfId="15477"/>
    <cellStyle name="Normal 9 2 2 4 3" xfId="15478"/>
    <cellStyle name="Normal 9 2 2 5" xfId="15479"/>
    <cellStyle name="Normal 9 2 2 7" xfId="15480"/>
    <cellStyle name="Normal 9 2 3" xfId="15481"/>
    <cellStyle name="Normal 9 2 3 2" xfId="15482"/>
    <cellStyle name="Normal 9 2 3 2 2" xfId="15483"/>
    <cellStyle name="Normal 9 2 3 2 2 3" xfId="15484"/>
    <cellStyle name="Normal 9 2 3 2 3" xfId="15485"/>
    <cellStyle name="Normal 9 2 3 2 3 2" xfId="15486"/>
    <cellStyle name="Normal 9 2 3 2 5" xfId="15487"/>
    <cellStyle name="Normal 9 2 3 3" xfId="15488"/>
    <cellStyle name="Normal 9 2 3 3 2" xfId="15489"/>
    <cellStyle name="Normal 9 2 3 3 4" xfId="15490"/>
    <cellStyle name="Normal 9 2 3 4" xfId="15491"/>
    <cellStyle name="Normal 9 2 3 4 3" xfId="15492"/>
    <cellStyle name="Normal 9 2 3 5" xfId="15493"/>
    <cellStyle name="Normal 9 2 3 7" xfId="15494"/>
    <cellStyle name="Normal 9 2 4" xfId="15495"/>
    <cellStyle name="Normal 9 2 4 2" xfId="15496"/>
    <cellStyle name="Normal 9 2 4 2 2" xfId="15497"/>
    <cellStyle name="Normal 9 2 4 2 2 3" xfId="15498"/>
    <cellStyle name="Normal 9 2 4 2 3" xfId="15499"/>
    <cellStyle name="Normal 9 2 4 2 3 2" xfId="15500"/>
    <cellStyle name="Normal 9 2 4 2 5" xfId="15501"/>
    <cellStyle name="Normal 9 2 4 3" xfId="15502"/>
    <cellStyle name="Normal 9 2 4 3 2" xfId="15503"/>
    <cellStyle name="Normal 9 2 4 3 4" xfId="15504"/>
    <cellStyle name="Normal 9 2 4 4" xfId="15505"/>
    <cellStyle name="Normal 9 2 4 4 3" xfId="15506"/>
    <cellStyle name="Normal 9 2 4 5" xfId="15507"/>
    <cellStyle name="Normal 9 2 4 7" xfId="15508"/>
    <cellStyle name="Normal 9 2 5" xfId="15509"/>
    <cellStyle name="Normal 9 2 5 2" xfId="15510"/>
    <cellStyle name="Normal 9 2 5 2 2" xfId="15511"/>
    <cellStyle name="Normal 9 2 5 2 2 3" xfId="15512"/>
    <cellStyle name="Normal 9 2 5 2 3" xfId="15513"/>
    <cellStyle name="Normal 9 2 5 2 3 2" xfId="15514"/>
    <cellStyle name="Normal 9 2 5 2 5" xfId="15515"/>
    <cellStyle name="Normal 9 2 5 3" xfId="15516"/>
    <cellStyle name="Normal 9 2 5 3 2" xfId="15517"/>
    <cellStyle name="Normal 9 2 5 3 4" xfId="15518"/>
    <cellStyle name="Normal 9 2 5 4" xfId="15519"/>
    <cellStyle name="Normal 9 2 5 4 3" xfId="15520"/>
    <cellStyle name="Normal 9 2 5 5" xfId="15521"/>
    <cellStyle name="Normal 9 2 5 7" xfId="15522"/>
    <cellStyle name="Normal 9 2 6" xfId="15523"/>
    <cellStyle name="Normal 9 2 6 2" xfId="15524"/>
    <cellStyle name="Normal 9 2 6 2 3" xfId="15525"/>
    <cellStyle name="Normal 9 2 6 3" xfId="15526"/>
    <cellStyle name="Normal 9 2 6 3 2" xfId="15527"/>
    <cellStyle name="Normal 9 2 6 5" xfId="15528"/>
    <cellStyle name="Normal 9 2 7" xfId="15529"/>
    <cellStyle name="Normal 9 2 7 2" xfId="15530"/>
    <cellStyle name="Normal 9 2 7 2 3" xfId="15531"/>
    <cellStyle name="Normal 9 2 7 3" xfId="15532"/>
    <cellStyle name="Normal 9 2 7 5" xfId="15533"/>
    <cellStyle name="Normal 9 2 8" xfId="15534"/>
    <cellStyle name="Normal 9 2 8 4" xfId="15535"/>
    <cellStyle name="Normal 9 2 9" xfId="15536"/>
    <cellStyle name="Normal 9 2 9 3" xfId="15537"/>
    <cellStyle name="Normal 9 3" xfId="98"/>
    <cellStyle name="Normal 9 3 12" xfId="15538"/>
    <cellStyle name="Normal 9 3 2" xfId="146"/>
    <cellStyle name="Normal 9 3 2 2" xfId="15539"/>
    <cellStyle name="Normal 9 3 2 2 2" xfId="15540"/>
    <cellStyle name="Normal 9 3 2 2 2 3" xfId="15541"/>
    <cellStyle name="Normal 9 3 2 2 3" xfId="15542"/>
    <cellStyle name="Normal 9 3 2 2 3 2" xfId="15543"/>
    <cellStyle name="Normal 9 3 2 2 5" xfId="15544"/>
    <cellStyle name="Normal 9 3 2 3" xfId="15545"/>
    <cellStyle name="Normal 9 3 2 3 2" xfId="15546"/>
    <cellStyle name="Normal 9 3 2 3 2 3" xfId="15547"/>
    <cellStyle name="Normal 9 3 2 3 4" xfId="15548"/>
    <cellStyle name="Normal 9 3 2 4" xfId="15549"/>
    <cellStyle name="Normal 9 3 2 4 3" xfId="15550"/>
    <cellStyle name="Normal 9 3 2 5" xfId="15551"/>
    <cellStyle name="Normal 9 3 2 7" xfId="15552"/>
    <cellStyle name="Normal 9 3 3" xfId="15553"/>
    <cellStyle name="Normal 9 3 3 2" xfId="15554"/>
    <cellStyle name="Normal 9 3 3 2 2" xfId="15555"/>
    <cellStyle name="Normal 9 3 3 2 2 3" xfId="15556"/>
    <cellStyle name="Normal 9 3 3 2 3" xfId="15557"/>
    <cellStyle name="Normal 9 3 3 2 3 2" xfId="15558"/>
    <cellStyle name="Normal 9 3 3 2 5" xfId="15559"/>
    <cellStyle name="Normal 9 3 3 3" xfId="15560"/>
    <cellStyle name="Normal 9 3 3 3 2" xfId="15561"/>
    <cellStyle name="Normal 9 3 3 3 4" xfId="15562"/>
    <cellStyle name="Normal 9 3 3 4" xfId="15563"/>
    <cellStyle name="Normal 9 3 3 4 3" xfId="15564"/>
    <cellStyle name="Normal 9 3 3 5" xfId="15565"/>
    <cellStyle name="Normal 9 3 3 7" xfId="15566"/>
    <cellStyle name="Normal 9 3 4" xfId="15567"/>
    <cellStyle name="Normal 9 3 4 2" xfId="15568"/>
    <cellStyle name="Normal 9 3 4 2 2" xfId="15569"/>
    <cellStyle name="Normal 9 3 4 2 2 3" xfId="15570"/>
    <cellStyle name="Normal 9 3 4 2 3" xfId="15571"/>
    <cellStyle name="Normal 9 3 4 2 3 2" xfId="15572"/>
    <cellStyle name="Normal 9 3 4 2 5" xfId="15573"/>
    <cellStyle name="Normal 9 3 4 3" xfId="15574"/>
    <cellStyle name="Normal 9 3 4 3 2" xfId="15575"/>
    <cellStyle name="Normal 9 3 4 3 4" xfId="15576"/>
    <cellStyle name="Normal 9 3 4 4" xfId="15577"/>
    <cellStyle name="Normal 9 3 4 4 3" xfId="15578"/>
    <cellStyle name="Normal 9 3 4 5" xfId="15579"/>
    <cellStyle name="Normal 9 3 4 7" xfId="15580"/>
    <cellStyle name="Normal 9 3 5" xfId="15581"/>
    <cellStyle name="Normal 9 3 5 2" xfId="15582"/>
    <cellStyle name="Normal 9 3 5 2 2" xfId="15583"/>
    <cellStyle name="Normal 9 3 5 2 2 3" xfId="15584"/>
    <cellStyle name="Normal 9 3 5 2 3" xfId="15585"/>
    <cellStyle name="Normal 9 3 5 2 3 2" xfId="15586"/>
    <cellStyle name="Normal 9 3 5 2 5" xfId="15587"/>
    <cellStyle name="Normal 9 3 5 3" xfId="15588"/>
    <cellStyle name="Normal 9 3 5 3 2" xfId="15589"/>
    <cellStyle name="Normal 9 3 5 3 4" xfId="15590"/>
    <cellStyle name="Normal 9 3 5 4" xfId="15591"/>
    <cellStyle name="Normal 9 3 5 4 3" xfId="15592"/>
    <cellStyle name="Normal 9 3 5 5" xfId="15593"/>
    <cellStyle name="Normal 9 3 5 7" xfId="15594"/>
    <cellStyle name="Normal 9 3 6" xfId="15595"/>
    <cellStyle name="Normal 9 3 6 2" xfId="15596"/>
    <cellStyle name="Normal 9 3 6 2 3" xfId="15597"/>
    <cellStyle name="Normal 9 3 6 3" xfId="15598"/>
    <cellStyle name="Normal 9 3 6 3 2" xfId="15599"/>
    <cellStyle name="Normal 9 3 6 5" xfId="15600"/>
    <cellStyle name="Normal 9 3 7" xfId="15601"/>
    <cellStyle name="Normal 9 3 7 2" xfId="15602"/>
    <cellStyle name="Normal 9 3 7 2 3" xfId="15603"/>
    <cellStyle name="Normal 9 3 7 3" xfId="15604"/>
    <cellStyle name="Normal 9 3 7 5" xfId="15605"/>
    <cellStyle name="Normal 9 3 8" xfId="15606"/>
    <cellStyle name="Normal 9 3 8 4" xfId="15607"/>
    <cellStyle name="Normal 9 3 9" xfId="15608"/>
    <cellStyle name="Normal 9 3 9 3" xfId="15609"/>
    <cellStyle name="Normal 9 4" xfId="15610"/>
    <cellStyle name="Normal 9 4 12" xfId="15611"/>
    <cellStyle name="Normal 9 4 2" xfId="15612"/>
    <cellStyle name="Normal 9 4 2 2" xfId="15613"/>
    <cellStyle name="Normal 9 4 2 2 2" xfId="15614"/>
    <cellStyle name="Normal 9 4 2 2 2 3" xfId="15615"/>
    <cellStyle name="Normal 9 4 2 2 3" xfId="15616"/>
    <cellStyle name="Normal 9 4 2 2 3 2" xfId="15617"/>
    <cellStyle name="Normal 9 4 2 2 5" xfId="15618"/>
    <cellStyle name="Normal 9 4 2 3" xfId="15619"/>
    <cellStyle name="Normal 9 4 2 3 2" xfId="15620"/>
    <cellStyle name="Normal 9 4 2 3 2 3" xfId="15621"/>
    <cellStyle name="Normal 9 4 2 3 4" xfId="15622"/>
    <cellStyle name="Normal 9 4 2 4" xfId="15623"/>
    <cellStyle name="Normal 9 4 2 4 3" xfId="15624"/>
    <cellStyle name="Normal 9 4 2 5" xfId="15625"/>
    <cellStyle name="Normal 9 4 2 7" xfId="15626"/>
    <cellStyle name="Normal 9 4 3" xfId="15627"/>
    <cellStyle name="Normal 9 4 3 2" xfId="15628"/>
    <cellStyle name="Normal 9 4 3 2 2" xfId="15629"/>
    <cellStyle name="Normal 9 4 3 2 2 3" xfId="15630"/>
    <cellStyle name="Normal 9 4 3 2 3" xfId="15631"/>
    <cellStyle name="Normal 9 4 3 2 3 2" xfId="15632"/>
    <cellStyle name="Normal 9 4 3 2 5" xfId="15633"/>
    <cellStyle name="Normal 9 4 3 3" xfId="15634"/>
    <cellStyle name="Normal 9 4 3 3 2" xfId="15635"/>
    <cellStyle name="Normal 9 4 3 3 4" xfId="15636"/>
    <cellStyle name="Normal 9 4 3 4" xfId="15637"/>
    <cellStyle name="Normal 9 4 3 4 3" xfId="15638"/>
    <cellStyle name="Normal 9 4 3 5" xfId="15639"/>
    <cellStyle name="Normal 9 4 3 7" xfId="15640"/>
    <cellStyle name="Normal 9 4 4" xfId="15641"/>
    <cellStyle name="Normal 9 4 4 2" xfId="15642"/>
    <cellStyle name="Normal 9 4 4 2 2" xfId="15643"/>
    <cellStyle name="Normal 9 4 4 2 2 3" xfId="15644"/>
    <cellStyle name="Normal 9 4 4 2 3" xfId="15645"/>
    <cellStyle name="Normal 9 4 4 2 3 2" xfId="15646"/>
    <cellStyle name="Normal 9 4 4 2 5" xfId="15647"/>
    <cellStyle name="Normal 9 4 4 3" xfId="15648"/>
    <cellStyle name="Normal 9 4 4 3 2" xfId="15649"/>
    <cellStyle name="Normal 9 4 4 3 4" xfId="15650"/>
    <cellStyle name="Normal 9 4 4 4" xfId="15651"/>
    <cellStyle name="Normal 9 4 4 4 3" xfId="15652"/>
    <cellStyle name="Normal 9 4 4 5" xfId="15653"/>
    <cellStyle name="Normal 9 4 4 7" xfId="15654"/>
    <cellStyle name="Normal 9 4 5" xfId="15655"/>
    <cellStyle name="Normal 9 4 5 2" xfId="15656"/>
    <cellStyle name="Normal 9 4 5 2 2" xfId="15657"/>
    <cellStyle name="Normal 9 4 5 2 2 3" xfId="15658"/>
    <cellStyle name="Normal 9 4 5 2 3" xfId="15659"/>
    <cellStyle name="Normal 9 4 5 2 3 2" xfId="15660"/>
    <cellStyle name="Normal 9 4 5 2 5" xfId="15661"/>
    <cellStyle name="Normal 9 4 5 3" xfId="15662"/>
    <cellStyle name="Normal 9 4 5 3 2" xfId="15663"/>
    <cellStyle name="Normal 9 4 5 3 4" xfId="15664"/>
    <cellStyle name="Normal 9 4 5 4" xfId="15665"/>
    <cellStyle name="Normal 9 4 5 4 3" xfId="15666"/>
    <cellStyle name="Normal 9 4 5 5" xfId="15667"/>
    <cellStyle name="Normal 9 4 5 7" xfId="15668"/>
    <cellStyle name="Normal 9 4 6" xfId="15669"/>
    <cellStyle name="Normal 9 4 6 2" xfId="15670"/>
    <cellStyle name="Normal 9 4 6 2 3" xfId="15671"/>
    <cellStyle name="Normal 9 4 6 3" xfId="15672"/>
    <cellStyle name="Normal 9 4 6 3 2" xfId="15673"/>
    <cellStyle name="Normal 9 4 6 5" xfId="15674"/>
    <cellStyle name="Normal 9 4 7" xfId="15675"/>
    <cellStyle name="Normal 9 4 7 2" xfId="15676"/>
    <cellStyle name="Normal 9 4 7 2 3" xfId="15677"/>
    <cellStyle name="Normal 9 4 7 3" xfId="15678"/>
    <cellStyle name="Normal 9 4 7 5" xfId="15679"/>
    <cellStyle name="Normal 9 4 8" xfId="15680"/>
    <cellStyle name="Normal 9 4 8 4" xfId="15681"/>
    <cellStyle name="Normal 9 4 9" xfId="15682"/>
    <cellStyle name="Normal 9 4 9 3" xfId="15683"/>
    <cellStyle name="Normal 9 5" xfId="15684"/>
    <cellStyle name="Normal 9 5 2" xfId="15685"/>
    <cellStyle name="Normal 9 5 2 2" xfId="15686"/>
    <cellStyle name="Normal 9 5 2 2 3" xfId="15687"/>
    <cellStyle name="Normal 9 5 2 3" xfId="15688"/>
    <cellStyle name="Normal 9 5 2 3 2" xfId="15689"/>
    <cellStyle name="Normal 9 5 2 5" xfId="15690"/>
    <cellStyle name="Normal 9 5 3" xfId="15691"/>
    <cellStyle name="Normal 9 5 3 2" xfId="15692"/>
    <cellStyle name="Normal 9 5 3 2 3" xfId="15693"/>
    <cellStyle name="Normal 9 5 3 4" xfId="15694"/>
    <cellStyle name="Normal 9 5 4" xfId="15695"/>
    <cellStyle name="Normal 9 5 4 3" xfId="15696"/>
    <cellStyle name="Normal 9 5 5" xfId="15697"/>
    <cellStyle name="Normal 9 5 7" xfId="15698"/>
    <cellStyle name="Normal 9 6" xfId="15699"/>
    <cellStyle name="Normal 9 6 2" xfId="15700"/>
    <cellStyle name="Normal 9 6 2 2" xfId="15701"/>
    <cellStyle name="Normal 9 6 2 2 3" xfId="15702"/>
    <cellStyle name="Normal 9 6 2 3" xfId="15703"/>
    <cellStyle name="Normal 9 6 2 3 2" xfId="15704"/>
    <cellStyle name="Normal 9 6 2 5" xfId="15705"/>
    <cellStyle name="Normal 9 6 3" xfId="15706"/>
    <cellStyle name="Normal 9 6 3 2" xfId="15707"/>
    <cellStyle name="Normal 9 6 3 2 3" xfId="15708"/>
    <cellStyle name="Normal 9 6 3 4" xfId="15709"/>
    <cellStyle name="Normal 9 6 4" xfId="15710"/>
    <cellStyle name="Normal 9 6 4 3" xfId="15711"/>
    <cellStyle name="Normal 9 6 5" xfId="15712"/>
    <cellStyle name="Normal 9 6 7" xfId="15713"/>
    <cellStyle name="Normal 9 7" xfId="15714"/>
    <cellStyle name="Normal 9 7 2" xfId="15715"/>
    <cellStyle name="Normal 9 7 2 2" xfId="15716"/>
    <cellStyle name="Normal 9 7 2 2 3" xfId="15717"/>
    <cellStyle name="Normal 9 7 2 3" xfId="15718"/>
    <cellStyle name="Normal 9 7 2 3 2" xfId="15719"/>
    <cellStyle name="Normal 9 7 2 5" xfId="15720"/>
    <cellStyle name="Normal 9 7 3" xfId="15721"/>
    <cellStyle name="Normal 9 7 3 2" xfId="15722"/>
    <cellStyle name="Normal 9 7 3 4" xfId="15723"/>
    <cellStyle name="Normal 9 7 4" xfId="15724"/>
    <cellStyle name="Normal 9 7 4 3" xfId="15725"/>
    <cellStyle name="Normal 9 7 5" xfId="15726"/>
    <cellStyle name="Normal 9 7 7" xfId="15727"/>
    <cellStyle name="Normal 9 8" xfId="15728"/>
    <cellStyle name="Normal 9 8 2" xfId="15729"/>
    <cellStyle name="Normal 9 8 2 2" xfId="15730"/>
    <cellStyle name="Normal 9 8 2 2 3" xfId="15731"/>
    <cellStyle name="Normal 9 8 2 3" xfId="15732"/>
    <cellStyle name="Normal 9 8 2 3 2" xfId="15733"/>
    <cellStyle name="Normal 9 8 2 5" xfId="15734"/>
    <cellStyle name="Normal 9 8 3" xfId="15735"/>
    <cellStyle name="Normal 9 8 3 2" xfId="15736"/>
    <cellStyle name="Normal 9 8 3 4" xfId="15737"/>
    <cellStyle name="Normal 9 8 4" xfId="15738"/>
    <cellStyle name="Normal 9 8 4 3" xfId="15739"/>
    <cellStyle name="Normal 9 8 5" xfId="15740"/>
    <cellStyle name="Normal 9 8 7" xfId="15741"/>
    <cellStyle name="Normal 9 9" xfId="15742"/>
    <cellStyle name="Normal 9 9 2" xfId="15743"/>
    <cellStyle name="Normal 9 9 2 2" xfId="15744"/>
    <cellStyle name="Normal 9 9 2 2 3" xfId="15745"/>
    <cellStyle name="Normal 9 9 2 3" xfId="15746"/>
    <cellStyle name="Normal 9 9 2 3 2" xfId="15747"/>
    <cellStyle name="Normal 9 9 2 5" xfId="15748"/>
    <cellStyle name="Normal 9 9 3" xfId="15749"/>
    <cellStyle name="Normal 9 9 3 2" xfId="15750"/>
    <cellStyle name="Normal 9 9 3 4" xfId="15751"/>
    <cellStyle name="Normal 9 9 4" xfId="15752"/>
    <cellStyle name="Normal 9 9 4 3" xfId="15753"/>
    <cellStyle name="Normal 9 9 5" xfId="15754"/>
    <cellStyle name="Normal 9 9 7" xfId="15755"/>
    <cellStyle name="Normal_Q1 Interim report" xfId="10"/>
    <cellStyle name="Normal_SLP Interim Q109 v1" xfId="16"/>
    <cellStyle name="Normal_Unibank" xfId="15"/>
    <cellStyle name="Normal_Unibank 2 2" xfId="53"/>
    <cellStyle name="Normale_2011 04 14 Templates for stress test_bcl" xfId="15756"/>
    <cellStyle name="Normalny_Formats Polska version nr 1" xfId="452"/>
    <cellStyle name="Notas" xfId="15757"/>
    <cellStyle name="Notas 10" xfId="15758"/>
    <cellStyle name="Notas 11" xfId="15759"/>
    <cellStyle name="Notas 12" xfId="15760"/>
    <cellStyle name="Notas 2" xfId="15761"/>
    <cellStyle name="Notas 2 10" xfId="15762"/>
    <cellStyle name="Notas 2 2" xfId="15763"/>
    <cellStyle name="Notas 2 2 2" xfId="15764"/>
    <cellStyle name="Notas 2 2 3" xfId="15765"/>
    <cellStyle name="Notas 2 3" xfId="15766"/>
    <cellStyle name="Notas 2 3 2" xfId="15767"/>
    <cellStyle name="Notas 2 3 3" xfId="15768"/>
    <cellStyle name="Notas 2 4" xfId="15769"/>
    <cellStyle name="Notas 2 4 2" xfId="15770"/>
    <cellStyle name="Notas 2 4 3" xfId="15771"/>
    <cellStyle name="Notas 2 5" xfId="15772"/>
    <cellStyle name="Notas 2 5 2" xfId="15773"/>
    <cellStyle name="Notas 2 5 3" xfId="15774"/>
    <cellStyle name="Notas 2 6" xfId="15775"/>
    <cellStyle name="Notas 2 6 2" xfId="15776"/>
    <cellStyle name="Notas 2 7" xfId="15777"/>
    <cellStyle name="Notas 2 8" xfId="15778"/>
    <cellStyle name="Notas 2 9" xfId="15779"/>
    <cellStyle name="Notas 3" xfId="15780"/>
    <cellStyle name="Notas 3 2" xfId="15781"/>
    <cellStyle name="Notas 3 3" xfId="15782"/>
    <cellStyle name="Notas 4" xfId="15783"/>
    <cellStyle name="Notas 4 2" xfId="15784"/>
    <cellStyle name="Notas 4 3" xfId="15785"/>
    <cellStyle name="Notas 5" xfId="15786"/>
    <cellStyle name="Notas 5 2" xfId="15787"/>
    <cellStyle name="Notas 5 3" xfId="15788"/>
    <cellStyle name="Notas 6" xfId="15789"/>
    <cellStyle name="Notas 6 2" xfId="15790"/>
    <cellStyle name="Notas 6 3" xfId="15791"/>
    <cellStyle name="Notas 7" xfId="15792"/>
    <cellStyle name="Notas 7 2" xfId="15793"/>
    <cellStyle name="Notas 8" xfId="15794"/>
    <cellStyle name="Notas 9" xfId="15795"/>
    <cellStyle name="Note 10" xfId="15796"/>
    <cellStyle name="Note 10 2" xfId="15797"/>
    <cellStyle name="Note 10 3" xfId="15798"/>
    <cellStyle name="Note 10 4" xfId="15799"/>
    <cellStyle name="Note 10 5" xfId="15800"/>
    <cellStyle name="Note 10 5 2" xfId="15801"/>
    <cellStyle name="Note 10 5 3" xfId="15802"/>
    <cellStyle name="Note 10 6" xfId="15803"/>
    <cellStyle name="Note 10 7" xfId="15804"/>
    <cellStyle name="Note 10 8" xfId="15805"/>
    <cellStyle name="Note 10 9" xfId="15806"/>
    <cellStyle name="Note 11" xfId="15807"/>
    <cellStyle name="Note 11 10" xfId="15808"/>
    <cellStyle name="Note 11 11" xfId="15809"/>
    <cellStyle name="Note 11 12" xfId="15810"/>
    <cellStyle name="Note 11 2" xfId="15811"/>
    <cellStyle name="Note 11 2 10" xfId="15812"/>
    <cellStyle name="Note 11 2 2" xfId="15813"/>
    <cellStyle name="Note 11 2 2 2" xfId="15814"/>
    <cellStyle name="Note 11 2 2 3" xfId="15815"/>
    <cellStyle name="Note 11 2 3" xfId="15816"/>
    <cellStyle name="Note 11 2 3 2" xfId="15817"/>
    <cellStyle name="Note 11 2 3 3" xfId="15818"/>
    <cellStyle name="Note 11 2 4" xfId="15819"/>
    <cellStyle name="Note 11 2 4 2" xfId="15820"/>
    <cellStyle name="Note 11 2 4 3" xfId="15821"/>
    <cellStyle name="Note 11 2 5" xfId="15822"/>
    <cellStyle name="Note 11 2 5 2" xfId="15823"/>
    <cellStyle name="Note 11 2 5 3" xfId="15824"/>
    <cellStyle name="Note 11 2 6" xfId="15825"/>
    <cellStyle name="Note 11 2 6 2" xfId="15826"/>
    <cellStyle name="Note 11 2 7" xfId="15827"/>
    <cellStyle name="Note 11 2 8" xfId="15828"/>
    <cellStyle name="Note 11 2 9" xfId="15829"/>
    <cellStyle name="Note 11 3" xfId="15830"/>
    <cellStyle name="Note 11 3 2" xfId="15831"/>
    <cellStyle name="Note 11 3 3" xfId="15832"/>
    <cellStyle name="Note 11 4" xfId="15833"/>
    <cellStyle name="Note 11 4 2" xfId="15834"/>
    <cellStyle name="Note 11 4 3" xfId="15835"/>
    <cellStyle name="Note 11 5" xfId="15836"/>
    <cellStyle name="Note 11 5 2" xfId="15837"/>
    <cellStyle name="Note 11 5 3" xfId="15838"/>
    <cellStyle name="Note 11 6" xfId="15839"/>
    <cellStyle name="Note 11 6 2" xfId="15840"/>
    <cellStyle name="Note 11 6 3" xfId="15841"/>
    <cellStyle name="Note 11 7" xfId="15842"/>
    <cellStyle name="Note 11 7 2" xfId="15843"/>
    <cellStyle name="Note 11 8" xfId="15844"/>
    <cellStyle name="Note 11 9" xfId="15845"/>
    <cellStyle name="Note 12" xfId="15846"/>
    <cellStyle name="Note 12 10" xfId="15847"/>
    <cellStyle name="Note 12 11" xfId="15848"/>
    <cellStyle name="Note 12 12" xfId="15849"/>
    <cellStyle name="Note 12 2" xfId="15850"/>
    <cellStyle name="Note 12 2 10" xfId="15851"/>
    <cellStyle name="Note 12 2 2" xfId="15852"/>
    <cellStyle name="Note 12 2 2 2" xfId="15853"/>
    <cellStyle name="Note 12 2 2 3" xfId="15854"/>
    <cellStyle name="Note 12 2 3" xfId="15855"/>
    <cellStyle name="Note 12 2 3 2" xfId="15856"/>
    <cellStyle name="Note 12 2 3 3" xfId="15857"/>
    <cellStyle name="Note 12 2 4" xfId="15858"/>
    <cellStyle name="Note 12 2 4 2" xfId="15859"/>
    <cellStyle name="Note 12 2 4 3" xfId="15860"/>
    <cellStyle name="Note 12 2 5" xfId="15861"/>
    <cellStyle name="Note 12 2 5 2" xfId="15862"/>
    <cellStyle name="Note 12 2 5 3" xfId="15863"/>
    <cellStyle name="Note 12 2 6" xfId="15864"/>
    <cellStyle name="Note 12 2 6 2" xfId="15865"/>
    <cellStyle name="Note 12 2 7" xfId="15866"/>
    <cellStyle name="Note 12 2 8" xfId="15867"/>
    <cellStyle name="Note 12 2 9" xfId="15868"/>
    <cellStyle name="Note 12 3" xfId="15869"/>
    <cellStyle name="Note 12 3 2" xfId="15870"/>
    <cellStyle name="Note 12 3 3" xfId="15871"/>
    <cellStyle name="Note 12 4" xfId="15872"/>
    <cellStyle name="Note 12 4 2" xfId="15873"/>
    <cellStyle name="Note 12 4 3" xfId="15874"/>
    <cellStyle name="Note 12 5" xfId="15875"/>
    <cellStyle name="Note 12 5 2" xfId="15876"/>
    <cellStyle name="Note 12 5 3" xfId="15877"/>
    <cellStyle name="Note 12 6" xfId="15878"/>
    <cellStyle name="Note 12 6 2" xfId="15879"/>
    <cellStyle name="Note 12 6 3" xfId="15880"/>
    <cellStyle name="Note 12 7" xfId="15881"/>
    <cellStyle name="Note 12 7 2" xfId="15882"/>
    <cellStyle name="Note 12 8" xfId="15883"/>
    <cellStyle name="Note 12 9" xfId="15884"/>
    <cellStyle name="Note 2" xfId="453"/>
    <cellStyle name="Note 2 10" xfId="15885"/>
    <cellStyle name="Note 2 11" xfId="15886"/>
    <cellStyle name="Note 2 12" xfId="15887"/>
    <cellStyle name="Note 2 13" xfId="15888"/>
    <cellStyle name="Note 2 14" xfId="15889"/>
    <cellStyle name="Note 2 2" xfId="454"/>
    <cellStyle name="Note 2 2 10" xfId="15890"/>
    <cellStyle name="Note 2 2 11" xfId="15891"/>
    <cellStyle name="Note 2 2 12" xfId="15892"/>
    <cellStyle name="Note 2 2 2" xfId="15893"/>
    <cellStyle name="Note 2 2 2 10" xfId="15894"/>
    <cellStyle name="Note 2 2 2 2" xfId="15895"/>
    <cellStyle name="Note 2 2 2 2 2" xfId="15896"/>
    <cellStyle name="Note 2 2 2 2 3" xfId="15897"/>
    <cellStyle name="Note 2 2 2 3" xfId="15898"/>
    <cellStyle name="Note 2 2 2 3 2" xfId="15899"/>
    <cellStyle name="Note 2 2 2 3 3" xfId="15900"/>
    <cellStyle name="Note 2 2 2 4" xfId="15901"/>
    <cellStyle name="Note 2 2 2 4 2" xfId="15902"/>
    <cellStyle name="Note 2 2 2 4 3" xfId="15903"/>
    <cellStyle name="Note 2 2 2 5" xfId="15904"/>
    <cellStyle name="Note 2 2 2 5 2" xfId="15905"/>
    <cellStyle name="Note 2 2 2 5 3" xfId="15906"/>
    <cellStyle name="Note 2 2 2 6" xfId="15907"/>
    <cellStyle name="Note 2 2 2 6 2" xfId="15908"/>
    <cellStyle name="Note 2 2 2 7" xfId="15909"/>
    <cellStyle name="Note 2 2 2 8" xfId="15910"/>
    <cellStyle name="Note 2 2 2 9" xfId="15911"/>
    <cellStyle name="Note 2 2 3" xfId="15912"/>
    <cellStyle name="Note 2 2 3 2" xfId="15913"/>
    <cellStyle name="Note 2 2 3 3" xfId="15914"/>
    <cellStyle name="Note 2 2 4" xfId="15915"/>
    <cellStyle name="Note 2 2 4 2" xfId="15916"/>
    <cellStyle name="Note 2 2 4 3" xfId="15917"/>
    <cellStyle name="Note 2 2 5" xfId="15918"/>
    <cellStyle name="Note 2 2 5 2" xfId="15919"/>
    <cellStyle name="Note 2 2 5 3" xfId="15920"/>
    <cellStyle name="Note 2 2 6" xfId="15921"/>
    <cellStyle name="Note 2 2 6 2" xfId="15922"/>
    <cellStyle name="Note 2 2 6 3" xfId="15923"/>
    <cellStyle name="Note 2 2 7" xfId="15924"/>
    <cellStyle name="Note 2 2 7 2" xfId="15925"/>
    <cellStyle name="Note 2 2 8" xfId="15926"/>
    <cellStyle name="Note 2 2 9" xfId="15927"/>
    <cellStyle name="Note 2 3" xfId="15928"/>
    <cellStyle name="Note 2 3 10" xfId="15929"/>
    <cellStyle name="Note 2 3 11" xfId="15930"/>
    <cellStyle name="Note 2 3 12" xfId="15931"/>
    <cellStyle name="Note 2 3 2" xfId="15932"/>
    <cellStyle name="Note 2 3 2 10" xfId="15933"/>
    <cellStyle name="Note 2 3 2 2" xfId="15934"/>
    <cellStyle name="Note 2 3 2 2 2" xfId="15935"/>
    <cellStyle name="Note 2 3 2 2 3" xfId="15936"/>
    <cellStyle name="Note 2 3 2 3" xfId="15937"/>
    <cellStyle name="Note 2 3 2 3 2" xfId="15938"/>
    <cellStyle name="Note 2 3 2 3 3" xfId="15939"/>
    <cellStyle name="Note 2 3 2 4" xfId="15940"/>
    <cellStyle name="Note 2 3 2 4 2" xfId="15941"/>
    <cellStyle name="Note 2 3 2 4 3" xfId="15942"/>
    <cellStyle name="Note 2 3 2 5" xfId="15943"/>
    <cellStyle name="Note 2 3 2 5 2" xfId="15944"/>
    <cellStyle name="Note 2 3 2 5 3" xfId="15945"/>
    <cellStyle name="Note 2 3 2 6" xfId="15946"/>
    <cellStyle name="Note 2 3 2 6 2" xfId="15947"/>
    <cellStyle name="Note 2 3 2 7" xfId="15948"/>
    <cellStyle name="Note 2 3 2 8" xfId="15949"/>
    <cellStyle name="Note 2 3 2 9" xfId="15950"/>
    <cellStyle name="Note 2 3 3" xfId="15951"/>
    <cellStyle name="Note 2 3 3 2" xfId="15952"/>
    <cellStyle name="Note 2 3 3 3" xfId="15953"/>
    <cellStyle name="Note 2 3 4" xfId="15954"/>
    <cellStyle name="Note 2 3 4 2" xfId="15955"/>
    <cellStyle name="Note 2 3 4 3" xfId="15956"/>
    <cellStyle name="Note 2 3 5" xfId="15957"/>
    <cellStyle name="Note 2 3 5 2" xfId="15958"/>
    <cellStyle name="Note 2 3 5 3" xfId="15959"/>
    <cellStyle name="Note 2 3 6" xfId="15960"/>
    <cellStyle name="Note 2 3 6 2" xfId="15961"/>
    <cellStyle name="Note 2 3 6 3" xfId="15962"/>
    <cellStyle name="Note 2 3 7" xfId="15963"/>
    <cellStyle name="Note 2 3 7 2" xfId="15964"/>
    <cellStyle name="Note 2 3 8" xfId="15965"/>
    <cellStyle name="Note 2 3 9" xfId="15966"/>
    <cellStyle name="Note 2 4" xfId="15967"/>
    <cellStyle name="Note 2 4 10" xfId="15968"/>
    <cellStyle name="Note 2 4 2" xfId="15969"/>
    <cellStyle name="Note 2 4 2 2" xfId="15970"/>
    <cellStyle name="Note 2 4 2 3" xfId="15971"/>
    <cellStyle name="Note 2 4 3" xfId="15972"/>
    <cellStyle name="Note 2 4 3 2" xfId="15973"/>
    <cellStyle name="Note 2 4 3 3" xfId="15974"/>
    <cellStyle name="Note 2 4 4" xfId="15975"/>
    <cellStyle name="Note 2 4 4 2" xfId="15976"/>
    <cellStyle name="Note 2 4 4 3" xfId="15977"/>
    <cellStyle name="Note 2 4 5" xfId="15978"/>
    <cellStyle name="Note 2 4 5 2" xfId="15979"/>
    <cellStyle name="Note 2 4 5 3" xfId="15980"/>
    <cellStyle name="Note 2 4 6" xfId="15981"/>
    <cellStyle name="Note 2 4 6 2" xfId="15982"/>
    <cellStyle name="Note 2 4 7" xfId="15983"/>
    <cellStyle name="Note 2 4 8" xfId="15984"/>
    <cellStyle name="Note 2 4 9" xfId="15985"/>
    <cellStyle name="Note 2 5" xfId="15986"/>
    <cellStyle name="Note 2 5 2" xfId="15987"/>
    <cellStyle name="Note 2 5 3" xfId="15988"/>
    <cellStyle name="Note 2 6" xfId="15989"/>
    <cellStyle name="Note 2 6 2" xfId="15990"/>
    <cellStyle name="Note 2 6 3" xfId="15991"/>
    <cellStyle name="Note 2 7" xfId="15992"/>
    <cellStyle name="Note 2 7 2" xfId="15993"/>
    <cellStyle name="Note 2 7 3" xfId="15994"/>
    <cellStyle name="Note 2 8" xfId="15995"/>
    <cellStyle name="Note 2 8 2" xfId="15996"/>
    <cellStyle name="Note 2 8 3" xfId="15997"/>
    <cellStyle name="Note 2 9" xfId="15998"/>
    <cellStyle name="Note 2 9 2" xfId="15999"/>
    <cellStyle name="Note 2_CA1 - Own funds" xfId="16000"/>
    <cellStyle name="Note 3" xfId="16001"/>
    <cellStyle name="Note 3 10" xfId="16002"/>
    <cellStyle name="Note 3 11" xfId="16003"/>
    <cellStyle name="Note 3 12" xfId="16004"/>
    <cellStyle name="Note 3 2" xfId="16005"/>
    <cellStyle name="Note 3 2 10" xfId="16006"/>
    <cellStyle name="Note 3 2 2" xfId="16007"/>
    <cellStyle name="Note 3 2 2 2" xfId="16008"/>
    <cellStyle name="Note 3 2 2 3" xfId="16009"/>
    <cellStyle name="Note 3 2 3" xfId="16010"/>
    <cellStyle name="Note 3 2 3 2" xfId="16011"/>
    <cellStyle name="Note 3 2 3 3" xfId="16012"/>
    <cellStyle name="Note 3 2 4" xfId="16013"/>
    <cellStyle name="Note 3 2 4 2" xfId="16014"/>
    <cellStyle name="Note 3 2 4 3" xfId="16015"/>
    <cellStyle name="Note 3 2 5" xfId="16016"/>
    <cellStyle name="Note 3 2 5 2" xfId="16017"/>
    <cellStyle name="Note 3 2 5 3" xfId="16018"/>
    <cellStyle name="Note 3 2 6" xfId="16019"/>
    <cellStyle name="Note 3 2 6 2" xfId="16020"/>
    <cellStyle name="Note 3 2 7" xfId="16021"/>
    <cellStyle name="Note 3 2 8" xfId="16022"/>
    <cellStyle name="Note 3 2 9" xfId="16023"/>
    <cellStyle name="Note 3 3" xfId="16024"/>
    <cellStyle name="Note 3 3 2" xfId="16025"/>
    <cellStyle name="Note 3 3 3" xfId="16026"/>
    <cellStyle name="Note 3 4" xfId="16027"/>
    <cellStyle name="Note 3 4 2" xfId="16028"/>
    <cellStyle name="Note 3 4 3" xfId="16029"/>
    <cellStyle name="Note 3 5" xfId="16030"/>
    <cellStyle name="Note 3 5 2" xfId="16031"/>
    <cellStyle name="Note 3 5 3" xfId="16032"/>
    <cellStyle name="Note 3 6" xfId="16033"/>
    <cellStyle name="Note 3 6 2" xfId="16034"/>
    <cellStyle name="Note 3 6 3" xfId="16035"/>
    <cellStyle name="Note 3 7" xfId="16036"/>
    <cellStyle name="Note 3 7 2" xfId="16037"/>
    <cellStyle name="Note 3 8" xfId="16038"/>
    <cellStyle name="Note 3 9" xfId="16039"/>
    <cellStyle name="Note 4" xfId="16040"/>
    <cellStyle name="Note 4 10" xfId="16041"/>
    <cellStyle name="Note 4 2" xfId="16042"/>
    <cellStyle name="Note 4 2 2" xfId="16043"/>
    <cellStyle name="Note 4 2 3" xfId="16044"/>
    <cellStyle name="Note 4 2 4" xfId="16045"/>
    <cellStyle name="Note 4 2 5" xfId="16046"/>
    <cellStyle name="Note 4 2 5 2" xfId="16047"/>
    <cellStyle name="Note 4 2 5 3" xfId="16048"/>
    <cellStyle name="Note 4 2 6" xfId="16049"/>
    <cellStyle name="Note 4 2 7" xfId="16050"/>
    <cellStyle name="Note 4 2 8" xfId="16051"/>
    <cellStyle name="Note 4 2 9" xfId="16052"/>
    <cellStyle name="Note 4 3" xfId="16053"/>
    <cellStyle name="Note 4 4" xfId="16054"/>
    <cellStyle name="Note 4 5" xfId="16055"/>
    <cellStyle name="Note 4 6" xfId="16056"/>
    <cellStyle name="Note 4 6 2" xfId="16057"/>
    <cellStyle name="Note 4 6 3" xfId="16058"/>
    <cellStyle name="Note 4 7" xfId="16059"/>
    <cellStyle name="Note 4 8" xfId="16060"/>
    <cellStyle name="Note 4 9" xfId="16061"/>
    <cellStyle name="Note 5" xfId="16062"/>
    <cellStyle name="Note 5 10" xfId="16063"/>
    <cellStyle name="Note 5 2" xfId="16064"/>
    <cellStyle name="Note 5 2 2" xfId="16065"/>
    <cellStyle name="Note 5 2 3" xfId="16066"/>
    <cellStyle name="Note 5 2 4" xfId="16067"/>
    <cellStyle name="Note 5 2 5" xfId="16068"/>
    <cellStyle name="Note 5 2 5 2" xfId="16069"/>
    <cellStyle name="Note 5 2 5 3" xfId="16070"/>
    <cellStyle name="Note 5 2 6" xfId="16071"/>
    <cellStyle name="Note 5 2 7" xfId="16072"/>
    <cellStyle name="Note 5 2 8" xfId="16073"/>
    <cellStyle name="Note 5 2 9" xfId="16074"/>
    <cellStyle name="Note 5 3" xfId="16075"/>
    <cellStyle name="Note 5 4" xfId="16076"/>
    <cellStyle name="Note 5 5" xfId="16077"/>
    <cellStyle name="Note 5 6" xfId="16078"/>
    <cellStyle name="Note 5 6 2" xfId="16079"/>
    <cellStyle name="Note 5 6 3" xfId="16080"/>
    <cellStyle name="Note 5 7" xfId="16081"/>
    <cellStyle name="Note 5 8" xfId="16082"/>
    <cellStyle name="Note 5 9" xfId="16083"/>
    <cellStyle name="Note 6" xfId="16084"/>
    <cellStyle name="Note 6 10" xfId="16085"/>
    <cellStyle name="Note 6 2" xfId="16086"/>
    <cellStyle name="Note 6 2 2" xfId="16087"/>
    <cellStyle name="Note 6 2 3" xfId="16088"/>
    <cellStyle name="Note 6 2 4" xfId="16089"/>
    <cellStyle name="Note 6 2 5" xfId="16090"/>
    <cellStyle name="Note 6 2 5 2" xfId="16091"/>
    <cellStyle name="Note 6 2 5 3" xfId="16092"/>
    <cellStyle name="Note 6 2 6" xfId="16093"/>
    <cellStyle name="Note 6 2 7" xfId="16094"/>
    <cellStyle name="Note 6 2 8" xfId="16095"/>
    <cellStyle name="Note 6 2 9" xfId="16096"/>
    <cellStyle name="Note 6 3" xfId="16097"/>
    <cellStyle name="Note 6 4" xfId="16098"/>
    <cellStyle name="Note 6 5" xfId="16099"/>
    <cellStyle name="Note 6 6" xfId="16100"/>
    <cellStyle name="Note 6 6 2" xfId="16101"/>
    <cellStyle name="Note 6 6 3" xfId="16102"/>
    <cellStyle name="Note 6 7" xfId="16103"/>
    <cellStyle name="Note 6 8" xfId="16104"/>
    <cellStyle name="Note 6 9" xfId="16105"/>
    <cellStyle name="Note 7" xfId="16106"/>
    <cellStyle name="Note 7 10" xfId="16107"/>
    <cellStyle name="Note 7 2" xfId="16108"/>
    <cellStyle name="Note 7 2 2" xfId="16109"/>
    <cellStyle name="Note 7 2 3" xfId="16110"/>
    <cellStyle name="Note 7 2 4" xfId="16111"/>
    <cellStyle name="Note 7 2 5" xfId="16112"/>
    <cellStyle name="Note 7 2 5 2" xfId="16113"/>
    <cellStyle name="Note 7 2 5 3" xfId="16114"/>
    <cellStyle name="Note 7 2 6" xfId="16115"/>
    <cellStyle name="Note 7 2 7" xfId="16116"/>
    <cellStyle name="Note 7 2 8" xfId="16117"/>
    <cellStyle name="Note 7 2 9" xfId="16118"/>
    <cellStyle name="Note 7 3" xfId="16119"/>
    <cellStyle name="Note 7 4" xfId="16120"/>
    <cellStyle name="Note 7 5" xfId="16121"/>
    <cellStyle name="Note 7 6" xfId="16122"/>
    <cellStyle name="Note 7 6 2" xfId="16123"/>
    <cellStyle name="Note 7 6 3" xfId="16124"/>
    <cellStyle name="Note 7 7" xfId="16125"/>
    <cellStyle name="Note 7 8" xfId="16126"/>
    <cellStyle name="Note 7 9" xfId="16127"/>
    <cellStyle name="Note 8" xfId="16128"/>
    <cellStyle name="Note 8 10" xfId="16129"/>
    <cellStyle name="Note 8 2" xfId="16130"/>
    <cellStyle name="Note 8 2 2" xfId="16131"/>
    <cellStyle name="Note 8 2 3" xfId="16132"/>
    <cellStyle name="Note 8 2 4" xfId="16133"/>
    <cellStyle name="Note 8 2 5" xfId="16134"/>
    <cellStyle name="Note 8 2 5 2" xfId="16135"/>
    <cellStyle name="Note 8 2 5 3" xfId="16136"/>
    <cellStyle name="Note 8 2 6" xfId="16137"/>
    <cellStyle name="Note 8 2 7" xfId="16138"/>
    <cellStyle name="Note 8 2 8" xfId="16139"/>
    <cellStyle name="Note 8 2 9" xfId="16140"/>
    <cellStyle name="Note 8 3" xfId="16141"/>
    <cellStyle name="Note 8 4" xfId="16142"/>
    <cellStyle name="Note 8 5" xfId="16143"/>
    <cellStyle name="Note 8 6" xfId="16144"/>
    <cellStyle name="Note 8 6 2" xfId="16145"/>
    <cellStyle name="Note 8 6 3" xfId="16146"/>
    <cellStyle name="Note 8 7" xfId="16147"/>
    <cellStyle name="Note 8 8" xfId="16148"/>
    <cellStyle name="Note 8 9" xfId="16149"/>
    <cellStyle name="Note 9" xfId="16150"/>
    <cellStyle name="Note 9 10" xfId="16151"/>
    <cellStyle name="Note 9 2" xfId="16152"/>
    <cellStyle name="Note 9 2 2" xfId="16153"/>
    <cellStyle name="Note 9 2 3" xfId="16154"/>
    <cellStyle name="Note 9 2 4" xfId="16155"/>
    <cellStyle name="Note 9 2 5" xfId="16156"/>
    <cellStyle name="Note 9 2 5 2" xfId="16157"/>
    <cellStyle name="Note 9 2 5 3" xfId="16158"/>
    <cellStyle name="Note 9 2 6" xfId="16159"/>
    <cellStyle name="Note 9 2 7" xfId="16160"/>
    <cellStyle name="Note 9 2 8" xfId="16161"/>
    <cellStyle name="Note 9 2 9" xfId="16162"/>
    <cellStyle name="Note 9 3" xfId="16163"/>
    <cellStyle name="Note 9 4" xfId="16164"/>
    <cellStyle name="Note 9 5" xfId="16165"/>
    <cellStyle name="Note 9 6" xfId="16166"/>
    <cellStyle name="Note 9 6 2" xfId="16167"/>
    <cellStyle name="Note 9 6 3" xfId="16168"/>
    <cellStyle name="Note 9 7" xfId="16169"/>
    <cellStyle name="Note 9 8" xfId="16170"/>
    <cellStyle name="Note 9 9" xfId="16171"/>
    <cellStyle name="Nøytral" xfId="16172"/>
    <cellStyle name="Nøytral 2" xfId="16173"/>
    <cellStyle name="Nøytral 3" xfId="16174"/>
    <cellStyle name="Nøytral 4" xfId="16175"/>
    <cellStyle name="Nøytral 5" xfId="16176"/>
    <cellStyle name="Nøytral 5 2" xfId="16177"/>
    <cellStyle name="Nøytral 5 3" xfId="16178"/>
    <cellStyle name="Nøytral 6" xfId="16179"/>
    <cellStyle name="Nøytral 7" xfId="16180"/>
    <cellStyle name="Nøytral 8" xfId="16181"/>
    <cellStyle name="Nøytral 9" xfId="16182"/>
    <cellStyle name="OOO_Punkt" xfId="455"/>
    <cellStyle name="optionalExposure" xfId="27"/>
    <cellStyle name="optionalExposure 2" xfId="16183"/>
    <cellStyle name="optionalExposure 2 2" xfId="16184"/>
    <cellStyle name="optionalExposure 2 2 2" xfId="16185"/>
    <cellStyle name="optionalExposure 2 2 3" xfId="16186"/>
    <cellStyle name="optionalExposure 2 3" xfId="16187"/>
    <cellStyle name="optionalExposure 2 4" xfId="16188"/>
    <cellStyle name="optionalExposure 2 5" xfId="16189"/>
    <cellStyle name="optionalExposure 2 6" xfId="16190"/>
    <cellStyle name="optionalExposure 3" xfId="16191"/>
    <cellStyle name="optionalExposure 3 2" xfId="16192"/>
    <cellStyle name="optionalExposure 3 2 2" xfId="16193"/>
    <cellStyle name="optionalExposure 3 2 3" xfId="16194"/>
    <cellStyle name="optionalExposure 3 3" xfId="16195"/>
    <cellStyle name="optionalExposure 3 4" xfId="16196"/>
    <cellStyle name="optionalExposure 3 5" xfId="16197"/>
    <cellStyle name="optionalExposure 3 6" xfId="16198"/>
    <cellStyle name="optionalExposure 4" xfId="16199"/>
    <cellStyle name="optionalExposure 4 2" xfId="16200"/>
    <cellStyle name="optionalExposure 4 2 2" xfId="16201"/>
    <cellStyle name="optionalExposure 4 2 3" xfId="16202"/>
    <cellStyle name="optionalExposure 4 3" xfId="16203"/>
    <cellStyle name="optionalExposure 4 4" xfId="16204"/>
    <cellStyle name="optionalExposure 4 5" xfId="16205"/>
    <cellStyle name="optionalExposure 4 6" xfId="16206"/>
    <cellStyle name="optionalExposure 5" xfId="16207"/>
    <cellStyle name="optionalExposure 5 2" xfId="16208"/>
    <cellStyle name="optionalExposure 5 3" xfId="16209"/>
    <cellStyle name="optionalExposure 6" xfId="16210"/>
    <cellStyle name="optionalExposure 7" xfId="16211"/>
    <cellStyle name="optionalExposure 8" xfId="16212"/>
    <cellStyle name="optionalExposure 9" xfId="16213"/>
    <cellStyle name="optionalMaturity" xfId="16214"/>
    <cellStyle name="optionalMaturity 2" xfId="16215"/>
    <cellStyle name="optionalMaturity 2 2" xfId="16216"/>
    <cellStyle name="optionalMaturity 2 2 2" xfId="16217"/>
    <cellStyle name="optionalMaturity 2 2 3" xfId="16218"/>
    <cellStyle name="optionalMaturity 2 3" xfId="16219"/>
    <cellStyle name="optionalMaturity 2 4" xfId="16220"/>
    <cellStyle name="optionalMaturity 2 5" xfId="16221"/>
    <cellStyle name="optionalMaturity 2 6" xfId="16222"/>
    <cellStyle name="optionalMaturity 3" xfId="16223"/>
    <cellStyle name="optionalMaturity 3 2" xfId="16224"/>
    <cellStyle name="optionalMaturity 3 2 2" xfId="16225"/>
    <cellStyle name="optionalMaturity 3 2 3" xfId="16226"/>
    <cellStyle name="optionalMaturity 3 3" xfId="16227"/>
    <cellStyle name="optionalMaturity 3 4" xfId="16228"/>
    <cellStyle name="optionalMaturity 3 5" xfId="16229"/>
    <cellStyle name="optionalMaturity 3 6" xfId="16230"/>
    <cellStyle name="optionalMaturity 4" xfId="16231"/>
    <cellStyle name="optionalMaturity 4 2" xfId="16232"/>
    <cellStyle name="optionalMaturity 4 2 2" xfId="16233"/>
    <cellStyle name="optionalMaturity 4 2 3" xfId="16234"/>
    <cellStyle name="optionalMaturity 4 3" xfId="16235"/>
    <cellStyle name="optionalMaturity 4 4" xfId="16236"/>
    <cellStyle name="optionalMaturity 4 5" xfId="16237"/>
    <cellStyle name="optionalMaturity 4 6" xfId="16238"/>
    <cellStyle name="optionalMaturity 5" xfId="16239"/>
    <cellStyle name="optionalMaturity 5 2" xfId="16240"/>
    <cellStyle name="optionalMaturity 5 3" xfId="16241"/>
    <cellStyle name="optionalMaturity 6" xfId="16242"/>
    <cellStyle name="optionalMaturity 7" xfId="16243"/>
    <cellStyle name="optionalMaturity 8" xfId="16244"/>
    <cellStyle name="optionalMaturity 9" xfId="16245"/>
    <cellStyle name="optionalPD" xfId="16246"/>
    <cellStyle name="optionalPD 2" xfId="16247"/>
    <cellStyle name="optionalPD 2 2" xfId="16248"/>
    <cellStyle name="optionalPD 2 2 2" xfId="16249"/>
    <cellStyle name="optionalPD 2 2 3" xfId="16250"/>
    <cellStyle name="optionalPD 2 3" xfId="16251"/>
    <cellStyle name="optionalPD 2 4" xfId="16252"/>
    <cellStyle name="optionalPD 2 5" xfId="16253"/>
    <cellStyle name="optionalPD 2 6" xfId="16254"/>
    <cellStyle name="optionalPD 3" xfId="16255"/>
    <cellStyle name="optionalPD 3 2" xfId="16256"/>
    <cellStyle name="optionalPD 3 2 2" xfId="16257"/>
    <cellStyle name="optionalPD 3 2 3" xfId="16258"/>
    <cellStyle name="optionalPD 3 3" xfId="16259"/>
    <cellStyle name="optionalPD 3 4" xfId="16260"/>
    <cellStyle name="optionalPD 3 5" xfId="16261"/>
    <cellStyle name="optionalPD 3 6" xfId="16262"/>
    <cellStyle name="optionalPD 4" xfId="16263"/>
    <cellStyle name="optionalPD 4 2" xfId="16264"/>
    <cellStyle name="optionalPD 4 2 2" xfId="16265"/>
    <cellStyle name="optionalPD 4 2 3" xfId="16266"/>
    <cellStyle name="optionalPD 4 3" xfId="16267"/>
    <cellStyle name="optionalPD 4 4" xfId="16268"/>
    <cellStyle name="optionalPD 4 5" xfId="16269"/>
    <cellStyle name="optionalPD 4 6" xfId="16270"/>
    <cellStyle name="optionalPD 5" xfId="16271"/>
    <cellStyle name="optionalPD 5 2" xfId="16272"/>
    <cellStyle name="optionalPD 5 3" xfId="16273"/>
    <cellStyle name="optionalPD 6" xfId="16274"/>
    <cellStyle name="optionalPD 7" xfId="16275"/>
    <cellStyle name="optionalPD 8" xfId="16276"/>
    <cellStyle name="optionalPD 9" xfId="16277"/>
    <cellStyle name="optionalPercentage" xfId="16278"/>
    <cellStyle name="optionalPercentage 2" xfId="16279"/>
    <cellStyle name="optionalPercentage 2 2" xfId="16280"/>
    <cellStyle name="optionalPercentage 2 2 2" xfId="16281"/>
    <cellStyle name="optionalPercentage 2 2 3" xfId="16282"/>
    <cellStyle name="optionalPercentage 2 3" xfId="16283"/>
    <cellStyle name="optionalPercentage 2 4" xfId="16284"/>
    <cellStyle name="optionalPercentage 2 5" xfId="16285"/>
    <cellStyle name="optionalPercentage 2 6" xfId="16286"/>
    <cellStyle name="optionalPercentage 3" xfId="16287"/>
    <cellStyle name="optionalPercentage 3 2" xfId="16288"/>
    <cellStyle name="optionalPercentage 3 2 2" xfId="16289"/>
    <cellStyle name="optionalPercentage 3 2 3" xfId="16290"/>
    <cellStyle name="optionalPercentage 3 3" xfId="16291"/>
    <cellStyle name="optionalPercentage 3 4" xfId="16292"/>
    <cellStyle name="optionalPercentage 3 5" xfId="16293"/>
    <cellStyle name="optionalPercentage 3 6" xfId="16294"/>
    <cellStyle name="optionalPercentage 4" xfId="16295"/>
    <cellStyle name="optionalPercentage 4 2" xfId="16296"/>
    <cellStyle name="optionalPercentage 4 2 2" xfId="16297"/>
    <cellStyle name="optionalPercentage 4 2 3" xfId="16298"/>
    <cellStyle name="optionalPercentage 4 3" xfId="16299"/>
    <cellStyle name="optionalPercentage 4 4" xfId="16300"/>
    <cellStyle name="optionalPercentage 4 5" xfId="16301"/>
    <cellStyle name="optionalPercentage 4 6" xfId="16302"/>
    <cellStyle name="optionalPercentage 5" xfId="16303"/>
    <cellStyle name="optionalPercentage 5 2" xfId="16304"/>
    <cellStyle name="optionalPercentage 5 3" xfId="16305"/>
    <cellStyle name="optionalPercentage 6" xfId="16306"/>
    <cellStyle name="optionalPercentage 7" xfId="16307"/>
    <cellStyle name="optionalPercentage 8" xfId="16308"/>
    <cellStyle name="optionalPercentage 9" xfId="16309"/>
    <cellStyle name="optionalPercentageL" xfId="16310"/>
    <cellStyle name="optionalPercentageL 2" xfId="16311"/>
    <cellStyle name="optionalPercentageL 2 2" xfId="16312"/>
    <cellStyle name="optionalPercentageL 2 2 2" xfId="16313"/>
    <cellStyle name="optionalPercentageL 2 2 3" xfId="16314"/>
    <cellStyle name="optionalPercentageL 2 3" xfId="16315"/>
    <cellStyle name="optionalPercentageL 2 4" xfId="16316"/>
    <cellStyle name="optionalPercentageL 2 5" xfId="16317"/>
    <cellStyle name="optionalPercentageL 2 6" xfId="16318"/>
    <cellStyle name="optionalPercentageL 3" xfId="16319"/>
    <cellStyle name="optionalPercentageL 3 2" xfId="16320"/>
    <cellStyle name="optionalPercentageL 3 2 2" xfId="16321"/>
    <cellStyle name="optionalPercentageL 3 2 3" xfId="16322"/>
    <cellStyle name="optionalPercentageL 3 3" xfId="16323"/>
    <cellStyle name="optionalPercentageL 3 4" xfId="16324"/>
    <cellStyle name="optionalPercentageL 3 5" xfId="16325"/>
    <cellStyle name="optionalPercentageL 3 6" xfId="16326"/>
    <cellStyle name="optionalPercentageL 4" xfId="16327"/>
    <cellStyle name="optionalPercentageL 4 2" xfId="16328"/>
    <cellStyle name="optionalPercentageL 4 2 2" xfId="16329"/>
    <cellStyle name="optionalPercentageL 4 2 3" xfId="16330"/>
    <cellStyle name="optionalPercentageL 4 3" xfId="16331"/>
    <cellStyle name="optionalPercentageL 4 4" xfId="16332"/>
    <cellStyle name="optionalPercentageL 4 5" xfId="16333"/>
    <cellStyle name="optionalPercentageL 4 6" xfId="16334"/>
    <cellStyle name="optionalPercentageL 5" xfId="16335"/>
    <cellStyle name="optionalPercentageL 5 2" xfId="16336"/>
    <cellStyle name="optionalPercentageL 5 3" xfId="16337"/>
    <cellStyle name="optionalPercentageL 6" xfId="16338"/>
    <cellStyle name="optionalPercentageL 7" xfId="16339"/>
    <cellStyle name="optionalPercentageL 8" xfId="16340"/>
    <cellStyle name="optionalPercentageL 9" xfId="16341"/>
    <cellStyle name="optionalPercentageS" xfId="16342"/>
    <cellStyle name="optionalPercentageS 10" xfId="16343"/>
    <cellStyle name="optionalPercentageS 2" xfId="16344"/>
    <cellStyle name="optionalPercentageS 2 2" xfId="16345"/>
    <cellStyle name="optionalPercentageS 2 2 2" xfId="16346"/>
    <cellStyle name="optionalPercentageS 2 2 3" xfId="16347"/>
    <cellStyle name="optionalPercentageS 2 2 4" xfId="16348"/>
    <cellStyle name="optionalPercentageS 2 3" xfId="16349"/>
    <cellStyle name="optionalPercentageS 2 3 2" xfId="16350"/>
    <cellStyle name="optionalPercentageS 2 3 3" xfId="16351"/>
    <cellStyle name="optionalPercentageS 2 3 4" xfId="16352"/>
    <cellStyle name="optionalPercentageS 2 4" xfId="16353"/>
    <cellStyle name="optionalPercentageS 2 4 2" xfId="16354"/>
    <cellStyle name="optionalPercentageS 2 4 3" xfId="16355"/>
    <cellStyle name="optionalPercentageS 2 4 4" xfId="16356"/>
    <cellStyle name="optionalPercentageS 2 5" xfId="16357"/>
    <cellStyle name="optionalPercentageS 2 5 2" xfId="16358"/>
    <cellStyle name="optionalPercentageS 2 5 3" xfId="16359"/>
    <cellStyle name="optionalPercentageS 2 6" xfId="16360"/>
    <cellStyle name="optionalPercentageS 2 6 2" xfId="16361"/>
    <cellStyle name="optionalPercentageS 2 6 3" xfId="16362"/>
    <cellStyle name="optionalPercentageS 2 7" xfId="16363"/>
    <cellStyle name="optionalPercentageS 2 8" xfId="16364"/>
    <cellStyle name="optionalPercentageS 2 9" xfId="16365"/>
    <cellStyle name="optionalPercentageS 3" xfId="16366"/>
    <cellStyle name="optionalPercentageS 3 2" xfId="16367"/>
    <cellStyle name="optionalPercentageS 3 3" xfId="16368"/>
    <cellStyle name="optionalPercentageS 3 4" xfId="16369"/>
    <cellStyle name="optionalPercentageS 4" xfId="16370"/>
    <cellStyle name="optionalPercentageS 4 2" xfId="16371"/>
    <cellStyle name="optionalPercentageS 4 3" xfId="16372"/>
    <cellStyle name="optionalPercentageS 4 4" xfId="16373"/>
    <cellStyle name="optionalPercentageS 5" xfId="16374"/>
    <cellStyle name="optionalPercentageS 5 2" xfId="16375"/>
    <cellStyle name="optionalPercentageS 5 3" xfId="16376"/>
    <cellStyle name="optionalPercentageS 5 4" xfId="16377"/>
    <cellStyle name="optionalPercentageS 6" xfId="16378"/>
    <cellStyle name="optionalPercentageS 6 2" xfId="16379"/>
    <cellStyle name="optionalPercentageS 6 3" xfId="16380"/>
    <cellStyle name="optionalPercentageS 7" xfId="16381"/>
    <cellStyle name="optionalPercentageS 7 2" xfId="16382"/>
    <cellStyle name="optionalPercentageS 7 3" xfId="16383"/>
    <cellStyle name="optionalPercentageS 8" xfId="16384"/>
    <cellStyle name="optionalPercentageS 9" xfId="16385"/>
    <cellStyle name="optionalSelection" xfId="16386"/>
    <cellStyle name="optionalSelection 2" xfId="16387"/>
    <cellStyle name="optionalSelection 2 2" xfId="16388"/>
    <cellStyle name="optionalSelection 2 2 2" xfId="16389"/>
    <cellStyle name="optionalSelection 2 2 3" xfId="16390"/>
    <cellStyle name="optionalSelection 2 3" xfId="16391"/>
    <cellStyle name="optionalSelection 2 4" xfId="16392"/>
    <cellStyle name="optionalSelection 2 5" xfId="16393"/>
    <cellStyle name="optionalSelection 2 6" xfId="16394"/>
    <cellStyle name="optionalSelection 3" xfId="16395"/>
    <cellStyle name="optionalSelection 3 2" xfId="16396"/>
    <cellStyle name="optionalSelection 3 2 2" xfId="16397"/>
    <cellStyle name="optionalSelection 3 2 3" xfId="16398"/>
    <cellStyle name="optionalSelection 3 3" xfId="16399"/>
    <cellStyle name="optionalSelection 3 4" xfId="16400"/>
    <cellStyle name="optionalSelection 3 5" xfId="16401"/>
    <cellStyle name="optionalSelection 3 6" xfId="16402"/>
    <cellStyle name="optionalSelection 4" xfId="16403"/>
    <cellStyle name="optionalSelection 4 2" xfId="16404"/>
    <cellStyle name="optionalSelection 4 2 2" xfId="16405"/>
    <cellStyle name="optionalSelection 4 2 3" xfId="16406"/>
    <cellStyle name="optionalSelection 4 3" xfId="16407"/>
    <cellStyle name="optionalSelection 4 4" xfId="16408"/>
    <cellStyle name="optionalSelection 4 5" xfId="16409"/>
    <cellStyle name="optionalSelection 4 6" xfId="16410"/>
    <cellStyle name="optionalSelection 5" xfId="16411"/>
    <cellStyle name="optionalSelection 5 2" xfId="16412"/>
    <cellStyle name="optionalSelection 5 3" xfId="16413"/>
    <cellStyle name="optionalSelection 6" xfId="16414"/>
    <cellStyle name="optionalSelection 7" xfId="16415"/>
    <cellStyle name="optionalSelection 8" xfId="16416"/>
    <cellStyle name="optionalSelection 9" xfId="16417"/>
    <cellStyle name="optionalText" xfId="16418"/>
    <cellStyle name="optionalText 2" xfId="16419"/>
    <cellStyle name="optionalText 2 2" xfId="16420"/>
    <cellStyle name="optionalText 2 2 2" xfId="16421"/>
    <cellStyle name="optionalText 2 2 3" xfId="16422"/>
    <cellStyle name="optionalText 2 3" xfId="16423"/>
    <cellStyle name="optionalText 2 4" xfId="16424"/>
    <cellStyle name="optionalText 2 5" xfId="16425"/>
    <cellStyle name="optionalText 2 6" xfId="16426"/>
    <cellStyle name="optionalText 3" xfId="16427"/>
    <cellStyle name="optionalText 3 2" xfId="16428"/>
    <cellStyle name="optionalText 3 2 2" xfId="16429"/>
    <cellStyle name="optionalText 3 2 3" xfId="16430"/>
    <cellStyle name="optionalText 3 3" xfId="16431"/>
    <cellStyle name="optionalText 3 4" xfId="16432"/>
    <cellStyle name="optionalText 3 5" xfId="16433"/>
    <cellStyle name="optionalText 3 6" xfId="16434"/>
    <cellStyle name="optionalText 4" xfId="16435"/>
    <cellStyle name="optionalText 4 2" xfId="16436"/>
    <cellStyle name="optionalText 4 2 2" xfId="16437"/>
    <cellStyle name="optionalText 4 2 3" xfId="16438"/>
    <cellStyle name="optionalText 4 3" xfId="16439"/>
    <cellStyle name="optionalText 4 4" xfId="16440"/>
    <cellStyle name="optionalText 4 5" xfId="16441"/>
    <cellStyle name="optionalText 4 6" xfId="16442"/>
    <cellStyle name="optionalText 5" xfId="16443"/>
    <cellStyle name="optionalText 5 2" xfId="16444"/>
    <cellStyle name="optionalText 5 3" xfId="16445"/>
    <cellStyle name="optionalText 6" xfId="16446"/>
    <cellStyle name="optionalText 7" xfId="16447"/>
    <cellStyle name="optionalText 8" xfId="16448"/>
    <cellStyle name="optionalText 9" xfId="16449"/>
    <cellStyle name="Otsikko 1 2" xfId="456"/>
    <cellStyle name="Otsikko 2 2" xfId="457"/>
    <cellStyle name="Otsikko 3 2" xfId="458"/>
    <cellStyle name="Otsikko 4 2" xfId="459"/>
    <cellStyle name="Otsikko 5" xfId="460"/>
    <cellStyle name="Output 10" xfId="16450"/>
    <cellStyle name="Output 11" xfId="16451"/>
    <cellStyle name="Output 11 2" xfId="16452"/>
    <cellStyle name="Output 11 3" xfId="16453"/>
    <cellStyle name="Output 12" xfId="16454"/>
    <cellStyle name="Output 13" xfId="16455"/>
    <cellStyle name="Output 14" xfId="16456"/>
    <cellStyle name="Output 15" xfId="16457"/>
    <cellStyle name="Output 16" xfId="16458"/>
    <cellStyle name="Output 2" xfId="461"/>
    <cellStyle name="Output 2 10" xfId="16459"/>
    <cellStyle name="Output 2 2" xfId="16460"/>
    <cellStyle name="Output 2 2 2" xfId="16461"/>
    <cellStyle name="Output 2 2 3" xfId="16462"/>
    <cellStyle name="Output 2 3" xfId="16463"/>
    <cellStyle name="Output 2 3 2" xfId="16464"/>
    <cellStyle name="Output 2 3 3" xfId="16465"/>
    <cellStyle name="Output 2 4" xfId="16466"/>
    <cellStyle name="Output 2 4 2" xfId="16467"/>
    <cellStyle name="Output 2 4 3" xfId="16468"/>
    <cellStyle name="Output 2 5" xfId="16469"/>
    <cellStyle name="Output 2 5 2" xfId="16470"/>
    <cellStyle name="Output 2 5 3" xfId="16471"/>
    <cellStyle name="Output 2 6" xfId="16472"/>
    <cellStyle name="Output 2 6 2" xfId="16473"/>
    <cellStyle name="Output 2 7" xfId="16474"/>
    <cellStyle name="Output 2 8" xfId="16475"/>
    <cellStyle name="Output 2 9" xfId="16476"/>
    <cellStyle name="Output 3" xfId="16477"/>
    <cellStyle name="Output 3 10" xfId="16478"/>
    <cellStyle name="Output 3 2" xfId="16479"/>
    <cellStyle name="Output 3 2 2" xfId="16480"/>
    <cellStyle name="Output 3 2 3" xfId="16481"/>
    <cellStyle name="Output 3 3" xfId="16482"/>
    <cellStyle name="Output 3 3 2" xfId="16483"/>
    <cellStyle name="Output 3 3 3" xfId="16484"/>
    <cellStyle name="Output 3 4" xfId="16485"/>
    <cellStyle name="Output 3 4 2" xfId="16486"/>
    <cellStyle name="Output 3 4 3" xfId="16487"/>
    <cellStyle name="Output 3 5" xfId="16488"/>
    <cellStyle name="Output 3 5 2" xfId="16489"/>
    <cellStyle name="Output 3 5 3" xfId="16490"/>
    <cellStyle name="Output 3 6" xfId="16491"/>
    <cellStyle name="Output 3 6 2" xfId="16492"/>
    <cellStyle name="Output 3 7" xfId="16493"/>
    <cellStyle name="Output 3 8" xfId="16494"/>
    <cellStyle name="Output 3 9" xfId="16495"/>
    <cellStyle name="Output 4" xfId="16496"/>
    <cellStyle name="Output 4 2" xfId="16497"/>
    <cellStyle name="Output 4 3" xfId="16498"/>
    <cellStyle name="Output 4 4" xfId="16499"/>
    <cellStyle name="Output 4 5" xfId="16500"/>
    <cellStyle name="Output 4 5 2" xfId="16501"/>
    <cellStyle name="Output 4 5 3" xfId="16502"/>
    <cellStyle name="Output 4 6" xfId="16503"/>
    <cellStyle name="Output 4 7" xfId="16504"/>
    <cellStyle name="Output 4 8" xfId="16505"/>
    <cellStyle name="Output 4 9" xfId="16506"/>
    <cellStyle name="Output 5" xfId="16507"/>
    <cellStyle name="Output 5 10" xfId="16508"/>
    <cellStyle name="Output 5 2" xfId="16509"/>
    <cellStyle name="Output 5 2 2" xfId="16510"/>
    <cellStyle name="Output 5 2 3" xfId="16511"/>
    <cellStyle name="Output 5 3" xfId="16512"/>
    <cellStyle name="Output 5 3 2" xfId="16513"/>
    <cellStyle name="Output 5 3 3" xfId="16514"/>
    <cellStyle name="Output 5 4" xfId="16515"/>
    <cellStyle name="Output 5 4 2" xfId="16516"/>
    <cellStyle name="Output 5 4 3" xfId="16517"/>
    <cellStyle name="Output 5 5" xfId="16518"/>
    <cellStyle name="Output 5 5 2" xfId="16519"/>
    <cellStyle name="Output 5 5 3" xfId="16520"/>
    <cellStyle name="Output 5 6" xfId="16521"/>
    <cellStyle name="Output 5 6 2" xfId="16522"/>
    <cellStyle name="Output 5 7" xfId="16523"/>
    <cellStyle name="Output 5 8" xfId="16524"/>
    <cellStyle name="Output 5 9" xfId="16525"/>
    <cellStyle name="Output 6" xfId="16526"/>
    <cellStyle name="Output 6 10" xfId="16527"/>
    <cellStyle name="Output 6 2" xfId="16528"/>
    <cellStyle name="Output 6 2 2" xfId="16529"/>
    <cellStyle name="Output 6 2 3" xfId="16530"/>
    <cellStyle name="Output 6 3" xfId="16531"/>
    <cellStyle name="Output 6 3 2" xfId="16532"/>
    <cellStyle name="Output 6 3 3" xfId="16533"/>
    <cellStyle name="Output 6 4" xfId="16534"/>
    <cellStyle name="Output 6 4 2" xfId="16535"/>
    <cellStyle name="Output 6 4 3" xfId="16536"/>
    <cellStyle name="Output 6 5" xfId="16537"/>
    <cellStyle name="Output 6 5 2" xfId="16538"/>
    <cellStyle name="Output 6 5 3" xfId="16539"/>
    <cellStyle name="Output 6 6" xfId="16540"/>
    <cellStyle name="Output 6 6 2" xfId="16541"/>
    <cellStyle name="Output 6 7" xfId="16542"/>
    <cellStyle name="Output 6 8" xfId="16543"/>
    <cellStyle name="Output 6 9" xfId="16544"/>
    <cellStyle name="Output 7" xfId="16545"/>
    <cellStyle name="Output 8" xfId="16546"/>
    <cellStyle name="Output 9" xfId="16547"/>
    <cellStyle name="Overskrift 1" xfId="16548"/>
    <cellStyle name="Overskrift 2" xfId="16549"/>
    <cellStyle name="Overskrift 3" xfId="16550"/>
    <cellStyle name="Overskrift 4" xfId="16551"/>
    <cellStyle name="Percent (2)" xfId="462"/>
    <cellStyle name="Percent 10" xfId="85"/>
    <cellStyle name="Percent 10 2" xfId="150"/>
    <cellStyle name="Percent 10 3" xfId="162"/>
    <cellStyle name="Percent 11" xfId="142"/>
    <cellStyle name="Percent 12" xfId="152"/>
    <cellStyle name="Percent 13" xfId="171"/>
    <cellStyle name="Percent 14" xfId="16552"/>
    <cellStyle name="Percent 2" xfId="2"/>
    <cellStyle name="Percent 2 2" xfId="35"/>
    <cellStyle name="Percent 2 2 2" xfId="71"/>
    <cellStyle name="Percent 2 2 3" xfId="82"/>
    <cellStyle name="Percent 2 2 4" xfId="125"/>
    <cellStyle name="Percent 2 2 5" xfId="158"/>
    <cellStyle name="Percent 2 2 6" xfId="715"/>
    <cellStyle name="Percent 2 2 7" xfId="6"/>
    <cellStyle name="Percent 2 3" xfId="69"/>
    <cellStyle name="Percent 2 4" xfId="124"/>
    <cellStyle name="Percent 3" xfId="32"/>
    <cellStyle name="Percent 3 11" xfId="13"/>
    <cellStyle name="Percent 3 2" xfId="126"/>
    <cellStyle name="Percent 4" xfId="37"/>
    <cellStyle name="Percent 4 10" xfId="16553"/>
    <cellStyle name="Percent 4 10 2" xfId="16554"/>
    <cellStyle name="Percent 4 10 2 3" xfId="16555"/>
    <cellStyle name="Percent 4 10 3" xfId="16556"/>
    <cellStyle name="Percent 4 10 5" xfId="16557"/>
    <cellStyle name="Percent 4 11" xfId="16558"/>
    <cellStyle name="Percent 4 11 4" xfId="16559"/>
    <cellStyle name="Percent 4 12" xfId="16560"/>
    <cellStyle name="Percent 4 12 3" xfId="16561"/>
    <cellStyle name="Percent 4 15" xfId="16562"/>
    <cellStyle name="Percent 4 2" xfId="127"/>
    <cellStyle name="Percent 4 2 10" xfId="16563"/>
    <cellStyle name="Percent 4 2 10 3" xfId="16564"/>
    <cellStyle name="Percent 4 2 13" xfId="16565"/>
    <cellStyle name="Percent 4 2 2" xfId="16566"/>
    <cellStyle name="Percent 4 2 2 12" xfId="16567"/>
    <cellStyle name="Percent 4 2 2 2" xfId="16568"/>
    <cellStyle name="Percent 4 2 2 2 2" xfId="16569"/>
    <cellStyle name="Percent 4 2 2 2 2 2" xfId="16570"/>
    <cellStyle name="Percent 4 2 2 2 2 2 3" xfId="16571"/>
    <cellStyle name="Percent 4 2 2 2 2 3" xfId="16572"/>
    <cellStyle name="Percent 4 2 2 2 2 3 2" xfId="16573"/>
    <cellStyle name="Percent 4 2 2 2 2 5" xfId="16574"/>
    <cellStyle name="Percent 4 2 2 2 3" xfId="16575"/>
    <cellStyle name="Percent 4 2 2 2 3 2" xfId="16576"/>
    <cellStyle name="Percent 4 2 2 2 3 2 3" xfId="16577"/>
    <cellStyle name="Percent 4 2 2 2 3 4" xfId="16578"/>
    <cellStyle name="Percent 4 2 2 2 4" xfId="16579"/>
    <cellStyle name="Percent 4 2 2 2 4 3" xfId="16580"/>
    <cellStyle name="Percent 4 2 2 2 5" xfId="16581"/>
    <cellStyle name="Percent 4 2 2 2 7" xfId="16582"/>
    <cellStyle name="Percent 4 2 2 3" xfId="16583"/>
    <cellStyle name="Percent 4 2 2 3 2" xfId="16584"/>
    <cellStyle name="Percent 4 2 2 3 2 2" xfId="16585"/>
    <cellStyle name="Percent 4 2 2 3 2 2 3" xfId="16586"/>
    <cellStyle name="Percent 4 2 2 3 2 3" xfId="16587"/>
    <cellStyle name="Percent 4 2 2 3 2 3 2" xfId="16588"/>
    <cellStyle name="Percent 4 2 2 3 2 5" xfId="16589"/>
    <cellStyle name="Percent 4 2 2 3 3" xfId="16590"/>
    <cellStyle name="Percent 4 2 2 3 3 2" xfId="16591"/>
    <cellStyle name="Percent 4 2 2 3 3 2 3" xfId="16592"/>
    <cellStyle name="Percent 4 2 2 3 3 4" xfId="16593"/>
    <cellStyle name="Percent 4 2 2 3 4" xfId="16594"/>
    <cellStyle name="Percent 4 2 2 3 4 3" xfId="16595"/>
    <cellStyle name="Percent 4 2 2 3 5" xfId="16596"/>
    <cellStyle name="Percent 4 2 2 3 7" xfId="16597"/>
    <cellStyle name="Percent 4 2 2 4" xfId="16598"/>
    <cellStyle name="Percent 4 2 2 4 2" xfId="16599"/>
    <cellStyle name="Percent 4 2 2 4 2 2" xfId="16600"/>
    <cellStyle name="Percent 4 2 2 4 2 2 3" xfId="16601"/>
    <cellStyle name="Percent 4 2 2 4 2 3" xfId="16602"/>
    <cellStyle name="Percent 4 2 2 4 2 3 2" xfId="16603"/>
    <cellStyle name="Percent 4 2 2 4 2 5" xfId="16604"/>
    <cellStyle name="Percent 4 2 2 4 3" xfId="16605"/>
    <cellStyle name="Percent 4 2 2 4 3 2" xfId="16606"/>
    <cellStyle name="Percent 4 2 2 4 3 4" xfId="16607"/>
    <cellStyle name="Percent 4 2 2 4 4" xfId="16608"/>
    <cellStyle name="Percent 4 2 2 4 4 3" xfId="16609"/>
    <cellStyle name="Percent 4 2 2 4 5" xfId="16610"/>
    <cellStyle name="Percent 4 2 2 4 7" xfId="16611"/>
    <cellStyle name="Percent 4 2 2 5" xfId="16612"/>
    <cellStyle name="Percent 4 2 2 5 2" xfId="16613"/>
    <cellStyle name="Percent 4 2 2 5 2 2" xfId="16614"/>
    <cellStyle name="Percent 4 2 2 5 2 2 3" xfId="16615"/>
    <cellStyle name="Percent 4 2 2 5 2 3" xfId="16616"/>
    <cellStyle name="Percent 4 2 2 5 2 3 2" xfId="16617"/>
    <cellStyle name="Percent 4 2 2 5 2 5" xfId="16618"/>
    <cellStyle name="Percent 4 2 2 5 3" xfId="16619"/>
    <cellStyle name="Percent 4 2 2 5 3 2" xfId="16620"/>
    <cellStyle name="Percent 4 2 2 5 3 4" xfId="16621"/>
    <cellStyle name="Percent 4 2 2 5 4" xfId="16622"/>
    <cellStyle name="Percent 4 2 2 5 4 3" xfId="16623"/>
    <cellStyle name="Percent 4 2 2 5 5" xfId="16624"/>
    <cellStyle name="Percent 4 2 2 5 7" xfId="16625"/>
    <cellStyle name="Percent 4 2 2 6" xfId="16626"/>
    <cellStyle name="Percent 4 2 2 6 2" xfId="16627"/>
    <cellStyle name="Percent 4 2 2 6 2 3" xfId="16628"/>
    <cellStyle name="Percent 4 2 2 6 3" xfId="16629"/>
    <cellStyle name="Percent 4 2 2 6 3 2" xfId="16630"/>
    <cellStyle name="Percent 4 2 2 6 5" xfId="16631"/>
    <cellStyle name="Percent 4 2 2 7" xfId="16632"/>
    <cellStyle name="Percent 4 2 2 7 2" xfId="16633"/>
    <cellStyle name="Percent 4 2 2 7 2 3" xfId="16634"/>
    <cellStyle name="Percent 4 2 2 7 3" xfId="16635"/>
    <cellStyle name="Percent 4 2 2 7 5" xfId="16636"/>
    <cellStyle name="Percent 4 2 2 8" xfId="16637"/>
    <cellStyle name="Percent 4 2 2 8 4" xfId="16638"/>
    <cellStyle name="Percent 4 2 2 9" xfId="16639"/>
    <cellStyle name="Percent 4 2 2 9 3" xfId="16640"/>
    <cellStyle name="Percent 4 2 3" xfId="16641"/>
    <cellStyle name="Percent 4 2 3 2" xfId="16642"/>
    <cellStyle name="Percent 4 2 3 2 2" xfId="16643"/>
    <cellStyle name="Percent 4 2 3 2 2 3" xfId="16644"/>
    <cellStyle name="Percent 4 2 3 2 3" xfId="16645"/>
    <cellStyle name="Percent 4 2 3 2 3 2" xfId="16646"/>
    <cellStyle name="Percent 4 2 3 2 5" xfId="16647"/>
    <cellStyle name="Percent 4 2 3 3" xfId="16648"/>
    <cellStyle name="Percent 4 2 3 3 2" xfId="16649"/>
    <cellStyle name="Percent 4 2 3 3 2 3" xfId="16650"/>
    <cellStyle name="Percent 4 2 3 3 4" xfId="16651"/>
    <cellStyle name="Percent 4 2 3 4" xfId="16652"/>
    <cellStyle name="Percent 4 2 3 4 3" xfId="16653"/>
    <cellStyle name="Percent 4 2 3 5" xfId="16654"/>
    <cellStyle name="Percent 4 2 3 7" xfId="16655"/>
    <cellStyle name="Percent 4 2 4" xfId="16656"/>
    <cellStyle name="Percent 4 2 4 2" xfId="16657"/>
    <cellStyle name="Percent 4 2 4 2 2" xfId="16658"/>
    <cellStyle name="Percent 4 2 4 2 2 3" xfId="16659"/>
    <cellStyle name="Percent 4 2 4 2 3" xfId="16660"/>
    <cellStyle name="Percent 4 2 4 2 3 2" xfId="16661"/>
    <cellStyle name="Percent 4 2 4 2 5" xfId="16662"/>
    <cellStyle name="Percent 4 2 4 3" xfId="16663"/>
    <cellStyle name="Percent 4 2 4 3 2" xfId="16664"/>
    <cellStyle name="Percent 4 2 4 3 2 3" xfId="16665"/>
    <cellStyle name="Percent 4 2 4 3 4" xfId="16666"/>
    <cellStyle name="Percent 4 2 4 4" xfId="16667"/>
    <cellStyle name="Percent 4 2 4 4 3" xfId="16668"/>
    <cellStyle name="Percent 4 2 4 5" xfId="16669"/>
    <cellStyle name="Percent 4 2 4 7" xfId="16670"/>
    <cellStyle name="Percent 4 2 5" xfId="16671"/>
    <cellStyle name="Percent 4 2 5 2" xfId="16672"/>
    <cellStyle name="Percent 4 2 5 2 2" xfId="16673"/>
    <cellStyle name="Percent 4 2 5 2 2 3" xfId="16674"/>
    <cellStyle name="Percent 4 2 5 2 3" xfId="16675"/>
    <cellStyle name="Percent 4 2 5 2 3 2" xfId="16676"/>
    <cellStyle name="Percent 4 2 5 2 5" xfId="16677"/>
    <cellStyle name="Percent 4 2 5 3" xfId="16678"/>
    <cellStyle name="Percent 4 2 5 3 2" xfId="16679"/>
    <cellStyle name="Percent 4 2 5 3 4" xfId="16680"/>
    <cellStyle name="Percent 4 2 5 4" xfId="16681"/>
    <cellStyle name="Percent 4 2 5 4 3" xfId="16682"/>
    <cellStyle name="Percent 4 2 5 5" xfId="16683"/>
    <cellStyle name="Percent 4 2 5 7" xfId="16684"/>
    <cellStyle name="Percent 4 2 6" xfId="16685"/>
    <cellStyle name="Percent 4 2 6 2" xfId="16686"/>
    <cellStyle name="Percent 4 2 6 2 2" xfId="16687"/>
    <cellStyle name="Percent 4 2 6 2 2 3" xfId="16688"/>
    <cellStyle name="Percent 4 2 6 2 3" xfId="16689"/>
    <cellStyle name="Percent 4 2 6 2 3 2" xfId="16690"/>
    <cellStyle name="Percent 4 2 6 2 5" xfId="16691"/>
    <cellStyle name="Percent 4 2 6 3" xfId="16692"/>
    <cellStyle name="Percent 4 2 6 3 2" xfId="16693"/>
    <cellStyle name="Percent 4 2 6 3 4" xfId="16694"/>
    <cellStyle name="Percent 4 2 6 4" xfId="16695"/>
    <cellStyle name="Percent 4 2 6 4 3" xfId="16696"/>
    <cellStyle name="Percent 4 2 6 5" xfId="16697"/>
    <cellStyle name="Percent 4 2 6 7" xfId="16698"/>
    <cellStyle name="Percent 4 2 7" xfId="16699"/>
    <cellStyle name="Percent 4 2 7 2" xfId="16700"/>
    <cellStyle name="Percent 4 2 7 2 3" xfId="16701"/>
    <cellStyle name="Percent 4 2 7 3" xfId="16702"/>
    <cellStyle name="Percent 4 2 7 3 2" xfId="16703"/>
    <cellStyle name="Percent 4 2 7 5" xfId="16704"/>
    <cellStyle name="Percent 4 2 8" xfId="16705"/>
    <cellStyle name="Percent 4 2 8 2" xfId="16706"/>
    <cellStyle name="Percent 4 2 8 2 3" xfId="16707"/>
    <cellStyle name="Percent 4 2 8 3" xfId="16708"/>
    <cellStyle name="Percent 4 2 8 5" xfId="16709"/>
    <cellStyle name="Percent 4 2 9" xfId="16710"/>
    <cellStyle name="Percent 4 2 9 4" xfId="16711"/>
    <cellStyle name="Percent 4 3" xfId="16712"/>
    <cellStyle name="Percent 4 3 10" xfId="16713"/>
    <cellStyle name="Percent 4 3 10 3" xfId="16714"/>
    <cellStyle name="Percent 4 3 13" xfId="16715"/>
    <cellStyle name="Percent 4 3 2" xfId="16716"/>
    <cellStyle name="Percent 4 3 2 12" xfId="16717"/>
    <cellStyle name="Percent 4 3 2 2" xfId="16718"/>
    <cellStyle name="Percent 4 3 2 2 2" xfId="16719"/>
    <cellStyle name="Percent 4 3 2 2 2 2" xfId="16720"/>
    <cellStyle name="Percent 4 3 2 2 2 2 3" xfId="16721"/>
    <cellStyle name="Percent 4 3 2 2 2 3" xfId="16722"/>
    <cellStyle name="Percent 4 3 2 2 2 3 2" xfId="16723"/>
    <cellStyle name="Percent 4 3 2 2 2 5" xfId="16724"/>
    <cellStyle name="Percent 4 3 2 2 3" xfId="16725"/>
    <cellStyle name="Percent 4 3 2 2 3 2" xfId="16726"/>
    <cellStyle name="Percent 4 3 2 2 3 2 3" xfId="16727"/>
    <cellStyle name="Percent 4 3 2 2 3 4" xfId="16728"/>
    <cellStyle name="Percent 4 3 2 2 4" xfId="16729"/>
    <cellStyle name="Percent 4 3 2 2 4 3" xfId="16730"/>
    <cellStyle name="Percent 4 3 2 2 5" xfId="16731"/>
    <cellStyle name="Percent 4 3 2 2 7" xfId="16732"/>
    <cellStyle name="Percent 4 3 2 3" xfId="16733"/>
    <cellStyle name="Percent 4 3 2 3 2" xfId="16734"/>
    <cellStyle name="Percent 4 3 2 3 2 2" xfId="16735"/>
    <cellStyle name="Percent 4 3 2 3 2 2 3" xfId="16736"/>
    <cellStyle name="Percent 4 3 2 3 2 3" xfId="16737"/>
    <cellStyle name="Percent 4 3 2 3 2 3 2" xfId="16738"/>
    <cellStyle name="Percent 4 3 2 3 2 5" xfId="16739"/>
    <cellStyle name="Percent 4 3 2 3 3" xfId="16740"/>
    <cellStyle name="Percent 4 3 2 3 3 2" xfId="16741"/>
    <cellStyle name="Percent 4 3 2 3 3 2 3" xfId="16742"/>
    <cellStyle name="Percent 4 3 2 3 3 4" xfId="16743"/>
    <cellStyle name="Percent 4 3 2 3 4" xfId="16744"/>
    <cellStyle name="Percent 4 3 2 3 4 3" xfId="16745"/>
    <cellStyle name="Percent 4 3 2 3 5" xfId="16746"/>
    <cellStyle name="Percent 4 3 2 3 7" xfId="16747"/>
    <cellStyle name="Percent 4 3 2 4" xfId="16748"/>
    <cellStyle name="Percent 4 3 2 4 2" xfId="16749"/>
    <cellStyle name="Percent 4 3 2 4 2 2" xfId="16750"/>
    <cellStyle name="Percent 4 3 2 4 2 2 3" xfId="16751"/>
    <cellStyle name="Percent 4 3 2 4 2 3" xfId="16752"/>
    <cellStyle name="Percent 4 3 2 4 2 3 2" xfId="16753"/>
    <cellStyle name="Percent 4 3 2 4 2 5" xfId="16754"/>
    <cellStyle name="Percent 4 3 2 4 3" xfId="16755"/>
    <cellStyle name="Percent 4 3 2 4 3 2" xfId="16756"/>
    <cellStyle name="Percent 4 3 2 4 3 4" xfId="16757"/>
    <cellStyle name="Percent 4 3 2 4 4" xfId="16758"/>
    <cellStyle name="Percent 4 3 2 4 4 3" xfId="16759"/>
    <cellStyle name="Percent 4 3 2 4 5" xfId="16760"/>
    <cellStyle name="Percent 4 3 2 4 7" xfId="16761"/>
    <cellStyle name="Percent 4 3 2 5" xfId="16762"/>
    <cellStyle name="Percent 4 3 2 5 2" xfId="16763"/>
    <cellStyle name="Percent 4 3 2 5 2 2" xfId="16764"/>
    <cellStyle name="Percent 4 3 2 5 2 2 3" xfId="16765"/>
    <cellStyle name="Percent 4 3 2 5 2 3" xfId="16766"/>
    <cellStyle name="Percent 4 3 2 5 2 3 2" xfId="16767"/>
    <cellStyle name="Percent 4 3 2 5 2 5" xfId="16768"/>
    <cellStyle name="Percent 4 3 2 5 3" xfId="16769"/>
    <cellStyle name="Percent 4 3 2 5 3 2" xfId="16770"/>
    <cellStyle name="Percent 4 3 2 5 3 4" xfId="16771"/>
    <cellStyle name="Percent 4 3 2 5 4" xfId="16772"/>
    <cellStyle name="Percent 4 3 2 5 4 3" xfId="16773"/>
    <cellStyle name="Percent 4 3 2 5 5" xfId="16774"/>
    <cellStyle name="Percent 4 3 2 5 7" xfId="16775"/>
    <cellStyle name="Percent 4 3 2 6" xfId="16776"/>
    <cellStyle name="Percent 4 3 2 6 2" xfId="16777"/>
    <cellStyle name="Percent 4 3 2 6 2 3" xfId="16778"/>
    <cellStyle name="Percent 4 3 2 6 3" xfId="16779"/>
    <cellStyle name="Percent 4 3 2 6 3 2" xfId="16780"/>
    <cellStyle name="Percent 4 3 2 6 5" xfId="16781"/>
    <cellStyle name="Percent 4 3 2 7" xfId="16782"/>
    <cellStyle name="Percent 4 3 2 7 2" xfId="16783"/>
    <cellStyle name="Percent 4 3 2 7 2 3" xfId="16784"/>
    <cellStyle name="Percent 4 3 2 7 3" xfId="16785"/>
    <cellStyle name="Percent 4 3 2 7 5" xfId="16786"/>
    <cellStyle name="Percent 4 3 2 8" xfId="16787"/>
    <cellStyle name="Percent 4 3 2 8 4" xfId="16788"/>
    <cellStyle name="Percent 4 3 2 9" xfId="16789"/>
    <cellStyle name="Percent 4 3 2 9 3" xfId="16790"/>
    <cellStyle name="Percent 4 3 3" xfId="16791"/>
    <cellStyle name="Percent 4 3 3 2" xfId="16792"/>
    <cellStyle name="Percent 4 3 3 2 2" xfId="16793"/>
    <cellStyle name="Percent 4 3 3 2 2 3" xfId="16794"/>
    <cellStyle name="Percent 4 3 3 2 3" xfId="16795"/>
    <cellStyle name="Percent 4 3 3 2 3 2" xfId="16796"/>
    <cellStyle name="Percent 4 3 3 2 5" xfId="16797"/>
    <cellStyle name="Percent 4 3 3 3" xfId="16798"/>
    <cellStyle name="Percent 4 3 3 3 2" xfId="16799"/>
    <cellStyle name="Percent 4 3 3 3 2 3" xfId="16800"/>
    <cellStyle name="Percent 4 3 3 3 4" xfId="16801"/>
    <cellStyle name="Percent 4 3 3 4" xfId="16802"/>
    <cellStyle name="Percent 4 3 3 4 3" xfId="16803"/>
    <cellStyle name="Percent 4 3 3 5" xfId="16804"/>
    <cellStyle name="Percent 4 3 3 7" xfId="16805"/>
    <cellStyle name="Percent 4 3 4" xfId="16806"/>
    <cellStyle name="Percent 4 3 4 2" xfId="16807"/>
    <cellStyle name="Percent 4 3 4 2 2" xfId="16808"/>
    <cellStyle name="Percent 4 3 4 2 2 3" xfId="16809"/>
    <cellStyle name="Percent 4 3 4 2 3" xfId="16810"/>
    <cellStyle name="Percent 4 3 4 2 3 2" xfId="16811"/>
    <cellStyle name="Percent 4 3 4 2 5" xfId="16812"/>
    <cellStyle name="Percent 4 3 4 3" xfId="16813"/>
    <cellStyle name="Percent 4 3 4 3 2" xfId="16814"/>
    <cellStyle name="Percent 4 3 4 3 2 3" xfId="16815"/>
    <cellStyle name="Percent 4 3 4 3 4" xfId="16816"/>
    <cellStyle name="Percent 4 3 4 4" xfId="16817"/>
    <cellStyle name="Percent 4 3 4 4 3" xfId="16818"/>
    <cellStyle name="Percent 4 3 4 5" xfId="16819"/>
    <cellStyle name="Percent 4 3 4 7" xfId="16820"/>
    <cellStyle name="Percent 4 3 5" xfId="16821"/>
    <cellStyle name="Percent 4 3 5 2" xfId="16822"/>
    <cellStyle name="Percent 4 3 5 2 2" xfId="16823"/>
    <cellStyle name="Percent 4 3 5 2 2 3" xfId="16824"/>
    <cellStyle name="Percent 4 3 5 2 3" xfId="16825"/>
    <cellStyle name="Percent 4 3 5 2 3 2" xfId="16826"/>
    <cellStyle name="Percent 4 3 5 2 5" xfId="16827"/>
    <cellStyle name="Percent 4 3 5 3" xfId="16828"/>
    <cellStyle name="Percent 4 3 5 3 2" xfId="16829"/>
    <cellStyle name="Percent 4 3 5 3 4" xfId="16830"/>
    <cellStyle name="Percent 4 3 5 4" xfId="16831"/>
    <cellStyle name="Percent 4 3 5 4 3" xfId="16832"/>
    <cellStyle name="Percent 4 3 5 5" xfId="16833"/>
    <cellStyle name="Percent 4 3 5 7" xfId="16834"/>
    <cellStyle name="Percent 4 3 6" xfId="16835"/>
    <cellStyle name="Percent 4 3 6 2" xfId="16836"/>
    <cellStyle name="Percent 4 3 6 2 2" xfId="16837"/>
    <cellStyle name="Percent 4 3 6 2 2 3" xfId="16838"/>
    <cellStyle name="Percent 4 3 6 2 3" xfId="16839"/>
    <cellStyle name="Percent 4 3 6 2 3 2" xfId="16840"/>
    <cellStyle name="Percent 4 3 6 2 5" xfId="16841"/>
    <cellStyle name="Percent 4 3 6 3" xfId="16842"/>
    <cellStyle name="Percent 4 3 6 3 2" xfId="16843"/>
    <cellStyle name="Percent 4 3 6 3 4" xfId="16844"/>
    <cellStyle name="Percent 4 3 6 4" xfId="16845"/>
    <cellStyle name="Percent 4 3 6 4 3" xfId="16846"/>
    <cellStyle name="Percent 4 3 6 5" xfId="16847"/>
    <cellStyle name="Percent 4 3 6 7" xfId="16848"/>
    <cellStyle name="Percent 4 3 7" xfId="16849"/>
    <cellStyle name="Percent 4 3 7 2" xfId="16850"/>
    <cellStyle name="Percent 4 3 7 2 3" xfId="16851"/>
    <cellStyle name="Percent 4 3 7 3" xfId="16852"/>
    <cellStyle name="Percent 4 3 7 3 2" xfId="16853"/>
    <cellStyle name="Percent 4 3 7 5" xfId="16854"/>
    <cellStyle name="Percent 4 3 8" xfId="16855"/>
    <cellStyle name="Percent 4 3 8 2" xfId="16856"/>
    <cellStyle name="Percent 4 3 8 2 3" xfId="16857"/>
    <cellStyle name="Percent 4 3 8 3" xfId="16858"/>
    <cellStyle name="Percent 4 3 8 5" xfId="16859"/>
    <cellStyle name="Percent 4 3 9" xfId="16860"/>
    <cellStyle name="Percent 4 3 9 4" xfId="16861"/>
    <cellStyle name="Percent 4 4" xfId="16862"/>
    <cellStyle name="Percent 4 4 12" xfId="16863"/>
    <cellStyle name="Percent 4 4 2" xfId="16864"/>
    <cellStyle name="Percent 4 4 2 2" xfId="16865"/>
    <cellStyle name="Percent 4 4 2 2 2" xfId="16866"/>
    <cellStyle name="Percent 4 4 2 2 2 3" xfId="16867"/>
    <cellStyle name="Percent 4 4 2 2 3" xfId="16868"/>
    <cellStyle name="Percent 4 4 2 2 3 2" xfId="16869"/>
    <cellStyle name="Percent 4 4 2 2 5" xfId="16870"/>
    <cellStyle name="Percent 4 4 2 3" xfId="16871"/>
    <cellStyle name="Percent 4 4 2 3 2" xfId="16872"/>
    <cellStyle name="Percent 4 4 2 3 2 3" xfId="16873"/>
    <cellStyle name="Percent 4 4 2 3 4" xfId="16874"/>
    <cellStyle name="Percent 4 4 2 4" xfId="16875"/>
    <cellStyle name="Percent 4 4 2 4 3" xfId="16876"/>
    <cellStyle name="Percent 4 4 2 5" xfId="16877"/>
    <cellStyle name="Percent 4 4 2 7" xfId="16878"/>
    <cellStyle name="Percent 4 4 3" xfId="16879"/>
    <cellStyle name="Percent 4 4 3 2" xfId="16880"/>
    <cellStyle name="Percent 4 4 3 2 2" xfId="16881"/>
    <cellStyle name="Percent 4 4 3 2 2 3" xfId="16882"/>
    <cellStyle name="Percent 4 4 3 2 3" xfId="16883"/>
    <cellStyle name="Percent 4 4 3 2 3 2" xfId="16884"/>
    <cellStyle name="Percent 4 4 3 2 5" xfId="16885"/>
    <cellStyle name="Percent 4 4 3 3" xfId="16886"/>
    <cellStyle name="Percent 4 4 3 3 2" xfId="16887"/>
    <cellStyle name="Percent 4 4 3 3 2 3" xfId="16888"/>
    <cellStyle name="Percent 4 4 3 3 4" xfId="16889"/>
    <cellStyle name="Percent 4 4 3 4" xfId="16890"/>
    <cellStyle name="Percent 4 4 3 4 3" xfId="16891"/>
    <cellStyle name="Percent 4 4 3 5" xfId="16892"/>
    <cellStyle name="Percent 4 4 3 7" xfId="16893"/>
    <cellStyle name="Percent 4 4 4" xfId="16894"/>
    <cellStyle name="Percent 4 4 4 2" xfId="16895"/>
    <cellStyle name="Percent 4 4 4 2 2" xfId="16896"/>
    <cellStyle name="Percent 4 4 4 2 2 3" xfId="16897"/>
    <cellStyle name="Percent 4 4 4 2 3" xfId="16898"/>
    <cellStyle name="Percent 4 4 4 2 3 2" xfId="16899"/>
    <cellStyle name="Percent 4 4 4 2 5" xfId="16900"/>
    <cellStyle name="Percent 4 4 4 3" xfId="16901"/>
    <cellStyle name="Percent 4 4 4 3 2" xfId="16902"/>
    <cellStyle name="Percent 4 4 4 3 4" xfId="16903"/>
    <cellStyle name="Percent 4 4 4 4" xfId="16904"/>
    <cellStyle name="Percent 4 4 4 4 3" xfId="16905"/>
    <cellStyle name="Percent 4 4 4 5" xfId="16906"/>
    <cellStyle name="Percent 4 4 4 7" xfId="16907"/>
    <cellStyle name="Percent 4 4 5" xfId="16908"/>
    <cellStyle name="Percent 4 4 5 2" xfId="16909"/>
    <cellStyle name="Percent 4 4 5 2 2" xfId="16910"/>
    <cellStyle name="Percent 4 4 5 2 2 3" xfId="16911"/>
    <cellStyle name="Percent 4 4 5 2 3" xfId="16912"/>
    <cellStyle name="Percent 4 4 5 2 3 2" xfId="16913"/>
    <cellStyle name="Percent 4 4 5 2 5" xfId="16914"/>
    <cellStyle name="Percent 4 4 5 3" xfId="16915"/>
    <cellStyle name="Percent 4 4 5 3 2" xfId="16916"/>
    <cellStyle name="Percent 4 4 5 3 4" xfId="16917"/>
    <cellStyle name="Percent 4 4 5 4" xfId="16918"/>
    <cellStyle name="Percent 4 4 5 4 3" xfId="16919"/>
    <cellStyle name="Percent 4 4 5 5" xfId="16920"/>
    <cellStyle name="Percent 4 4 5 7" xfId="16921"/>
    <cellStyle name="Percent 4 4 6" xfId="16922"/>
    <cellStyle name="Percent 4 4 6 2" xfId="16923"/>
    <cellStyle name="Percent 4 4 6 2 3" xfId="16924"/>
    <cellStyle name="Percent 4 4 6 3" xfId="16925"/>
    <cellStyle name="Percent 4 4 6 3 2" xfId="16926"/>
    <cellStyle name="Percent 4 4 6 5" xfId="16927"/>
    <cellStyle name="Percent 4 4 7" xfId="16928"/>
    <cellStyle name="Percent 4 4 7 2" xfId="16929"/>
    <cellStyle name="Percent 4 4 7 2 3" xfId="16930"/>
    <cellStyle name="Percent 4 4 7 3" xfId="16931"/>
    <cellStyle name="Percent 4 4 7 5" xfId="16932"/>
    <cellStyle name="Percent 4 4 8" xfId="16933"/>
    <cellStyle name="Percent 4 4 8 4" xfId="16934"/>
    <cellStyle name="Percent 4 4 9" xfId="16935"/>
    <cellStyle name="Percent 4 4 9 3" xfId="16936"/>
    <cellStyle name="Percent 4 5" xfId="16937"/>
    <cellStyle name="Percent 4 5 2" xfId="16938"/>
    <cellStyle name="Percent 4 5 2 2" xfId="16939"/>
    <cellStyle name="Percent 4 5 2 2 3" xfId="16940"/>
    <cellStyle name="Percent 4 5 2 3" xfId="16941"/>
    <cellStyle name="Percent 4 5 2 3 2" xfId="16942"/>
    <cellStyle name="Percent 4 5 2 5" xfId="16943"/>
    <cellStyle name="Percent 4 5 3" xfId="16944"/>
    <cellStyle name="Percent 4 5 3 2" xfId="16945"/>
    <cellStyle name="Percent 4 5 3 2 3" xfId="16946"/>
    <cellStyle name="Percent 4 5 3 4" xfId="16947"/>
    <cellStyle name="Percent 4 5 4" xfId="16948"/>
    <cellStyle name="Percent 4 5 4 3" xfId="16949"/>
    <cellStyle name="Percent 4 5 5" xfId="16950"/>
    <cellStyle name="Percent 4 5 7" xfId="16951"/>
    <cellStyle name="Percent 4 6" xfId="16952"/>
    <cellStyle name="Percent 4 6 2" xfId="16953"/>
    <cellStyle name="Percent 4 6 2 2" xfId="16954"/>
    <cellStyle name="Percent 4 6 2 2 3" xfId="16955"/>
    <cellStyle name="Percent 4 6 2 3" xfId="16956"/>
    <cellStyle name="Percent 4 6 2 3 2" xfId="16957"/>
    <cellStyle name="Percent 4 6 2 5" xfId="16958"/>
    <cellStyle name="Percent 4 6 3" xfId="16959"/>
    <cellStyle name="Percent 4 6 3 2" xfId="16960"/>
    <cellStyle name="Percent 4 6 3 2 3" xfId="16961"/>
    <cellStyle name="Percent 4 6 3 4" xfId="16962"/>
    <cellStyle name="Percent 4 6 4" xfId="16963"/>
    <cellStyle name="Percent 4 6 4 3" xfId="16964"/>
    <cellStyle name="Percent 4 6 5" xfId="16965"/>
    <cellStyle name="Percent 4 6 7" xfId="16966"/>
    <cellStyle name="Percent 4 7" xfId="16967"/>
    <cellStyle name="Percent 4 7 2" xfId="16968"/>
    <cellStyle name="Percent 4 7 2 2" xfId="16969"/>
    <cellStyle name="Percent 4 7 2 2 3" xfId="16970"/>
    <cellStyle name="Percent 4 7 2 3" xfId="16971"/>
    <cellStyle name="Percent 4 7 2 3 2" xfId="16972"/>
    <cellStyle name="Percent 4 7 2 5" xfId="16973"/>
    <cellStyle name="Percent 4 7 3" xfId="16974"/>
    <cellStyle name="Percent 4 7 3 2" xfId="16975"/>
    <cellStyle name="Percent 4 7 3 4" xfId="16976"/>
    <cellStyle name="Percent 4 7 4" xfId="16977"/>
    <cellStyle name="Percent 4 7 4 3" xfId="16978"/>
    <cellStyle name="Percent 4 7 5" xfId="16979"/>
    <cellStyle name="Percent 4 7 7" xfId="16980"/>
    <cellStyle name="Percent 4 8" xfId="16981"/>
    <cellStyle name="Percent 4 8 2" xfId="16982"/>
    <cellStyle name="Percent 4 8 2 2" xfId="16983"/>
    <cellStyle name="Percent 4 8 2 2 3" xfId="16984"/>
    <cellStyle name="Percent 4 8 2 3" xfId="16985"/>
    <cellStyle name="Percent 4 8 2 3 2" xfId="16986"/>
    <cellStyle name="Percent 4 8 2 5" xfId="16987"/>
    <cellStyle name="Percent 4 8 3" xfId="16988"/>
    <cellStyle name="Percent 4 8 3 2" xfId="16989"/>
    <cellStyle name="Percent 4 8 3 4" xfId="16990"/>
    <cellStyle name="Percent 4 8 4" xfId="16991"/>
    <cellStyle name="Percent 4 8 4 3" xfId="16992"/>
    <cellStyle name="Percent 4 8 5" xfId="16993"/>
    <cellStyle name="Percent 4 8 7" xfId="16994"/>
    <cellStyle name="Percent 4 9" xfId="16995"/>
    <cellStyle name="Percent 4 9 2" xfId="16996"/>
    <cellStyle name="Percent 4 9 2 3" xfId="16997"/>
    <cellStyle name="Percent 4 9 3" xfId="16998"/>
    <cellStyle name="Percent 4 9 3 2" xfId="16999"/>
    <cellStyle name="Percent 4 9 5" xfId="17000"/>
    <cellStyle name="Percent 5" xfId="41"/>
    <cellStyle name="Percent 5 2" xfId="128"/>
    <cellStyle name="Percent 6" xfId="44"/>
    <cellStyle name="Percent 6 2" xfId="94"/>
    <cellStyle name="Percent 6 3" xfId="129"/>
    <cellStyle name="Percent 6 4" xfId="17001"/>
    <cellStyle name="Percent 6 5" xfId="17002"/>
    <cellStyle name="Percent 6 5 2" xfId="17003"/>
    <cellStyle name="Percent 6 5 3" xfId="17004"/>
    <cellStyle name="Percent 6 6" xfId="17005"/>
    <cellStyle name="Percent 6 7" xfId="17006"/>
    <cellStyle name="Percent 6 8" xfId="17007"/>
    <cellStyle name="Percent 6 9" xfId="17008"/>
    <cellStyle name="Percent 7" xfId="46"/>
    <cellStyle name="Percent 7 12" xfId="17009"/>
    <cellStyle name="Percent 7 2" xfId="77"/>
    <cellStyle name="Percent 7 2 2" xfId="145"/>
    <cellStyle name="Percent 7 2 2 2" xfId="17010"/>
    <cellStyle name="Percent 7 2 2 2 3" xfId="17011"/>
    <cellStyle name="Percent 7 2 2 3" xfId="17012"/>
    <cellStyle name="Percent 7 2 2 3 2" xfId="17013"/>
    <cellStyle name="Percent 7 2 2 5" xfId="17014"/>
    <cellStyle name="Percent 7 2 3" xfId="17015"/>
    <cellStyle name="Percent 7 2 3 2" xfId="17016"/>
    <cellStyle name="Percent 7 2 3 2 3" xfId="17017"/>
    <cellStyle name="Percent 7 2 3 4" xfId="17018"/>
    <cellStyle name="Percent 7 2 4" xfId="17019"/>
    <cellStyle name="Percent 7 2 4 3" xfId="17020"/>
    <cellStyle name="Percent 7 2 5" xfId="17021"/>
    <cellStyle name="Percent 7 2 7" xfId="17022"/>
    <cellStyle name="Percent 7 3" xfId="99"/>
    <cellStyle name="Percent 7 3 2" xfId="147"/>
    <cellStyle name="Percent 7 3 2 2" xfId="17023"/>
    <cellStyle name="Percent 7 3 2 2 3" xfId="17024"/>
    <cellStyle name="Percent 7 3 2 3" xfId="17025"/>
    <cellStyle name="Percent 7 3 2 3 2" xfId="17026"/>
    <cellStyle name="Percent 7 3 2 5" xfId="17027"/>
    <cellStyle name="Percent 7 3 3" xfId="17028"/>
    <cellStyle name="Percent 7 3 3 2" xfId="17029"/>
    <cellStyle name="Percent 7 3 3 2 3" xfId="17030"/>
    <cellStyle name="Percent 7 3 3 4" xfId="17031"/>
    <cellStyle name="Percent 7 3 4" xfId="17032"/>
    <cellStyle name="Percent 7 3 4 3" xfId="17033"/>
    <cellStyle name="Percent 7 3 5" xfId="17034"/>
    <cellStyle name="Percent 7 3 7" xfId="17035"/>
    <cellStyle name="Percent 7 4" xfId="17036"/>
    <cellStyle name="Percent 7 4 2" xfId="17037"/>
    <cellStyle name="Percent 7 4 2 2" xfId="17038"/>
    <cellStyle name="Percent 7 4 2 2 3" xfId="17039"/>
    <cellStyle name="Percent 7 4 2 3" xfId="17040"/>
    <cellStyle name="Percent 7 4 2 3 2" xfId="17041"/>
    <cellStyle name="Percent 7 4 2 5" xfId="17042"/>
    <cellStyle name="Percent 7 4 3" xfId="17043"/>
    <cellStyle name="Percent 7 4 3 2" xfId="17044"/>
    <cellStyle name="Percent 7 4 3 4" xfId="17045"/>
    <cellStyle name="Percent 7 4 4" xfId="17046"/>
    <cellStyle name="Percent 7 4 4 3" xfId="17047"/>
    <cellStyle name="Percent 7 4 5" xfId="17048"/>
    <cellStyle name="Percent 7 4 7" xfId="17049"/>
    <cellStyle name="Percent 7 5" xfId="17050"/>
    <cellStyle name="Percent 7 5 2" xfId="17051"/>
    <cellStyle name="Percent 7 5 2 2" xfId="17052"/>
    <cellStyle name="Percent 7 5 2 2 3" xfId="17053"/>
    <cellStyle name="Percent 7 5 2 3" xfId="17054"/>
    <cellStyle name="Percent 7 5 2 3 2" xfId="17055"/>
    <cellStyle name="Percent 7 5 2 5" xfId="17056"/>
    <cellStyle name="Percent 7 5 3" xfId="17057"/>
    <cellStyle name="Percent 7 5 3 2" xfId="17058"/>
    <cellStyle name="Percent 7 5 3 4" xfId="17059"/>
    <cellStyle name="Percent 7 5 4" xfId="17060"/>
    <cellStyle name="Percent 7 5 4 3" xfId="17061"/>
    <cellStyle name="Percent 7 5 5" xfId="17062"/>
    <cellStyle name="Percent 7 5 7" xfId="17063"/>
    <cellStyle name="Percent 7 6" xfId="17064"/>
    <cellStyle name="Percent 7 6 2" xfId="17065"/>
    <cellStyle name="Percent 7 6 2 3" xfId="17066"/>
    <cellStyle name="Percent 7 6 3" xfId="17067"/>
    <cellStyle name="Percent 7 6 3 2" xfId="17068"/>
    <cellStyle name="Percent 7 6 5" xfId="17069"/>
    <cellStyle name="Percent 7 7" xfId="17070"/>
    <cellStyle name="Percent 7 7 2" xfId="17071"/>
    <cellStyle name="Percent 7 7 2 3" xfId="17072"/>
    <cellStyle name="Percent 7 7 3" xfId="17073"/>
    <cellStyle name="Percent 7 7 5" xfId="17074"/>
    <cellStyle name="Percent 7 8" xfId="17075"/>
    <cellStyle name="Percent 7 8 4" xfId="17076"/>
    <cellStyle name="Percent 7 9" xfId="17077"/>
    <cellStyle name="Percent 7 9 3" xfId="17078"/>
    <cellStyle name="Percent 8" xfId="49"/>
    <cellStyle name="Percent 8 2" xfId="61"/>
    <cellStyle name="Percent 8 2 2" xfId="96"/>
    <cellStyle name="Percent 8 2 3" xfId="131"/>
    <cellStyle name="Percent 8 2 4" xfId="134"/>
    <cellStyle name="Percent 8 2 4 2" xfId="167"/>
    <cellStyle name="Percent 8 2 4 3" xfId="174"/>
    <cellStyle name="Percent 8 3" xfId="130"/>
    <cellStyle name="Percent 9" xfId="55"/>
    <cellStyle name="Percent 9 2" xfId="90"/>
    <cellStyle name="Percent 9 2 2" xfId="165"/>
    <cellStyle name="Percent 9 2 3" xfId="176"/>
    <cellStyle name="Percent 9 3" xfId="132"/>
    <cellStyle name="Pilkku 2" xfId="463"/>
    <cellStyle name="Pilkku 2 2" xfId="464"/>
    <cellStyle name="Pilkku 2 3" xfId="465"/>
    <cellStyle name="Pilkku 3" xfId="466"/>
    <cellStyle name="Porcentual 2" xfId="17079"/>
    <cellStyle name="Porcentual 2 2" xfId="17080"/>
    <cellStyle name="Procent 2" xfId="135"/>
    <cellStyle name="Procent 2 2" xfId="17081"/>
    <cellStyle name="Procent 3" xfId="467"/>
    <cellStyle name="Procent 4" xfId="468"/>
    <cellStyle name="Procent 4 10" xfId="17082"/>
    <cellStyle name="Procent 4 10 2" xfId="17083"/>
    <cellStyle name="Procent 4 10 2 3" xfId="17084"/>
    <cellStyle name="Procent 4 10 3" xfId="17085"/>
    <cellStyle name="Procent 4 10 5" xfId="17086"/>
    <cellStyle name="Procent 4 11" xfId="17087"/>
    <cellStyle name="Procent 4 11 4" xfId="17088"/>
    <cellStyle name="Procent 4 12" xfId="17089"/>
    <cellStyle name="Procent 4 12 3" xfId="17090"/>
    <cellStyle name="Procent 4 15" xfId="17091"/>
    <cellStyle name="Procent 4 2" xfId="17092"/>
    <cellStyle name="Procent 4 2 10" xfId="17093"/>
    <cellStyle name="Procent 4 2 10 3" xfId="17094"/>
    <cellStyle name="Procent 4 2 13" xfId="17095"/>
    <cellStyle name="Procent 4 2 2" xfId="17096"/>
    <cellStyle name="Procent 4 2 2 12" xfId="17097"/>
    <cellStyle name="Procent 4 2 2 2" xfId="17098"/>
    <cellStyle name="Procent 4 2 2 2 2" xfId="17099"/>
    <cellStyle name="Procent 4 2 2 2 2 2" xfId="17100"/>
    <cellStyle name="Procent 4 2 2 2 2 2 3" xfId="17101"/>
    <cellStyle name="Procent 4 2 2 2 2 3" xfId="17102"/>
    <cellStyle name="Procent 4 2 2 2 2 3 2" xfId="17103"/>
    <cellStyle name="Procent 4 2 2 2 2 5" xfId="17104"/>
    <cellStyle name="Procent 4 2 2 2 3" xfId="17105"/>
    <cellStyle name="Procent 4 2 2 2 3 2" xfId="17106"/>
    <cellStyle name="Procent 4 2 2 2 3 2 3" xfId="17107"/>
    <cellStyle name="Procent 4 2 2 2 3 4" xfId="17108"/>
    <cellStyle name="Procent 4 2 2 2 4" xfId="17109"/>
    <cellStyle name="Procent 4 2 2 2 4 3" xfId="17110"/>
    <cellStyle name="Procent 4 2 2 2 5" xfId="17111"/>
    <cellStyle name="Procent 4 2 2 2 7" xfId="17112"/>
    <cellStyle name="Procent 4 2 2 3" xfId="17113"/>
    <cellStyle name="Procent 4 2 2 3 2" xfId="17114"/>
    <cellStyle name="Procent 4 2 2 3 2 2" xfId="17115"/>
    <cellStyle name="Procent 4 2 2 3 2 2 3" xfId="17116"/>
    <cellStyle name="Procent 4 2 2 3 2 3" xfId="17117"/>
    <cellStyle name="Procent 4 2 2 3 2 3 2" xfId="17118"/>
    <cellStyle name="Procent 4 2 2 3 2 5" xfId="17119"/>
    <cellStyle name="Procent 4 2 2 3 3" xfId="17120"/>
    <cellStyle name="Procent 4 2 2 3 3 2" xfId="17121"/>
    <cellStyle name="Procent 4 2 2 3 3 2 3" xfId="17122"/>
    <cellStyle name="Procent 4 2 2 3 3 4" xfId="17123"/>
    <cellStyle name="Procent 4 2 2 3 4" xfId="17124"/>
    <cellStyle name="Procent 4 2 2 3 4 3" xfId="17125"/>
    <cellStyle name="Procent 4 2 2 3 5" xfId="17126"/>
    <cellStyle name="Procent 4 2 2 3 7" xfId="17127"/>
    <cellStyle name="Procent 4 2 2 4" xfId="17128"/>
    <cellStyle name="Procent 4 2 2 4 2" xfId="17129"/>
    <cellStyle name="Procent 4 2 2 4 2 2" xfId="17130"/>
    <cellStyle name="Procent 4 2 2 4 2 2 3" xfId="17131"/>
    <cellStyle name="Procent 4 2 2 4 2 3" xfId="17132"/>
    <cellStyle name="Procent 4 2 2 4 2 3 2" xfId="17133"/>
    <cellStyle name="Procent 4 2 2 4 2 5" xfId="17134"/>
    <cellStyle name="Procent 4 2 2 4 3" xfId="17135"/>
    <cellStyle name="Procent 4 2 2 4 3 2" xfId="17136"/>
    <cellStyle name="Procent 4 2 2 4 3 4" xfId="17137"/>
    <cellStyle name="Procent 4 2 2 4 4" xfId="17138"/>
    <cellStyle name="Procent 4 2 2 4 4 3" xfId="17139"/>
    <cellStyle name="Procent 4 2 2 4 5" xfId="17140"/>
    <cellStyle name="Procent 4 2 2 4 7" xfId="17141"/>
    <cellStyle name="Procent 4 2 2 5" xfId="17142"/>
    <cellStyle name="Procent 4 2 2 5 2" xfId="17143"/>
    <cellStyle name="Procent 4 2 2 5 2 2" xfId="17144"/>
    <cellStyle name="Procent 4 2 2 5 2 2 3" xfId="17145"/>
    <cellStyle name="Procent 4 2 2 5 2 3" xfId="17146"/>
    <cellStyle name="Procent 4 2 2 5 2 3 2" xfId="17147"/>
    <cellStyle name="Procent 4 2 2 5 2 5" xfId="17148"/>
    <cellStyle name="Procent 4 2 2 5 3" xfId="17149"/>
    <cellStyle name="Procent 4 2 2 5 3 2" xfId="17150"/>
    <cellStyle name="Procent 4 2 2 5 3 4" xfId="17151"/>
    <cellStyle name="Procent 4 2 2 5 4" xfId="17152"/>
    <cellStyle name="Procent 4 2 2 5 4 3" xfId="17153"/>
    <cellStyle name="Procent 4 2 2 5 5" xfId="17154"/>
    <cellStyle name="Procent 4 2 2 5 7" xfId="17155"/>
    <cellStyle name="Procent 4 2 2 6" xfId="17156"/>
    <cellStyle name="Procent 4 2 2 6 2" xfId="17157"/>
    <cellStyle name="Procent 4 2 2 6 2 3" xfId="17158"/>
    <cellStyle name="Procent 4 2 2 6 3" xfId="17159"/>
    <cellStyle name="Procent 4 2 2 6 3 2" xfId="17160"/>
    <cellStyle name="Procent 4 2 2 6 5" xfId="17161"/>
    <cellStyle name="Procent 4 2 2 7" xfId="17162"/>
    <cellStyle name="Procent 4 2 2 7 2" xfId="17163"/>
    <cellStyle name="Procent 4 2 2 7 2 3" xfId="17164"/>
    <cellStyle name="Procent 4 2 2 7 3" xfId="17165"/>
    <cellStyle name="Procent 4 2 2 7 5" xfId="17166"/>
    <cellStyle name="Procent 4 2 2 8" xfId="17167"/>
    <cellStyle name="Procent 4 2 2 8 4" xfId="17168"/>
    <cellStyle name="Procent 4 2 2 9" xfId="17169"/>
    <cellStyle name="Procent 4 2 2 9 3" xfId="17170"/>
    <cellStyle name="Procent 4 2 3" xfId="17171"/>
    <cellStyle name="Procent 4 2 3 2" xfId="17172"/>
    <cellStyle name="Procent 4 2 3 2 2" xfId="17173"/>
    <cellStyle name="Procent 4 2 3 2 2 3" xfId="17174"/>
    <cellStyle name="Procent 4 2 3 2 3" xfId="17175"/>
    <cellStyle name="Procent 4 2 3 2 3 2" xfId="17176"/>
    <cellStyle name="Procent 4 2 3 2 5" xfId="17177"/>
    <cellStyle name="Procent 4 2 3 3" xfId="17178"/>
    <cellStyle name="Procent 4 2 3 3 2" xfId="17179"/>
    <cellStyle name="Procent 4 2 3 3 2 3" xfId="17180"/>
    <cellStyle name="Procent 4 2 3 3 4" xfId="17181"/>
    <cellStyle name="Procent 4 2 3 4" xfId="17182"/>
    <cellStyle name="Procent 4 2 3 4 3" xfId="17183"/>
    <cellStyle name="Procent 4 2 3 5" xfId="17184"/>
    <cellStyle name="Procent 4 2 3 7" xfId="17185"/>
    <cellStyle name="Procent 4 2 4" xfId="17186"/>
    <cellStyle name="Procent 4 2 4 2" xfId="17187"/>
    <cellStyle name="Procent 4 2 4 2 2" xfId="17188"/>
    <cellStyle name="Procent 4 2 4 2 2 3" xfId="17189"/>
    <cellStyle name="Procent 4 2 4 2 3" xfId="17190"/>
    <cellStyle name="Procent 4 2 4 2 3 2" xfId="17191"/>
    <cellStyle name="Procent 4 2 4 2 5" xfId="17192"/>
    <cellStyle name="Procent 4 2 4 3" xfId="17193"/>
    <cellStyle name="Procent 4 2 4 3 2" xfId="17194"/>
    <cellStyle name="Procent 4 2 4 3 2 3" xfId="17195"/>
    <cellStyle name="Procent 4 2 4 3 4" xfId="17196"/>
    <cellStyle name="Procent 4 2 4 4" xfId="17197"/>
    <cellStyle name="Procent 4 2 4 4 3" xfId="17198"/>
    <cellStyle name="Procent 4 2 4 5" xfId="17199"/>
    <cellStyle name="Procent 4 2 4 7" xfId="17200"/>
    <cellStyle name="Procent 4 2 5" xfId="17201"/>
    <cellStyle name="Procent 4 2 5 2" xfId="17202"/>
    <cellStyle name="Procent 4 2 5 2 2" xfId="17203"/>
    <cellStyle name="Procent 4 2 5 2 2 3" xfId="17204"/>
    <cellStyle name="Procent 4 2 5 2 3" xfId="17205"/>
    <cellStyle name="Procent 4 2 5 2 3 2" xfId="17206"/>
    <cellStyle name="Procent 4 2 5 2 5" xfId="17207"/>
    <cellStyle name="Procent 4 2 5 3" xfId="17208"/>
    <cellStyle name="Procent 4 2 5 3 2" xfId="17209"/>
    <cellStyle name="Procent 4 2 5 3 4" xfId="17210"/>
    <cellStyle name="Procent 4 2 5 4" xfId="17211"/>
    <cellStyle name="Procent 4 2 5 4 3" xfId="17212"/>
    <cellStyle name="Procent 4 2 5 5" xfId="17213"/>
    <cellStyle name="Procent 4 2 5 7" xfId="17214"/>
    <cellStyle name="Procent 4 2 6" xfId="17215"/>
    <cellStyle name="Procent 4 2 6 2" xfId="17216"/>
    <cellStyle name="Procent 4 2 6 2 2" xfId="17217"/>
    <cellStyle name="Procent 4 2 6 2 2 3" xfId="17218"/>
    <cellStyle name="Procent 4 2 6 2 3" xfId="17219"/>
    <cellStyle name="Procent 4 2 6 2 3 2" xfId="17220"/>
    <cellStyle name="Procent 4 2 6 2 5" xfId="17221"/>
    <cellStyle name="Procent 4 2 6 3" xfId="17222"/>
    <cellStyle name="Procent 4 2 6 3 2" xfId="17223"/>
    <cellStyle name="Procent 4 2 6 3 4" xfId="17224"/>
    <cellStyle name="Procent 4 2 6 4" xfId="17225"/>
    <cellStyle name="Procent 4 2 6 4 3" xfId="17226"/>
    <cellStyle name="Procent 4 2 6 5" xfId="17227"/>
    <cellStyle name="Procent 4 2 6 7" xfId="17228"/>
    <cellStyle name="Procent 4 2 7" xfId="17229"/>
    <cellStyle name="Procent 4 2 7 2" xfId="17230"/>
    <cellStyle name="Procent 4 2 7 2 3" xfId="17231"/>
    <cellStyle name="Procent 4 2 7 3" xfId="17232"/>
    <cellStyle name="Procent 4 2 7 3 2" xfId="17233"/>
    <cellStyle name="Procent 4 2 7 5" xfId="17234"/>
    <cellStyle name="Procent 4 2 8" xfId="17235"/>
    <cellStyle name="Procent 4 2 8 2" xfId="17236"/>
    <cellStyle name="Procent 4 2 8 2 3" xfId="17237"/>
    <cellStyle name="Procent 4 2 8 3" xfId="17238"/>
    <cellStyle name="Procent 4 2 8 5" xfId="17239"/>
    <cellStyle name="Procent 4 2 9" xfId="17240"/>
    <cellStyle name="Procent 4 2 9 4" xfId="17241"/>
    <cellStyle name="Procent 4 3" xfId="17242"/>
    <cellStyle name="Procent 4 3 10" xfId="17243"/>
    <cellStyle name="Procent 4 3 10 3" xfId="17244"/>
    <cellStyle name="Procent 4 3 13" xfId="17245"/>
    <cellStyle name="Procent 4 3 2" xfId="17246"/>
    <cellStyle name="Procent 4 3 2 12" xfId="17247"/>
    <cellStyle name="Procent 4 3 2 2" xfId="17248"/>
    <cellStyle name="Procent 4 3 2 2 2" xfId="17249"/>
    <cellStyle name="Procent 4 3 2 2 2 2" xfId="17250"/>
    <cellStyle name="Procent 4 3 2 2 2 2 3" xfId="17251"/>
    <cellStyle name="Procent 4 3 2 2 2 3" xfId="17252"/>
    <cellStyle name="Procent 4 3 2 2 2 3 2" xfId="17253"/>
    <cellStyle name="Procent 4 3 2 2 2 5" xfId="17254"/>
    <cellStyle name="Procent 4 3 2 2 3" xfId="17255"/>
    <cellStyle name="Procent 4 3 2 2 3 2" xfId="17256"/>
    <cellStyle name="Procent 4 3 2 2 3 2 3" xfId="17257"/>
    <cellStyle name="Procent 4 3 2 2 3 4" xfId="17258"/>
    <cellStyle name="Procent 4 3 2 2 4" xfId="17259"/>
    <cellStyle name="Procent 4 3 2 2 4 3" xfId="17260"/>
    <cellStyle name="Procent 4 3 2 2 5" xfId="17261"/>
    <cellStyle name="Procent 4 3 2 2 7" xfId="17262"/>
    <cellStyle name="Procent 4 3 2 3" xfId="17263"/>
    <cellStyle name="Procent 4 3 2 3 2" xfId="17264"/>
    <cellStyle name="Procent 4 3 2 3 2 2" xfId="17265"/>
    <cellStyle name="Procent 4 3 2 3 2 2 3" xfId="17266"/>
    <cellStyle name="Procent 4 3 2 3 2 3" xfId="17267"/>
    <cellStyle name="Procent 4 3 2 3 2 3 2" xfId="17268"/>
    <cellStyle name="Procent 4 3 2 3 2 5" xfId="17269"/>
    <cellStyle name="Procent 4 3 2 3 3" xfId="17270"/>
    <cellStyle name="Procent 4 3 2 3 3 2" xfId="17271"/>
    <cellStyle name="Procent 4 3 2 3 3 2 3" xfId="17272"/>
    <cellStyle name="Procent 4 3 2 3 3 4" xfId="17273"/>
    <cellStyle name="Procent 4 3 2 3 4" xfId="17274"/>
    <cellStyle name="Procent 4 3 2 3 4 3" xfId="17275"/>
    <cellStyle name="Procent 4 3 2 3 5" xfId="17276"/>
    <cellStyle name="Procent 4 3 2 3 7" xfId="17277"/>
    <cellStyle name="Procent 4 3 2 4" xfId="17278"/>
    <cellStyle name="Procent 4 3 2 4 2" xfId="17279"/>
    <cellStyle name="Procent 4 3 2 4 2 2" xfId="17280"/>
    <cellStyle name="Procent 4 3 2 4 2 2 3" xfId="17281"/>
    <cellStyle name="Procent 4 3 2 4 2 3" xfId="17282"/>
    <cellStyle name="Procent 4 3 2 4 2 3 2" xfId="17283"/>
    <cellStyle name="Procent 4 3 2 4 2 5" xfId="17284"/>
    <cellStyle name="Procent 4 3 2 4 3" xfId="17285"/>
    <cellStyle name="Procent 4 3 2 4 3 2" xfId="17286"/>
    <cellStyle name="Procent 4 3 2 4 3 4" xfId="17287"/>
    <cellStyle name="Procent 4 3 2 4 4" xfId="17288"/>
    <cellStyle name="Procent 4 3 2 4 4 3" xfId="17289"/>
    <cellStyle name="Procent 4 3 2 4 5" xfId="17290"/>
    <cellStyle name="Procent 4 3 2 4 7" xfId="17291"/>
    <cellStyle name="Procent 4 3 2 5" xfId="17292"/>
    <cellStyle name="Procent 4 3 2 5 2" xfId="17293"/>
    <cellStyle name="Procent 4 3 2 5 2 2" xfId="17294"/>
    <cellStyle name="Procent 4 3 2 5 2 2 3" xfId="17295"/>
    <cellStyle name="Procent 4 3 2 5 2 3" xfId="17296"/>
    <cellStyle name="Procent 4 3 2 5 2 3 2" xfId="17297"/>
    <cellStyle name="Procent 4 3 2 5 2 5" xfId="17298"/>
    <cellStyle name="Procent 4 3 2 5 3" xfId="17299"/>
    <cellStyle name="Procent 4 3 2 5 3 2" xfId="17300"/>
    <cellStyle name="Procent 4 3 2 5 3 4" xfId="17301"/>
    <cellStyle name="Procent 4 3 2 5 4" xfId="17302"/>
    <cellStyle name="Procent 4 3 2 5 4 3" xfId="17303"/>
    <cellStyle name="Procent 4 3 2 5 5" xfId="17304"/>
    <cellStyle name="Procent 4 3 2 5 7" xfId="17305"/>
    <cellStyle name="Procent 4 3 2 6" xfId="17306"/>
    <cellStyle name="Procent 4 3 2 6 2" xfId="17307"/>
    <cellStyle name="Procent 4 3 2 6 2 3" xfId="17308"/>
    <cellStyle name="Procent 4 3 2 6 3" xfId="17309"/>
    <cellStyle name="Procent 4 3 2 6 3 2" xfId="17310"/>
    <cellStyle name="Procent 4 3 2 6 5" xfId="17311"/>
    <cellStyle name="Procent 4 3 2 7" xfId="17312"/>
    <cellStyle name="Procent 4 3 2 7 2" xfId="17313"/>
    <cellStyle name="Procent 4 3 2 7 2 3" xfId="17314"/>
    <cellStyle name="Procent 4 3 2 7 3" xfId="17315"/>
    <cellStyle name="Procent 4 3 2 7 5" xfId="17316"/>
    <cellStyle name="Procent 4 3 2 8" xfId="17317"/>
    <cellStyle name="Procent 4 3 2 8 4" xfId="17318"/>
    <cellStyle name="Procent 4 3 2 9" xfId="17319"/>
    <cellStyle name="Procent 4 3 2 9 3" xfId="17320"/>
    <cellStyle name="Procent 4 3 3" xfId="17321"/>
    <cellStyle name="Procent 4 3 3 2" xfId="17322"/>
    <cellStyle name="Procent 4 3 3 2 2" xfId="17323"/>
    <cellStyle name="Procent 4 3 3 2 2 3" xfId="17324"/>
    <cellStyle name="Procent 4 3 3 2 3" xfId="17325"/>
    <cellStyle name="Procent 4 3 3 2 3 2" xfId="17326"/>
    <cellStyle name="Procent 4 3 3 2 5" xfId="17327"/>
    <cellStyle name="Procent 4 3 3 3" xfId="17328"/>
    <cellStyle name="Procent 4 3 3 3 2" xfId="17329"/>
    <cellStyle name="Procent 4 3 3 3 2 3" xfId="17330"/>
    <cellStyle name="Procent 4 3 3 3 4" xfId="17331"/>
    <cellStyle name="Procent 4 3 3 4" xfId="17332"/>
    <cellStyle name="Procent 4 3 3 4 3" xfId="17333"/>
    <cellStyle name="Procent 4 3 3 5" xfId="17334"/>
    <cellStyle name="Procent 4 3 3 7" xfId="17335"/>
    <cellStyle name="Procent 4 3 4" xfId="17336"/>
    <cellStyle name="Procent 4 3 4 2" xfId="17337"/>
    <cellStyle name="Procent 4 3 4 2 2" xfId="17338"/>
    <cellStyle name="Procent 4 3 4 2 2 3" xfId="17339"/>
    <cellStyle name="Procent 4 3 4 2 3" xfId="17340"/>
    <cellStyle name="Procent 4 3 4 2 3 2" xfId="17341"/>
    <cellStyle name="Procent 4 3 4 2 5" xfId="17342"/>
    <cellStyle name="Procent 4 3 4 3" xfId="17343"/>
    <cellStyle name="Procent 4 3 4 3 2" xfId="17344"/>
    <cellStyle name="Procent 4 3 4 3 2 3" xfId="17345"/>
    <cellStyle name="Procent 4 3 4 3 4" xfId="17346"/>
    <cellStyle name="Procent 4 3 4 4" xfId="17347"/>
    <cellStyle name="Procent 4 3 4 4 3" xfId="17348"/>
    <cellStyle name="Procent 4 3 4 5" xfId="17349"/>
    <cellStyle name="Procent 4 3 4 7" xfId="17350"/>
    <cellStyle name="Procent 4 3 5" xfId="17351"/>
    <cellStyle name="Procent 4 3 5 2" xfId="17352"/>
    <cellStyle name="Procent 4 3 5 2 2" xfId="17353"/>
    <cellStyle name="Procent 4 3 5 2 2 3" xfId="17354"/>
    <cellStyle name="Procent 4 3 5 2 3" xfId="17355"/>
    <cellStyle name="Procent 4 3 5 2 3 2" xfId="17356"/>
    <cellStyle name="Procent 4 3 5 2 5" xfId="17357"/>
    <cellStyle name="Procent 4 3 5 3" xfId="17358"/>
    <cellStyle name="Procent 4 3 5 3 2" xfId="17359"/>
    <cellStyle name="Procent 4 3 5 3 4" xfId="17360"/>
    <cellStyle name="Procent 4 3 5 4" xfId="17361"/>
    <cellStyle name="Procent 4 3 5 4 3" xfId="17362"/>
    <cellStyle name="Procent 4 3 5 5" xfId="17363"/>
    <cellStyle name="Procent 4 3 5 7" xfId="17364"/>
    <cellStyle name="Procent 4 3 6" xfId="17365"/>
    <cellStyle name="Procent 4 3 6 2" xfId="17366"/>
    <cellStyle name="Procent 4 3 6 2 2" xfId="17367"/>
    <cellStyle name="Procent 4 3 6 2 2 3" xfId="17368"/>
    <cellStyle name="Procent 4 3 6 2 3" xfId="17369"/>
    <cellStyle name="Procent 4 3 6 2 3 2" xfId="17370"/>
    <cellStyle name="Procent 4 3 6 2 5" xfId="17371"/>
    <cellStyle name="Procent 4 3 6 3" xfId="17372"/>
    <cellStyle name="Procent 4 3 6 3 2" xfId="17373"/>
    <cellStyle name="Procent 4 3 6 3 4" xfId="17374"/>
    <cellStyle name="Procent 4 3 6 4" xfId="17375"/>
    <cellStyle name="Procent 4 3 6 4 3" xfId="17376"/>
    <cellStyle name="Procent 4 3 6 5" xfId="17377"/>
    <cellStyle name="Procent 4 3 6 7" xfId="17378"/>
    <cellStyle name="Procent 4 3 7" xfId="17379"/>
    <cellStyle name="Procent 4 3 7 2" xfId="17380"/>
    <cellStyle name="Procent 4 3 7 2 3" xfId="17381"/>
    <cellStyle name="Procent 4 3 7 3" xfId="17382"/>
    <cellStyle name="Procent 4 3 7 3 2" xfId="17383"/>
    <cellStyle name="Procent 4 3 7 5" xfId="17384"/>
    <cellStyle name="Procent 4 3 8" xfId="17385"/>
    <cellStyle name="Procent 4 3 8 2" xfId="17386"/>
    <cellStyle name="Procent 4 3 8 2 3" xfId="17387"/>
    <cellStyle name="Procent 4 3 8 3" xfId="17388"/>
    <cellStyle name="Procent 4 3 8 5" xfId="17389"/>
    <cellStyle name="Procent 4 3 9" xfId="17390"/>
    <cellStyle name="Procent 4 3 9 4" xfId="17391"/>
    <cellStyle name="Procent 4 4" xfId="17392"/>
    <cellStyle name="Procent 4 4 12" xfId="17393"/>
    <cellStyle name="Procent 4 4 2" xfId="17394"/>
    <cellStyle name="Procent 4 4 2 2" xfId="17395"/>
    <cellStyle name="Procent 4 4 2 2 2" xfId="17396"/>
    <cellStyle name="Procent 4 4 2 2 2 3" xfId="17397"/>
    <cellStyle name="Procent 4 4 2 2 3" xfId="17398"/>
    <cellStyle name="Procent 4 4 2 2 3 2" xfId="17399"/>
    <cellStyle name="Procent 4 4 2 2 5" xfId="17400"/>
    <cellStyle name="Procent 4 4 2 3" xfId="17401"/>
    <cellStyle name="Procent 4 4 2 3 2" xfId="17402"/>
    <cellStyle name="Procent 4 4 2 3 2 3" xfId="17403"/>
    <cellStyle name="Procent 4 4 2 3 4" xfId="17404"/>
    <cellStyle name="Procent 4 4 2 4" xfId="17405"/>
    <cellStyle name="Procent 4 4 2 4 3" xfId="17406"/>
    <cellStyle name="Procent 4 4 2 5" xfId="17407"/>
    <cellStyle name="Procent 4 4 2 7" xfId="17408"/>
    <cellStyle name="Procent 4 4 3" xfId="17409"/>
    <cellStyle name="Procent 4 4 3 2" xfId="17410"/>
    <cellStyle name="Procent 4 4 3 2 2" xfId="17411"/>
    <cellStyle name="Procent 4 4 3 2 2 3" xfId="17412"/>
    <cellStyle name="Procent 4 4 3 2 3" xfId="17413"/>
    <cellStyle name="Procent 4 4 3 2 3 2" xfId="17414"/>
    <cellStyle name="Procent 4 4 3 2 5" xfId="17415"/>
    <cellStyle name="Procent 4 4 3 3" xfId="17416"/>
    <cellStyle name="Procent 4 4 3 3 2" xfId="17417"/>
    <cellStyle name="Procent 4 4 3 3 2 3" xfId="17418"/>
    <cellStyle name="Procent 4 4 3 3 4" xfId="17419"/>
    <cellStyle name="Procent 4 4 3 4" xfId="17420"/>
    <cellStyle name="Procent 4 4 3 4 3" xfId="17421"/>
    <cellStyle name="Procent 4 4 3 5" xfId="17422"/>
    <cellStyle name="Procent 4 4 3 7" xfId="17423"/>
    <cellStyle name="Procent 4 4 4" xfId="17424"/>
    <cellStyle name="Procent 4 4 4 2" xfId="17425"/>
    <cellStyle name="Procent 4 4 4 2 2" xfId="17426"/>
    <cellStyle name="Procent 4 4 4 2 2 3" xfId="17427"/>
    <cellStyle name="Procent 4 4 4 2 3" xfId="17428"/>
    <cellStyle name="Procent 4 4 4 2 3 2" xfId="17429"/>
    <cellStyle name="Procent 4 4 4 2 5" xfId="17430"/>
    <cellStyle name="Procent 4 4 4 3" xfId="17431"/>
    <cellStyle name="Procent 4 4 4 3 2" xfId="17432"/>
    <cellStyle name="Procent 4 4 4 3 4" xfId="17433"/>
    <cellStyle name="Procent 4 4 4 4" xfId="17434"/>
    <cellStyle name="Procent 4 4 4 4 3" xfId="17435"/>
    <cellStyle name="Procent 4 4 4 5" xfId="17436"/>
    <cellStyle name="Procent 4 4 4 7" xfId="17437"/>
    <cellStyle name="Procent 4 4 5" xfId="17438"/>
    <cellStyle name="Procent 4 4 5 2" xfId="17439"/>
    <cellStyle name="Procent 4 4 5 2 2" xfId="17440"/>
    <cellStyle name="Procent 4 4 5 2 2 3" xfId="17441"/>
    <cellStyle name="Procent 4 4 5 2 3" xfId="17442"/>
    <cellStyle name="Procent 4 4 5 2 3 2" xfId="17443"/>
    <cellStyle name="Procent 4 4 5 2 5" xfId="17444"/>
    <cellStyle name="Procent 4 4 5 3" xfId="17445"/>
    <cellStyle name="Procent 4 4 5 3 2" xfId="17446"/>
    <cellStyle name="Procent 4 4 5 3 4" xfId="17447"/>
    <cellStyle name="Procent 4 4 5 4" xfId="17448"/>
    <cellStyle name="Procent 4 4 5 4 3" xfId="17449"/>
    <cellStyle name="Procent 4 4 5 5" xfId="17450"/>
    <cellStyle name="Procent 4 4 5 7" xfId="17451"/>
    <cellStyle name="Procent 4 4 6" xfId="17452"/>
    <cellStyle name="Procent 4 4 6 2" xfId="17453"/>
    <cellStyle name="Procent 4 4 6 2 3" xfId="17454"/>
    <cellStyle name="Procent 4 4 6 3" xfId="17455"/>
    <cellStyle name="Procent 4 4 6 3 2" xfId="17456"/>
    <cellStyle name="Procent 4 4 6 5" xfId="17457"/>
    <cellStyle name="Procent 4 4 7" xfId="17458"/>
    <cellStyle name="Procent 4 4 7 2" xfId="17459"/>
    <cellStyle name="Procent 4 4 7 2 3" xfId="17460"/>
    <cellStyle name="Procent 4 4 7 3" xfId="17461"/>
    <cellStyle name="Procent 4 4 7 5" xfId="17462"/>
    <cellStyle name="Procent 4 4 8" xfId="17463"/>
    <cellStyle name="Procent 4 4 8 4" xfId="17464"/>
    <cellStyle name="Procent 4 4 9" xfId="17465"/>
    <cellStyle name="Procent 4 4 9 3" xfId="17466"/>
    <cellStyle name="Procent 4 5" xfId="17467"/>
    <cellStyle name="Procent 4 5 2" xfId="17468"/>
    <cellStyle name="Procent 4 5 2 2" xfId="17469"/>
    <cellStyle name="Procent 4 5 2 2 3" xfId="17470"/>
    <cellStyle name="Procent 4 5 2 3" xfId="17471"/>
    <cellStyle name="Procent 4 5 2 3 2" xfId="17472"/>
    <cellStyle name="Procent 4 5 2 5" xfId="17473"/>
    <cellStyle name="Procent 4 5 3" xfId="17474"/>
    <cellStyle name="Procent 4 5 3 2" xfId="17475"/>
    <cellStyle name="Procent 4 5 3 2 3" xfId="17476"/>
    <cellStyle name="Procent 4 5 3 4" xfId="17477"/>
    <cellStyle name="Procent 4 5 4" xfId="17478"/>
    <cellStyle name="Procent 4 5 4 3" xfId="17479"/>
    <cellStyle name="Procent 4 5 5" xfId="17480"/>
    <cellStyle name="Procent 4 5 7" xfId="17481"/>
    <cellStyle name="Procent 4 6" xfId="17482"/>
    <cellStyle name="Procent 4 6 2" xfId="17483"/>
    <cellStyle name="Procent 4 6 2 2" xfId="17484"/>
    <cellStyle name="Procent 4 6 2 2 3" xfId="17485"/>
    <cellStyle name="Procent 4 6 2 3" xfId="17486"/>
    <cellStyle name="Procent 4 6 2 3 2" xfId="17487"/>
    <cellStyle name="Procent 4 6 2 5" xfId="17488"/>
    <cellStyle name="Procent 4 6 3" xfId="17489"/>
    <cellStyle name="Procent 4 6 3 2" xfId="17490"/>
    <cellStyle name="Procent 4 6 3 2 3" xfId="17491"/>
    <cellStyle name="Procent 4 6 3 4" xfId="17492"/>
    <cellStyle name="Procent 4 6 4" xfId="17493"/>
    <cellStyle name="Procent 4 6 4 3" xfId="17494"/>
    <cellStyle name="Procent 4 6 5" xfId="17495"/>
    <cellStyle name="Procent 4 6 7" xfId="17496"/>
    <cellStyle name="Procent 4 7" xfId="17497"/>
    <cellStyle name="Procent 4 7 2" xfId="17498"/>
    <cellStyle name="Procent 4 7 2 2" xfId="17499"/>
    <cellStyle name="Procent 4 7 2 2 3" xfId="17500"/>
    <cellStyle name="Procent 4 7 2 3" xfId="17501"/>
    <cellStyle name="Procent 4 7 2 3 2" xfId="17502"/>
    <cellStyle name="Procent 4 7 2 5" xfId="17503"/>
    <cellStyle name="Procent 4 7 3" xfId="17504"/>
    <cellStyle name="Procent 4 7 3 2" xfId="17505"/>
    <cellStyle name="Procent 4 7 3 4" xfId="17506"/>
    <cellStyle name="Procent 4 7 4" xfId="17507"/>
    <cellStyle name="Procent 4 7 4 3" xfId="17508"/>
    <cellStyle name="Procent 4 7 5" xfId="17509"/>
    <cellStyle name="Procent 4 7 7" xfId="17510"/>
    <cellStyle name="Procent 4 8" xfId="17511"/>
    <cellStyle name="Procent 4 8 2" xfId="17512"/>
    <cellStyle name="Procent 4 8 2 2" xfId="17513"/>
    <cellStyle name="Procent 4 8 2 2 3" xfId="17514"/>
    <cellStyle name="Procent 4 8 2 3" xfId="17515"/>
    <cellStyle name="Procent 4 8 2 3 2" xfId="17516"/>
    <cellStyle name="Procent 4 8 2 5" xfId="17517"/>
    <cellStyle name="Procent 4 8 3" xfId="17518"/>
    <cellStyle name="Procent 4 8 3 2" xfId="17519"/>
    <cellStyle name="Procent 4 8 3 4" xfId="17520"/>
    <cellStyle name="Procent 4 8 4" xfId="17521"/>
    <cellStyle name="Procent 4 8 4 3" xfId="17522"/>
    <cellStyle name="Procent 4 8 5" xfId="17523"/>
    <cellStyle name="Procent 4 8 7" xfId="17524"/>
    <cellStyle name="Procent 4 9" xfId="17525"/>
    <cellStyle name="Procent 4 9 2" xfId="17526"/>
    <cellStyle name="Procent 4 9 2 3" xfId="17527"/>
    <cellStyle name="Procent 4 9 3" xfId="17528"/>
    <cellStyle name="Procent 4 9 3 2" xfId="17529"/>
    <cellStyle name="Procent 4 9 5" xfId="17530"/>
    <cellStyle name="Procent 5" xfId="17531"/>
    <cellStyle name="Procent 5 2" xfId="17532"/>
    <cellStyle name="Procent 5 3" xfId="17533"/>
    <cellStyle name="Procent 6" xfId="17534"/>
    <cellStyle name="Procent 7" xfId="17535"/>
    <cellStyle name="Procent 8" xfId="17536"/>
    <cellStyle name="Prozent +line" xfId="469"/>
    <cellStyle name="Prozent 2" xfId="17537"/>
    <cellStyle name="Reference" xfId="470"/>
    <cellStyle name="Reference [00]" xfId="471"/>
    <cellStyle name="Reference%" xfId="472"/>
    <cellStyle name="Reference_AB_9697" xfId="473"/>
    <cellStyle name="Referenz" xfId="474"/>
    <cellStyle name="reviseExposure" xfId="17538"/>
    <cellStyle name="reviseExposure 2" xfId="17539"/>
    <cellStyle name="reviseExposure 2 2" xfId="17540"/>
    <cellStyle name="reviseExposure 2 2 2" xfId="17541"/>
    <cellStyle name="reviseExposure 2 2 3" xfId="17542"/>
    <cellStyle name="reviseExposure 2 3" xfId="17543"/>
    <cellStyle name="reviseExposure 2 4" xfId="17544"/>
    <cellStyle name="reviseExposure 2 5" xfId="17545"/>
    <cellStyle name="reviseExposure 2 6" xfId="17546"/>
    <cellStyle name="reviseExposure 3" xfId="17547"/>
    <cellStyle name="reviseExposure 3 2" xfId="17548"/>
    <cellStyle name="reviseExposure 3 2 2" xfId="17549"/>
    <cellStyle name="reviseExposure 3 2 3" xfId="17550"/>
    <cellStyle name="reviseExposure 3 3" xfId="17551"/>
    <cellStyle name="reviseExposure 3 4" xfId="17552"/>
    <cellStyle name="reviseExposure 3 5" xfId="17553"/>
    <cellStyle name="reviseExposure 3 6" xfId="17554"/>
    <cellStyle name="reviseExposure 4" xfId="17555"/>
    <cellStyle name="reviseExposure 4 2" xfId="17556"/>
    <cellStyle name="reviseExposure 4 2 2" xfId="17557"/>
    <cellStyle name="reviseExposure 4 2 3" xfId="17558"/>
    <cellStyle name="reviseExposure 4 3" xfId="17559"/>
    <cellStyle name="reviseExposure 4 4" xfId="17560"/>
    <cellStyle name="reviseExposure 4 5" xfId="17561"/>
    <cellStyle name="reviseExposure 4 6" xfId="17562"/>
    <cellStyle name="reviseExposure 5" xfId="17563"/>
    <cellStyle name="reviseExposure 5 2" xfId="17564"/>
    <cellStyle name="reviseExposure 5 3" xfId="17565"/>
    <cellStyle name="reviseExposure 6" xfId="17566"/>
    <cellStyle name="reviseExposure 7" xfId="17567"/>
    <cellStyle name="reviseExposure 8" xfId="17568"/>
    <cellStyle name="reviseExposure 9" xfId="17569"/>
    <cellStyle name="Rossz" xfId="17570"/>
    <cellStyle name="Rossz 2" xfId="17571"/>
    <cellStyle name="Rossz 3" xfId="17572"/>
    <cellStyle name="Rossz 4" xfId="17573"/>
    <cellStyle name="Rossz 5" xfId="17574"/>
    <cellStyle name="Rossz 5 2" xfId="17575"/>
    <cellStyle name="Rossz 5 3" xfId="17576"/>
    <cellStyle name="Rossz 6" xfId="17577"/>
    <cellStyle name="Rossz 7" xfId="17578"/>
    <cellStyle name="Rossz 8" xfId="17579"/>
    <cellStyle name="Rossz 9" xfId="17580"/>
    <cellStyle name="Rubrik 1 2" xfId="475"/>
    <cellStyle name="Rubrik 2 2" xfId="476"/>
    <cellStyle name="Rubrik 3 2" xfId="477"/>
    <cellStyle name="Rubrik 4 2" xfId="478"/>
    <cellStyle name="Rubrik 5" xfId="479"/>
    <cellStyle name="Salida" xfId="17581"/>
    <cellStyle name="Salida 10" xfId="17582"/>
    <cellStyle name="Salida 2" xfId="17583"/>
    <cellStyle name="Salida 2 2" xfId="17584"/>
    <cellStyle name="Salida 2 3" xfId="17585"/>
    <cellStyle name="Salida 3" xfId="17586"/>
    <cellStyle name="Salida 3 2" xfId="17587"/>
    <cellStyle name="Salida 3 3" xfId="17588"/>
    <cellStyle name="Salida 4" xfId="17589"/>
    <cellStyle name="Salida 4 2" xfId="17590"/>
    <cellStyle name="Salida 4 3" xfId="17591"/>
    <cellStyle name="Salida 5" xfId="17592"/>
    <cellStyle name="Salida 5 2" xfId="17593"/>
    <cellStyle name="Salida 5 3" xfId="17594"/>
    <cellStyle name="Salida 6" xfId="17595"/>
    <cellStyle name="Salida 6 2" xfId="17596"/>
    <cellStyle name="Salida 7" xfId="17597"/>
    <cellStyle name="Salida 8" xfId="17598"/>
    <cellStyle name="Salida 9" xfId="17599"/>
    <cellStyle name="Sammenkædet celle" xfId="17600"/>
    <cellStyle name="SAPBEXaggData" xfId="480"/>
    <cellStyle name="SAPBEXaggData 10" xfId="17601"/>
    <cellStyle name="SAPBEXaggData 10 2" xfId="17602"/>
    <cellStyle name="SAPBEXaggData 11" xfId="17603"/>
    <cellStyle name="SAPBEXaggData 12" xfId="17604"/>
    <cellStyle name="SAPBEXaggData 13" xfId="17605"/>
    <cellStyle name="SAPBEXaggData 14" xfId="17606"/>
    <cellStyle name="SAPBEXaggData 15" xfId="17607"/>
    <cellStyle name="SAPBEXaggData 2" xfId="481"/>
    <cellStyle name="SAPBEXaggData 2 2" xfId="17608"/>
    <cellStyle name="SAPBEXaggData 2 2 10" xfId="17609"/>
    <cellStyle name="SAPBEXaggData 2 2 2" xfId="17610"/>
    <cellStyle name="SAPBEXaggData 2 2 2 2" xfId="17611"/>
    <cellStyle name="SAPBEXaggData 2 2 2 3" xfId="17612"/>
    <cellStyle name="SAPBEXaggData 2 2 3" xfId="17613"/>
    <cellStyle name="SAPBEXaggData 2 2 3 2" xfId="17614"/>
    <cellStyle name="SAPBEXaggData 2 2 3 3" xfId="17615"/>
    <cellStyle name="SAPBEXaggData 2 2 4" xfId="17616"/>
    <cellStyle name="SAPBEXaggData 2 2 4 2" xfId="17617"/>
    <cellStyle name="SAPBEXaggData 2 2 4 3" xfId="17618"/>
    <cellStyle name="SAPBEXaggData 2 2 5" xfId="17619"/>
    <cellStyle name="SAPBEXaggData 2 2 5 2" xfId="17620"/>
    <cellStyle name="SAPBEXaggData 2 2 5 3" xfId="17621"/>
    <cellStyle name="SAPBEXaggData 2 2 6" xfId="17622"/>
    <cellStyle name="SAPBEXaggData 2 2 6 2" xfId="17623"/>
    <cellStyle name="SAPBEXaggData 2 2 7" xfId="17624"/>
    <cellStyle name="SAPBEXaggData 2 2 8" xfId="17625"/>
    <cellStyle name="SAPBEXaggData 2 2 9" xfId="17626"/>
    <cellStyle name="SAPBEXaggData 3" xfId="17627"/>
    <cellStyle name="SAPBEXaggData 3 10" xfId="17628"/>
    <cellStyle name="SAPBEXaggData 3 2" xfId="17629"/>
    <cellStyle name="SAPBEXaggData 3 2 2" xfId="17630"/>
    <cellStyle name="SAPBEXaggData 3 2 3" xfId="17631"/>
    <cellStyle name="SAPBEXaggData 3 3" xfId="17632"/>
    <cellStyle name="SAPBEXaggData 3 3 2" xfId="17633"/>
    <cellStyle name="SAPBEXaggData 3 3 3" xfId="17634"/>
    <cellStyle name="SAPBEXaggData 3 4" xfId="17635"/>
    <cellStyle name="SAPBEXaggData 3 4 2" xfId="17636"/>
    <cellStyle name="SAPBEXaggData 3 4 3" xfId="17637"/>
    <cellStyle name="SAPBEXaggData 3 5" xfId="17638"/>
    <cellStyle name="SAPBEXaggData 3 5 2" xfId="17639"/>
    <cellStyle name="SAPBEXaggData 3 5 3" xfId="17640"/>
    <cellStyle name="SAPBEXaggData 3 6" xfId="17641"/>
    <cellStyle name="SAPBEXaggData 3 6 2" xfId="17642"/>
    <cellStyle name="SAPBEXaggData 3 7" xfId="17643"/>
    <cellStyle name="SAPBEXaggData 3 8" xfId="17644"/>
    <cellStyle name="SAPBEXaggData 3 9" xfId="17645"/>
    <cellStyle name="SAPBEXaggData 4" xfId="17646"/>
    <cellStyle name="SAPBEXaggData 4 10" xfId="17647"/>
    <cellStyle name="SAPBEXaggData 4 11" xfId="17648"/>
    <cellStyle name="SAPBEXaggData 4 12" xfId="17649"/>
    <cellStyle name="SAPBEXaggData 4 2" xfId="17650"/>
    <cellStyle name="SAPBEXaggData 4 2 10" xfId="17651"/>
    <cellStyle name="SAPBEXaggData 4 2 2" xfId="17652"/>
    <cellStyle name="SAPBEXaggData 4 2 2 2" xfId="17653"/>
    <cellStyle name="SAPBEXaggData 4 2 2 3" xfId="17654"/>
    <cellStyle name="SAPBEXaggData 4 2 3" xfId="17655"/>
    <cellStyle name="SAPBEXaggData 4 2 3 2" xfId="17656"/>
    <cellStyle name="SAPBEXaggData 4 2 3 3" xfId="17657"/>
    <cellStyle name="SAPBEXaggData 4 2 4" xfId="17658"/>
    <cellStyle name="SAPBEXaggData 4 2 4 2" xfId="17659"/>
    <cellStyle name="SAPBEXaggData 4 2 4 3" xfId="17660"/>
    <cellStyle name="SAPBEXaggData 4 2 5" xfId="17661"/>
    <cellStyle name="SAPBEXaggData 4 2 5 2" xfId="17662"/>
    <cellStyle name="SAPBEXaggData 4 2 5 3" xfId="17663"/>
    <cellStyle name="SAPBEXaggData 4 2 6" xfId="17664"/>
    <cellStyle name="SAPBEXaggData 4 2 6 2" xfId="17665"/>
    <cellStyle name="SAPBEXaggData 4 2 7" xfId="17666"/>
    <cellStyle name="SAPBEXaggData 4 2 8" xfId="17667"/>
    <cellStyle name="SAPBEXaggData 4 2 9" xfId="17668"/>
    <cellStyle name="SAPBEXaggData 4 3" xfId="17669"/>
    <cellStyle name="SAPBEXaggData 4 3 2" xfId="17670"/>
    <cellStyle name="SAPBEXaggData 4 3 3" xfId="17671"/>
    <cellStyle name="SAPBEXaggData 4 4" xfId="17672"/>
    <cellStyle name="SAPBEXaggData 4 4 2" xfId="17673"/>
    <cellStyle name="SAPBEXaggData 4 4 3" xfId="17674"/>
    <cellStyle name="SAPBEXaggData 4 5" xfId="17675"/>
    <cellStyle name="SAPBEXaggData 4 5 2" xfId="17676"/>
    <cellStyle name="SAPBEXaggData 4 5 3" xfId="17677"/>
    <cellStyle name="SAPBEXaggData 4 6" xfId="17678"/>
    <cellStyle name="SAPBEXaggData 4 6 2" xfId="17679"/>
    <cellStyle name="SAPBEXaggData 4 6 3" xfId="17680"/>
    <cellStyle name="SAPBEXaggData 4 7" xfId="17681"/>
    <cellStyle name="SAPBEXaggData 4 7 2" xfId="17682"/>
    <cellStyle name="SAPBEXaggData 4 8" xfId="17683"/>
    <cellStyle name="SAPBEXaggData 4 9" xfId="17684"/>
    <cellStyle name="SAPBEXaggData 5" xfId="17685"/>
    <cellStyle name="SAPBEXaggData 6" xfId="17686"/>
    <cellStyle name="SAPBEXaggData 6 2" xfId="17687"/>
    <cellStyle name="SAPBEXaggData 6 3" xfId="17688"/>
    <cellStyle name="SAPBEXaggData 7" xfId="17689"/>
    <cellStyle name="SAPBEXaggData 7 2" xfId="17690"/>
    <cellStyle name="SAPBEXaggData 7 3" xfId="17691"/>
    <cellStyle name="SAPBEXaggData 8" xfId="17692"/>
    <cellStyle name="SAPBEXaggData 8 2" xfId="17693"/>
    <cellStyle name="SAPBEXaggData 8 3" xfId="17694"/>
    <cellStyle name="SAPBEXaggData 9" xfId="17695"/>
    <cellStyle name="SAPBEXaggData 9 2" xfId="17696"/>
    <cellStyle name="SAPBEXaggData 9 3" xfId="17697"/>
    <cellStyle name="SAPBEXaggDataEmph" xfId="482"/>
    <cellStyle name="SAPBEXaggDataEmph 2" xfId="483"/>
    <cellStyle name="SAPBEXaggDataEmph 2 2" xfId="17698"/>
    <cellStyle name="SAPBEXaggDataEmph 2 2 10" xfId="17699"/>
    <cellStyle name="SAPBEXaggDataEmph 2 2 2" xfId="17700"/>
    <cellStyle name="SAPBEXaggDataEmph 2 2 2 2" xfId="17701"/>
    <cellStyle name="SAPBEXaggDataEmph 2 2 2 3" xfId="17702"/>
    <cellStyle name="SAPBEXaggDataEmph 2 2 3" xfId="17703"/>
    <cellStyle name="SAPBEXaggDataEmph 2 2 3 2" xfId="17704"/>
    <cellStyle name="SAPBEXaggDataEmph 2 2 3 3" xfId="17705"/>
    <cellStyle name="SAPBEXaggDataEmph 2 2 4" xfId="17706"/>
    <cellStyle name="SAPBEXaggDataEmph 2 2 4 2" xfId="17707"/>
    <cellStyle name="SAPBEXaggDataEmph 2 2 4 3" xfId="17708"/>
    <cellStyle name="SAPBEXaggDataEmph 2 2 5" xfId="17709"/>
    <cellStyle name="SAPBEXaggDataEmph 2 2 5 2" xfId="17710"/>
    <cellStyle name="SAPBEXaggDataEmph 2 2 5 3" xfId="17711"/>
    <cellStyle name="SAPBEXaggDataEmph 2 2 6" xfId="17712"/>
    <cellStyle name="SAPBEXaggDataEmph 2 2 6 2" xfId="17713"/>
    <cellStyle name="SAPBEXaggDataEmph 2 2 7" xfId="17714"/>
    <cellStyle name="SAPBEXaggDataEmph 2 2 8" xfId="17715"/>
    <cellStyle name="SAPBEXaggDataEmph 2 2 9" xfId="17716"/>
    <cellStyle name="SAPBEXaggDataEmph 3" xfId="17717"/>
    <cellStyle name="SAPBEXaggDataEmph 3 10" xfId="17718"/>
    <cellStyle name="SAPBEXaggDataEmph 3 2" xfId="17719"/>
    <cellStyle name="SAPBEXaggDataEmph 3 2 2" xfId="17720"/>
    <cellStyle name="SAPBEXaggDataEmph 3 2 3" xfId="17721"/>
    <cellStyle name="SAPBEXaggDataEmph 3 3" xfId="17722"/>
    <cellStyle name="SAPBEXaggDataEmph 3 3 2" xfId="17723"/>
    <cellStyle name="SAPBEXaggDataEmph 3 3 3" xfId="17724"/>
    <cellStyle name="SAPBEXaggDataEmph 3 4" xfId="17725"/>
    <cellStyle name="SAPBEXaggDataEmph 3 4 2" xfId="17726"/>
    <cellStyle name="SAPBEXaggDataEmph 3 4 3" xfId="17727"/>
    <cellStyle name="SAPBEXaggDataEmph 3 5" xfId="17728"/>
    <cellStyle name="SAPBEXaggDataEmph 3 5 2" xfId="17729"/>
    <cellStyle name="SAPBEXaggDataEmph 3 5 3" xfId="17730"/>
    <cellStyle name="SAPBEXaggDataEmph 3 6" xfId="17731"/>
    <cellStyle name="SAPBEXaggDataEmph 3 6 2" xfId="17732"/>
    <cellStyle name="SAPBEXaggDataEmph 3 7" xfId="17733"/>
    <cellStyle name="SAPBEXaggDataEmph 3 8" xfId="17734"/>
    <cellStyle name="SAPBEXaggDataEmph 3 9" xfId="17735"/>
    <cellStyle name="SAPBEXaggDataEmph 4" xfId="17736"/>
    <cellStyle name="SAPBEXaggDataEmph 4 10" xfId="17737"/>
    <cellStyle name="SAPBEXaggDataEmph 4 11" xfId="17738"/>
    <cellStyle name="SAPBEXaggDataEmph 4 12" xfId="17739"/>
    <cellStyle name="SAPBEXaggDataEmph 4 2" xfId="17740"/>
    <cellStyle name="SAPBEXaggDataEmph 4 2 10" xfId="17741"/>
    <cellStyle name="SAPBEXaggDataEmph 4 2 2" xfId="17742"/>
    <cellStyle name="SAPBEXaggDataEmph 4 2 2 2" xfId="17743"/>
    <cellStyle name="SAPBEXaggDataEmph 4 2 2 3" xfId="17744"/>
    <cellStyle name="SAPBEXaggDataEmph 4 2 3" xfId="17745"/>
    <cellStyle name="SAPBEXaggDataEmph 4 2 3 2" xfId="17746"/>
    <cellStyle name="SAPBEXaggDataEmph 4 2 3 3" xfId="17747"/>
    <cellStyle name="SAPBEXaggDataEmph 4 2 4" xfId="17748"/>
    <cellStyle name="SAPBEXaggDataEmph 4 2 4 2" xfId="17749"/>
    <cellStyle name="SAPBEXaggDataEmph 4 2 4 3" xfId="17750"/>
    <cellStyle name="SAPBEXaggDataEmph 4 2 5" xfId="17751"/>
    <cellStyle name="SAPBEXaggDataEmph 4 2 5 2" xfId="17752"/>
    <cellStyle name="SAPBEXaggDataEmph 4 2 5 3" xfId="17753"/>
    <cellStyle name="SAPBEXaggDataEmph 4 2 6" xfId="17754"/>
    <cellStyle name="SAPBEXaggDataEmph 4 2 6 2" xfId="17755"/>
    <cellStyle name="SAPBEXaggDataEmph 4 2 7" xfId="17756"/>
    <cellStyle name="SAPBEXaggDataEmph 4 2 8" xfId="17757"/>
    <cellStyle name="SAPBEXaggDataEmph 4 2 9" xfId="17758"/>
    <cellStyle name="SAPBEXaggDataEmph 4 3" xfId="17759"/>
    <cellStyle name="SAPBEXaggDataEmph 4 3 2" xfId="17760"/>
    <cellStyle name="SAPBEXaggDataEmph 4 3 3" xfId="17761"/>
    <cellStyle name="SAPBEXaggDataEmph 4 4" xfId="17762"/>
    <cellStyle name="SAPBEXaggDataEmph 4 4 2" xfId="17763"/>
    <cellStyle name="SAPBEXaggDataEmph 4 4 3" xfId="17764"/>
    <cellStyle name="SAPBEXaggDataEmph 4 5" xfId="17765"/>
    <cellStyle name="SAPBEXaggDataEmph 4 5 2" xfId="17766"/>
    <cellStyle name="SAPBEXaggDataEmph 4 5 3" xfId="17767"/>
    <cellStyle name="SAPBEXaggDataEmph 4 6" xfId="17768"/>
    <cellStyle name="SAPBEXaggDataEmph 4 6 2" xfId="17769"/>
    <cellStyle name="SAPBEXaggDataEmph 4 6 3" xfId="17770"/>
    <cellStyle name="SAPBEXaggDataEmph 4 7" xfId="17771"/>
    <cellStyle name="SAPBEXaggDataEmph 4 7 2" xfId="17772"/>
    <cellStyle name="SAPBEXaggDataEmph 4 8" xfId="17773"/>
    <cellStyle name="SAPBEXaggDataEmph 4 9" xfId="17774"/>
    <cellStyle name="SAPBEXaggItem" xfId="484"/>
    <cellStyle name="SAPBEXaggItem 2" xfId="485"/>
    <cellStyle name="SAPBEXaggItem 2 2" xfId="17775"/>
    <cellStyle name="SAPBEXaggItem 2 2 10" xfId="17776"/>
    <cellStyle name="SAPBEXaggItem 2 2 2" xfId="17777"/>
    <cellStyle name="SAPBEXaggItem 2 2 2 2" xfId="17778"/>
    <cellStyle name="SAPBEXaggItem 2 2 2 3" xfId="17779"/>
    <cellStyle name="SAPBEXaggItem 2 2 3" xfId="17780"/>
    <cellStyle name="SAPBEXaggItem 2 2 3 2" xfId="17781"/>
    <cellStyle name="SAPBEXaggItem 2 2 3 3" xfId="17782"/>
    <cellStyle name="SAPBEXaggItem 2 2 4" xfId="17783"/>
    <cellStyle name="SAPBEXaggItem 2 2 4 2" xfId="17784"/>
    <cellStyle name="SAPBEXaggItem 2 2 4 3" xfId="17785"/>
    <cellStyle name="SAPBEXaggItem 2 2 5" xfId="17786"/>
    <cellStyle name="SAPBEXaggItem 2 2 5 2" xfId="17787"/>
    <cellStyle name="SAPBEXaggItem 2 2 5 3" xfId="17788"/>
    <cellStyle name="SAPBEXaggItem 2 2 6" xfId="17789"/>
    <cellStyle name="SAPBEXaggItem 2 2 6 2" xfId="17790"/>
    <cellStyle name="SAPBEXaggItem 2 2 7" xfId="17791"/>
    <cellStyle name="SAPBEXaggItem 2 2 8" xfId="17792"/>
    <cellStyle name="SAPBEXaggItem 2 2 9" xfId="17793"/>
    <cellStyle name="SAPBEXaggItem 3" xfId="17794"/>
    <cellStyle name="SAPBEXaggItem 3 10" xfId="17795"/>
    <cellStyle name="SAPBEXaggItem 3 2" xfId="17796"/>
    <cellStyle name="SAPBEXaggItem 3 2 2" xfId="17797"/>
    <cellStyle name="SAPBEXaggItem 3 2 3" xfId="17798"/>
    <cellStyle name="SAPBEXaggItem 3 3" xfId="17799"/>
    <cellStyle name="SAPBEXaggItem 3 3 2" xfId="17800"/>
    <cellStyle name="SAPBEXaggItem 3 3 3" xfId="17801"/>
    <cellStyle name="SAPBEXaggItem 3 4" xfId="17802"/>
    <cellStyle name="SAPBEXaggItem 3 4 2" xfId="17803"/>
    <cellStyle name="SAPBEXaggItem 3 4 3" xfId="17804"/>
    <cellStyle name="SAPBEXaggItem 3 5" xfId="17805"/>
    <cellStyle name="SAPBEXaggItem 3 5 2" xfId="17806"/>
    <cellStyle name="SAPBEXaggItem 3 5 3" xfId="17807"/>
    <cellStyle name="SAPBEXaggItem 3 6" xfId="17808"/>
    <cellStyle name="SAPBEXaggItem 3 6 2" xfId="17809"/>
    <cellStyle name="SAPBEXaggItem 3 7" xfId="17810"/>
    <cellStyle name="SAPBEXaggItem 3 8" xfId="17811"/>
    <cellStyle name="SAPBEXaggItem 3 9" xfId="17812"/>
    <cellStyle name="SAPBEXaggItem 4" xfId="17813"/>
    <cellStyle name="SAPBEXaggItem 4 10" xfId="17814"/>
    <cellStyle name="SAPBEXaggItem 4 11" xfId="17815"/>
    <cellStyle name="SAPBEXaggItem 4 12" xfId="17816"/>
    <cellStyle name="SAPBEXaggItem 4 2" xfId="17817"/>
    <cellStyle name="SAPBEXaggItem 4 2 10" xfId="17818"/>
    <cellStyle name="SAPBEXaggItem 4 2 2" xfId="17819"/>
    <cellStyle name="SAPBEXaggItem 4 2 2 2" xfId="17820"/>
    <cellStyle name="SAPBEXaggItem 4 2 2 3" xfId="17821"/>
    <cellStyle name="SAPBEXaggItem 4 2 3" xfId="17822"/>
    <cellStyle name="SAPBEXaggItem 4 2 3 2" xfId="17823"/>
    <cellStyle name="SAPBEXaggItem 4 2 3 3" xfId="17824"/>
    <cellStyle name="SAPBEXaggItem 4 2 4" xfId="17825"/>
    <cellStyle name="SAPBEXaggItem 4 2 4 2" xfId="17826"/>
    <cellStyle name="SAPBEXaggItem 4 2 4 3" xfId="17827"/>
    <cellStyle name="SAPBEXaggItem 4 2 5" xfId="17828"/>
    <cellStyle name="SAPBEXaggItem 4 2 5 2" xfId="17829"/>
    <cellStyle name="SAPBEXaggItem 4 2 5 3" xfId="17830"/>
    <cellStyle name="SAPBEXaggItem 4 2 6" xfId="17831"/>
    <cellStyle name="SAPBEXaggItem 4 2 6 2" xfId="17832"/>
    <cellStyle name="SAPBEXaggItem 4 2 7" xfId="17833"/>
    <cellStyle name="SAPBEXaggItem 4 2 8" xfId="17834"/>
    <cellStyle name="SAPBEXaggItem 4 2 9" xfId="17835"/>
    <cellStyle name="SAPBEXaggItem 4 3" xfId="17836"/>
    <cellStyle name="SAPBEXaggItem 4 3 2" xfId="17837"/>
    <cellStyle name="SAPBEXaggItem 4 3 3" xfId="17838"/>
    <cellStyle name="SAPBEXaggItem 4 4" xfId="17839"/>
    <cellStyle name="SAPBEXaggItem 4 4 2" xfId="17840"/>
    <cellStyle name="SAPBEXaggItem 4 4 3" xfId="17841"/>
    <cellStyle name="SAPBEXaggItem 4 5" xfId="17842"/>
    <cellStyle name="SAPBEXaggItem 4 5 2" xfId="17843"/>
    <cellStyle name="SAPBEXaggItem 4 5 3" xfId="17844"/>
    <cellStyle name="SAPBEXaggItem 4 6" xfId="17845"/>
    <cellStyle name="SAPBEXaggItem 4 6 2" xfId="17846"/>
    <cellStyle name="SAPBEXaggItem 4 6 3" xfId="17847"/>
    <cellStyle name="SAPBEXaggItem 4 7" xfId="17848"/>
    <cellStyle name="SAPBEXaggItem 4 7 2" xfId="17849"/>
    <cellStyle name="SAPBEXaggItem 4 8" xfId="17850"/>
    <cellStyle name="SAPBEXaggItem 4 9" xfId="17851"/>
    <cellStyle name="SAPBEXaggItemX" xfId="486"/>
    <cellStyle name="SAPBEXaggItemX 2" xfId="487"/>
    <cellStyle name="SAPBEXaggItemX 2 2" xfId="17852"/>
    <cellStyle name="SAPBEXaggItemX 2 2 10" xfId="17853"/>
    <cellStyle name="SAPBEXaggItemX 2 2 2" xfId="17854"/>
    <cellStyle name="SAPBEXaggItemX 2 2 2 2" xfId="17855"/>
    <cellStyle name="SAPBEXaggItemX 2 2 2 3" xfId="17856"/>
    <cellStyle name="SAPBEXaggItemX 2 2 3" xfId="17857"/>
    <cellStyle name="SAPBEXaggItemX 2 2 3 2" xfId="17858"/>
    <cellStyle name="SAPBEXaggItemX 2 2 3 3" xfId="17859"/>
    <cellStyle name="SAPBEXaggItemX 2 2 4" xfId="17860"/>
    <cellStyle name="SAPBEXaggItemX 2 2 4 2" xfId="17861"/>
    <cellStyle name="SAPBEXaggItemX 2 2 4 3" xfId="17862"/>
    <cellStyle name="SAPBEXaggItemX 2 2 5" xfId="17863"/>
    <cellStyle name="SAPBEXaggItemX 2 2 5 2" xfId="17864"/>
    <cellStyle name="SAPBEXaggItemX 2 2 5 3" xfId="17865"/>
    <cellStyle name="SAPBEXaggItemX 2 2 6" xfId="17866"/>
    <cellStyle name="SAPBEXaggItemX 2 2 6 2" xfId="17867"/>
    <cellStyle name="SAPBEXaggItemX 2 2 7" xfId="17868"/>
    <cellStyle name="SAPBEXaggItemX 2 2 8" xfId="17869"/>
    <cellStyle name="SAPBEXaggItemX 2 2 9" xfId="17870"/>
    <cellStyle name="SAPBEXaggItemX 3" xfId="17871"/>
    <cellStyle name="SAPBEXaggItemX 3 10" xfId="17872"/>
    <cellStyle name="SAPBEXaggItemX 3 2" xfId="17873"/>
    <cellStyle name="SAPBEXaggItemX 3 2 2" xfId="17874"/>
    <cellStyle name="SAPBEXaggItemX 3 2 3" xfId="17875"/>
    <cellStyle name="SAPBEXaggItemX 3 3" xfId="17876"/>
    <cellStyle name="SAPBEXaggItemX 3 3 2" xfId="17877"/>
    <cellStyle name="SAPBEXaggItemX 3 3 3" xfId="17878"/>
    <cellStyle name="SAPBEXaggItemX 3 4" xfId="17879"/>
    <cellStyle name="SAPBEXaggItemX 3 4 2" xfId="17880"/>
    <cellStyle name="SAPBEXaggItemX 3 4 3" xfId="17881"/>
    <cellStyle name="SAPBEXaggItemX 3 5" xfId="17882"/>
    <cellStyle name="SAPBEXaggItemX 3 5 2" xfId="17883"/>
    <cellStyle name="SAPBEXaggItemX 3 5 3" xfId="17884"/>
    <cellStyle name="SAPBEXaggItemX 3 6" xfId="17885"/>
    <cellStyle name="SAPBEXaggItemX 3 6 2" xfId="17886"/>
    <cellStyle name="SAPBEXaggItemX 3 7" xfId="17887"/>
    <cellStyle name="SAPBEXaggItemX 3 8" xfId="17888"/>
    <cellStyle name="SAPBEXaggItemX 3 9" xfId="17889"/>
    <cellStyle name="SAPBEXaggItemX 4" xfId="17890"/>
    <cellStyle name="SAPBEXaggItemX 4 10" xfId="17891"/>
    <cellStyle name="SAPBEXaggItemX 4 2" xfId="17892"/>
    <cellStyle name="SAPBEXaggItemX 4 2 2" xfId="17893"/>
    <cellStyle name="SAPBEXaggItemX 4 2 3" xfId="17894"/>
    <cellStyle name="SAPBEXaggItemX 4 3" xfId="17895"/>
    <cellStyle name="SAPBEXaggItemX 4 3 2" xfId="17896"/>
    <cellStyle name="SAPBEXaggItemX 4 3 3" xfId="17897"/>
    <cellStyle name="SAPBEXaggItemX 4 4" xfId="17898"/>
    <cellStyle name="SAPBEXaggItemX 4 4 2" xfId="17899"/>
    <cellStyle name="SAPBEXaggItemX 4 4 3" xfId="17900"/>
    <cellStyle name="SAPBEXaggItemX 4 5" xfId="17901"/>
    <cellStyle name="SAPBEXaggItemX 4 5 2" xfId="17902"/>
    <cellStyle name="SAPBEXaggItemX 4 5 3" xfId="17903"/>
    <cellStyle name="SAPBEXaggItemX 4 6" xfId="17904"/>
    <cellStyle name="SAPBEXaggItemX 4 6 2" xfId="17905"/>
    <cellStyle name="SAPBEXaggItemX 4 7" xfId="17906"/>
    <cellStyle name="SAPBEXaggItemX 4 8" xfId="17907"/>
    <cellStyle name="SAPBEXaggItemX 4 9" xfId="17908"/>
    <cellStyle name="SAPBEXaggItemX 5" xfId="17909"/>
    <cellStyle name="SAPBEXaggItemX 6" xfId="17910"/>
    <cellStyle name="SAPBEXaggItemX 6 2" xfId="17911"/>
    <cellStyle name="SAPBEXaggItemX 6 3" xfId="17912"/>
    <cellStyle name="SAPBEXaggItemX 7" xfId="17913"/>
    <cellStyle name="SAPBEXaggItemX 7 2" xfId="17914"/>
    <cellStyle name="SAPBEXaggItemX 8" xfId="17915"/>
    <cellStyle name="SAPBEXaggItemX 9" xfId="17916"/>
    <cellStyle name="SAPBEXbackground" xfId="488"/>
    <cellStyle name="SAPBEXbackground 2" xfId="489"/>
    <cellStyle name="SAPBEXbackground 3" xfId="490"/>
    <cellStyle name="SAPBEXchaText" xfId="491"/>
    <cellStyle name="SAPBEXchaText 10" xfId="17917"/>
    <cellStyle name="SAPBEXchaText 10 2" xfId="17918"/>
    <cellStyle name="SAPBEXchaText 10 2 2" xfId="17919"/>
    <cellStyle name="SAPBEXchaText 10 2 2 2" xfId="17920"/>
    <cellStyle name="SAPBEXchaText 10 2 2 3" xfId="17921"/>
    <cellStyle name="SAPBEXchaText 10 2 3" xfId="17922"/>
    <cellStyle name="SAPBEXchaText 10 2 3 2" xfId="17923"/>
    <cellStyle name="SAPBEXchaText 10 2 4" xfId="17924"/>
    <cellStyle name="SAPBEXchaText 10 2 5" xfId="17925"/>
    <cellStyle name="SAPBEXchaText 10 3" xfId="17926"/>
    <cellStyle name="SAPBEXchaText 10 3 2" xfId="17927"/>
    <cellStyle name="SAPBEXchaText 10 3 2 2" xfId="17928"/>
    <cellStyle name="SAPBEXchaText 10 3 2 3" xfId="17929"/>
    <cellStyle name="SAPBEXchaText 10 3 3" xfId="17930"/>
    <cellStyle name="SAPBEXchaText 10 3 3 2" xfId="17931"/>
    <cellStyle name="SAPBEXchaText 10 3 4" xfId="17932"/>
    <cellStyle name="SAPBEXchaText 10 3 5" xfId="17933"/>
    <cellStyle name="SAPBEXchaText 10 4" xfId="17934"/>
    <cellStyle name="SAPBEXchaText 10 4 2" xfId="17935"/>
    <cellStyle name="SAPBEXchaText 10 4 2 2" xfId="17936"/>
    <cellStyle name="SAPBEXchaText 10 4 2 3" xfId="17937"/>
    <cellStyle name="SAPBEXchaText 10 4 3" xfId="17938"/>
    <cellStyle name="SAPBEXchaText 10 4 3 2" xfId="17939"/>
    <cellStyle name="SAPBEXchaText 10 4 4" xfId="17940"/>
    <cellStyle name="SAPBEXchaText 10 4 5" xfId="17941"/>
    <cellStyle name="SAPBEXchaText 10 5" xfId="17942"/>
    <cellStyle name="SAPBEXchaText 10 5 2" xfId="17943"/>
    <cellStyle name="SAPBEXchaText 10 5 3" xfId="17944"/>
    <cellStyle name="SAPBEXchaText 10 6" xfId="17945"/>
    <cellStyle name="SAPBEXchaText 10 6 2" xfId="17946"/>
    <cellStyle name="SAPBEXchaText 10 7" xfId="17947"/>
    <cellStyle name="SAPBEXchaText 10 8" xfId="17948"/>
    <cellStyle name="SAPBEXchaText 11" xfId="17949"/>
    <cellStyle name="SAPBEXchaText 11 2" xfId="17950"/>
    <cellStyle name="SAPBEXchaText 11 2 2" xfId="17951"/>
    <cellStyle name="SAPBEXchaText 11 2 2 2" xfId="17952"/>
    <cellStyle name="SAPBEXchaText 11 2 2 3" xfId="17953"/>
    <cellStyle name="SAPBEXchaText 11 2 3" xfId="17954"/>
    <cellStyle name="SAPBEXchaText 11 2 3 2" xfId="17955"/>
    <cellStyle name="SAPBEXchaText 11 2 4" xfId="17956"/>
    <cellStyle name="SAPBEXchaText 11 2 5" xfId="17957"/>
    <cellStyle name="SAPBEXchaText 11 3" xfId="17958"/>
    <cellStyle name="SAPBEXchaText 11 3 2" xfId="17959"/>
    <cellStyle name="SAPBEXchaText 11 3 2 2" xfId="17960"/>
    <cellStyle name="SAPBEXchaText 11 3 2 3" xfId="17961"/>
    <cellStyle name="SAPBEXchaText 11 3 3" xfId="17962"/>
    <cellStyle name="SAPBEXchaText 11 3 3 2" xfId="17963"/>
    <cellStyle name="SAPBEXchaText 11 3 4" xfId="17964"/>
    <cellStyle name="SAPBEXchaText 11 3 5" xfId="17965"/>
    <cellStyle name="SAPBEXchaText 11 4" xfId="17966"/>
    <cellStyle name="SAPBEXchaText 11 4 2" xfId="17967"/>
    <cellStyle name="SAPBEXchaText 11 4 2 2" xfId="17968"/>
    <cellStyle name="SAPBEXchaText 11 4 2 3" xfId="17969"/>
    <cellStyle name="SAPBEXchaText 11 4 3" xfId="17970"/>
    <cellStyle name="SAPBEXchaText 11 4 3 2" xfId="17971"/>
    <cellStyle name="SAPBEXchaText 11 4 4" xfId="17972"/>
    <cellStyle name="SAPBEXchaText 11 4 5" xfId="17973"/>
    <cellStyle name="SAPBEXchaText 11 5" xfId="17974"/>
    <cellStyle name="SAPBEXchaText 11 5 2" xfId="17975"/>
    <cellStyle name="SAPBEXchaText 11 5 3" xfId="17976"/>
    <cellStyle name="SAPBEXchaText 11 6" xfId="17977"/>
    <cellStyle name="SAPBEXchaText 11 6 2" xfId="17978"/>
    <cellStyle name="SAPBEXchaText 11 7" xfId="17979"/>
    <cellStyle name="SAPBEXchaText 11 8" xfId="17980"/>
    <cellStyle name="SAPBEXchaText 12" xfId="17981"/>
    <cellStyle name="SAPBEXchaText 12 2" xfId="17982"/>
    <cellStyle name="SAPBEXchaText 12 2 2" xfId="17983"/>
    <cellStyle name="SAPBEXchaText 12 2 2 2" xfId="17984"/>
    <cellStyle name="SAPBEXchaText 12 2 2 3" xfId="17985"/>
    <cellStyle name="SAPBEXchaText 12 2 3" xfId="17986"/>
    <cellStyle name="SAPBEXchaText 12 2 3 2" xfId="17987"/>
    <cellStyle name="SAPBEXchaText 12 2 4" xfId="17988"/>
    <cellStyle name="SAPBEXchaText 12 2 5" xfId="17989"/>
    <cellStyle name="SAPBEXchaText 12 3" xfId="17990"/>
    <cellStyle name="SAPBEXchaText 12 3 2" xfId="17991"/>
    <cellStyle name="SAPBEXchaText 12 3 2 2" xfId="17992"/>
    <cellStyle name="SAPBEXchaText 12 3 2 3" xfId="17993"/>
    <cellStyle name="SAPBEXchaText 12 3 3" xfId="17994"/>
    <cellStyle name="SAPBEXchaText 12 3 3 2" xfId="17995"/>
    <cellStyle name="SAPBEXchaText 12 3 4" xfId="17996"/>
    <cellStyle name="SAPBEXchaText 12 3 5" xfId="17997"/>
    <cellStyle name="SAPBEXchaText 12 4" xfId="17998"/>
    <cellStyle name="SAPBEXchaText 12 4 2" xfId="17999"/>
    <cellStyle name="SAPBEXchaText 12 4 2 2" xfId="18000"/>
    <cellStyle name="SAPBEXchaText 12 4 2 3" xfId="18001"/>
    <cellStyle name="SAPBEXchaText 12 4 3" xfId="18002"/>
    <cellStyle name="SAPBEXchaText 12 4 3 2" xfId="18003"/>
    <cellStyle name="SAPBEXchaText 12 4 4" xfId="18004"/>
    <cellStyle name="SAPBEXchaText 12 4 5" xfId="18005"/>
    <cellStyle name="SAPBEXchaText 12 5" xfId="18006"/>
    <cellStyle name="SAPBEXchaText 12 5 2" xfId="18007"/>
    <cellStyle name="SAPBEXchaText 12 5 3" xfId="18008"/>
    <cellStyle name="SAPBEXchaText 12 6" xfId="18009"/>
    <cellStyle name="SAPBEXchaText 12 6 2" xfId="18010"/>
    <cellStyle name="SAPBEXchaText 12 7" xfId="18011"/>
    <cellStyle name="SAPBEXchaText 12 8" xfId="18012"/>
    <cellStyle name="SAPBEXchaText 13" xfId="18013"/>
    <cellStyle name="SAPBEXchaText 13 2" xfId="18014"/>
    <cellStyle name="SAPBEXchaText 13 2 2" xfId="18015"/>
    <cellStyle name="SAPBEXchaText 13 2 2 2" xfId="18016"/>
    <cellStyle name="SAPBEXchaText 13 2 2 3" xfId="18017"/>
    <cellStyle name="SAPBEXchaText 13 2 3" xfId="18018"/>
    <cellStyle name="SAPBEXchaText 13 2 3 2" xfId="18019"/>
    <cellStyle name="SAPBEXchaText 13 2 4" xfId="18020"/>
    <cellStyle name="SAPBEXchaText 13 2 5" xfId="18021"/>
    <cellStyle name="SAPBEXchaText 13 3" xfId="18022"/>
    <cellStyle name="SAPBEXchaText 13 3 2" xfId="18023"/>
    <cellStyle name="SAPBEXchaText 13 3 2 2" xfId="18024"/>
    <cellStyle name="SAPBEXchaText 13 3 2 3" xfId="18025"/>
    <cellStyle name="SAPBEXchaText 13 3 3" xfId="18026"/>
    <cellStyle name="SAPBEXchaText 13 3 3 2" xfId="18027"/>
    <cellStyle name="SAPBEXchaText 13 3 4" xfId="18028"/>
    <cellStyle name="SAPBEXchaText 13 3 5" xfId="18029"/>
    <cellStyle name="SAPBEXchaText 13 4" xfId="18030"/>
    <cellStyle name="SAPBEXchaText 13 4 2" xfId="18031"/>
    <cellStyle name="SAPBEXchaText 13 4 2 2" xfId="18032"/>
    <cellStyle name="SAPBEXchaText 13 4 2 3" xfId="18033"/>
    <cellStyle name="SAPBEXchaText 13 4 3" xfId="18034"/>
    <cellStyle name="SAPBEXchaText 13 4 3 2" xfId="18035"/>
    <cellStyle name="SAPBEXchaText 13 4 4" xfId="18036"/>
    <cellStyle name="SAPBEXchaText 13 4 5" xfId="18037"/>
    <cellStyle name="SAPBEXchaText 13 5" xfId="18038"/>
    <cellStyle name="SAPBEXchaText 13 5 2" xfId="18039"/>
    <cellStyle name="SAPBEXchaText 13 5 3" xfId="18040"/>
    <cellStyle name="SAPBEXchaText 13 6" xfId="18041"/>
    <cellStyle name="SAPBEXchaText 13 6 2" xfId="18042"/>
    <cellStyle name="SAPBEXchaText 13 7" xfId="18043"/>
    <cellStyle name="SAPBEXchaText 13 8" xfId="18044"/>
    <cellStyle name="SAPBEXchaText 14" xfId="18045"/>
    <cellStyle name="SAPBEXchaText 14 2" xfId="18046"/>
    <cellStyle name="SAPBEXchaText 14 2 2" xfId="18047"/>
    <cellStyle name="SAPBEXchaText 14 2 2 2" xfId="18048"/>
    <cellStyle name="SAPBEXchaText 14 2 2 3" xfId="18049"/>
    <cellStyle name="SAPBEXchaText 14 2 3" xfId="18050"/>
    <cellStyle name="SAPBEXchaText 14 2 3 2" xfId="18051"/>
    <cellStyle name="SAPBEXchaText 14 2 4" xfId="18052"/>
    <cellStyle name="SAPBEXchaText 14 2 5" xfId="18053"/>
    <cellStyle name="SAPBEXchaText 14 3" xfId="18054"/>
    <cellStyle name="SAPBEXchaText 14 3 2" xfId="18055"/>
    <cellStyle name="SAPBEXchaText 14 3 2 2" xfId="18056"/>
    <cellStyle name="SAPBEXchaText 14 3 2 3" xfId="18057"/>
    <cellStyle name="SAPBEXchaText 14 3 3" xfId="18058"/>
    <cellStyle name="SAPBEXchaText 14 3 3 2" xfId="18059"/>
    <cellStyle name="SAPBEXchaText 14 3 4" xfId="18060"/>
    <cellStyle name="SAPBEXchaText 14 3 5" xfId="18061"/>
    <cellStyle name="SAPBEXchaText 14 4" xfId="18062"/>
    <cellStyle name="SAPBEXchaText 14 4 2" xfId="18063"/>
    <cellStyle name="SAPBEXchaText 14 4 2 2" xfId="18064"/>
    <cellStyle name="SAPBEXchaText 14 4 2 3" xfId="18065"/>
    <cellStyle name="SAPBEXchaText 14 4 3" xfId="18066"/>
    <cellStyle name="SAPBEXchaText 14 4 3 2" xfId="18067"/>
    <cellStyle name="SAPBEXchaText 14 4 4" xfId="18068"/>
    <cellStyle name="SAPBEXchaText 14 4 5" xfId="18069"/>
    <cellStyle name="SAPBEXchaText 14 5" xfId="18070"/>
    <cellStyle name="SAPBEXchaText 14 5 2" xfId="18071"/>
    <cellStyle name="SAPBEXchaText 14 5 3" xfId="18072"/>
    <cellStyle name="SAPBEXchaText 14 6" xfId="18073"/>
    <cellStyle name="SAPBEXchaText 14 6 2" xfId="18074"/>
    <cellStyle name="SAPBEXchaText 14 7" xfId="18075"/>
    <cellStyle name="SAPBEXchaText 14 8" xfId="18076"/>
    <cellStyle name="SAPBEXchaText 15" xfId="18077"/>
    <cellStyle name="SAPBEXchaText 15 2" xfId="18078"/>
    <cellStyle name="SAPBEXchaText 15 2 2" xfId="18079"/>
    <cellStyle name="SAPBEXchaText 15 2 3" xfId="18080"/>
    <cellStyle name="SAPBEXchaText 15 3" xfId="18081"/>
    <cellStyle name="SAPBEXchaText 15 3 2" xfId="18082"/>
    <cellStyle name="SAPBEXchaText 15 4" xfId="18083"/>
    <cellStyle name="SAPBEXchaText 15 5" xfId="18084"/>
    <cellStyle name="SAPBEXchaText 16" xfId="18085"/>
    <cellStyle name="SAPBEXchaText 16 2" xfId="18086"/>
    <cellStyle name="SAPBEXchaText 16 2 2" xfId="18087"/>
    <cellStyle name="SAPBEXchaText 16 2 3" xfId="18088"/>
    <cellStyle name="SAPBEXchaText 16 3" xfId="18089"/>
    <cellStyle name="SAPBEXchaText 16 3 2" xfId="18090"/>
    <cellStyle name="SAPBEXchaText 16 4" xfId="18091"/>
    <cellStyle name="SAPBEXchaText 16 5" xfId="18092"/>
    <cellStyle name="SAPBEXchaText 17" xfId="18093"/>
    <cellStyle name="SAPBEXchaText 17 2" xfId="18094"/>
    <cellStyle name="SAPBEXchaText 17 3" xfId="18095"/>
    <cellStyle name="SAPBEXchaText 17 4" xfId="18096"/>
    <cellStyle name="SAPBEXchaText 17 5" xfId="18097"/>
    <cellStyle name="SAPBEXchaText 17 5 2" xfId="18098"/>
    <cellStyle name="SAPBEXchaText 17 5 3" xfId="18099"/>
    <cellStyle name="SAPBEXchaText 17 6" xfId="18100"/>
    <cellStyle name="SAPBEXchaText 17 7" xfId="18101"/>
    <cellStyle name="SAPBEXchaText 17 8" xfId="18102"/>
    <cellStyle name="SAPBEXchaText 17 9" xfId="18103"/>
    <cellStyle name="SAPBEXchaText 18" xfId="18104"/>
    <cellStyle name="SAPBEXchaText 18 2" xfId="18105"/>
    <cellStyle name="SAPBEXchaText 18 3" xfId="18106"/>
    <cellStyle name="SAPBEXchaText 19" xfId="18107"/>
    <cellStyle name="SAPBEXchaText 2" xfId="492"/>
    <cellStyle name="SAPBEXchaText 2 2" xfId="18108"/>
    <cellStyle name="SAPBEXchaText 2 2 2" xfId="18109"/>
    <cellStyle name="SAPBEXchaText 2 2 2 2" xfId="18110"/>
    <cellStyle name="SAPBEXchaText 2 2 2 2 2" xfId="18111"/>
    <cellStyle name="SAPBEXchaText 2 2 2 2 3" xfId="18112"/>
    <cellStyle name="SAPBEXchaText 2 2 2 3" xfId="18113"/>
    <cellStyle name="SAPBEXchaText 2 2 2 3 2" xfId="18114"/>
    <cellStyle name="SAPBEXchaText 2 2 2 4" xfId="18115"/>
    <cellStyle name="SAPBEXchaText 2 2 2 5" xfId="18116"/>
    <cellStyle name="SAPBEXchaText 2 2 3" xfId="18117"/>
    <cellStyle name="SAPBEXchaText 2 2 3 2" xfId="18118"/>
    <cellStyle name="SAPBEXchaText 2 2 3 2 2" xfId="18119"/>
    <cellStyle name="SAPBEXchaText 2 2 3 2 3" xfId="18120"/>
    <cellStyle name="SAPBEXchaText 2 2 3 3" xfId="18121"/>
    <cellStyle name="SAPBEXchaText 2 2 3 3 2" xfId="18122"/>
    <cellStyle name="SAPBEXchaText 2 2 3 4" xfId="18123"/>
    <cellStyle name="SAPBEXchaText 2 2 3 5" xfId="18124"/>
    <cellStyle name="SAPBEXchaText 2 2 4" xfId="18125"/>
    <cellStyle name="SAPBEXchaText 2 2 4 2" xfId="18126"/>
    <cellStyle name="SAPBEXchaText 2 2 4 2 2" xfId="18127"/>
    <cellStyle name="SAPBEXchaText 2 2 4 2 3" xfId="18128"/>
    <cellStyle name="SAPBEXchaText 2 2 4 3" xfId="18129"/>
    <cellStyle name="SAPBEXchaText 2 2 4 4" xfId="18130"/>
    <cellStyle name="SAPBEXchaText 2 2 5" xfId="18131"/>
    <cellStyle name="SAPBEXchaText 2 2 5 2" xfId="18132"/>
    <cellStyle name="SAPBEXchaText 2 2 5 3" xfId="18133"/>
    <cellStyle name="SAPBEXchaText 2 2 6" xfId="18134"/>
    <cellStyle name="SAPBEXchaText 2 2 7" xfId="18135"/>
    <cellStyle name="SAPBEXchaText 2 3" xfId="18136"/>
    <cellStyle name="SAPBEXchaText 2 3 2" xfId="18137"/>
    <cellStyle name="SAPBEXchaText 2 3 2 2" xfId="18138"/>
    <cellStyle name="SAPBEXchaText 2 3 2 3" xfId="18139"/>
    <cellStyle name="SAPBEXchaText 2 3 3" xfId="18140"/>
    <cellStyle name="SAPBEXchaText 2 3 3 2" xfId="18141"/>
    <cellStyle name="SAPBEXchaText 2 3 4" xfId="18142"/>
    <cellStyle name="SAPBEXchaText 2 3 5" xfId="18143"/>
    <cellStyle name="SAPBEXchaText 2 4" xfId="18144"/>
    <cellStyle name="SAPBEXchaText 2 4 2" xfId="18145"/>
    <cellStyle name="SAPBEXchaText 2 4 2 2" xfId="18146"/>
    <cellStyle name="SAPBEXchaText 2 4 2 3" xfId="18147"/>
    <cellStyle name="SAPBEXchaText 2 4 3" xfId="18148"/>
    <cellStyle name="SAPBEXchaText 2 4 3 2" xfId="18149"/>
    <cellStyle name="SAPBEXchaText 2 4 4" xfId="18150"/>
    <cellStyle name="SAPBEXchaText 2 4 5" xfId="18151"/>
    <cellStyle name="SAPBEXchaText 2 5" xfId="18152"/>
    <cellStyle name="SAPBEXchaText 2 5 2" xfId="18153"/>
    <cellStyle name="SAPBEXchaText 2 5 2 2" xfId="18154"/>
    <cellStyle name="SAPBEXchaText 2 5 2 3" xfId="18155"/>
    <cellStyle name="SAPBEXchaText 2 5 3" xfId="18156"/>
    <cellStyle name="SAPBEXchaText 2 5 4" xfId="18157"/>
    <cellStyle name="SAPBEXchaText 2 6" xfId="18158"/>
    <cellStyle name="SAPBEXchaText 2 6 2" xfId="18159"/>
    <cellStyle name="SAPBEXchaText 2 6 3" xfId="18160"/>
    <cellStyle name="SAPBEXchaText 2 7" xfId="18161"/>
    <cellStyle name="SAPBEXchaText 2 8" xfId="18162"/>
    <cellStyle name="SAPBEXchaText 20" xfId="18163"/>
    <cellStyle name="SAPBEXchaText 3" xfId="493"/>
    <cellStyle name="SAPBEXchaText 3 2" xfId="18164"/>
    <cellStyle name="SAPBEXchaText 3 2 2" xfId="18165"/>
    <cellStyle name="SAPBEXchaText 3 2 2 2" xfId="18166"/>
    <cellStyle name="SAPBEXchaText 3 2 2 3" xfId="18167"/>
    <cellStyle name="SAPBEXchaText 3 2 3" xfId="18168"/>
    <cellStyle name="SAPBEXchaText 3 2 3 2" xfId="18169"/>
    <cellStyle name="SAPBEXchaText 3 2 4" xfId="18170"/>
    <cellStyle name="SAPBEXchaText 3 2 5" xfId="18171"/>
    <cellStyle name="SAPBEXchaText 3 3" xfId="18172"/>
    <cellStyle name="SAPBEXchaText 3 3 2" xfId="18173"/>
    <cellStyle name="SAPBEXchaText 3 3 2 2" xfId="18174"/>
    <cellStyle name="SAPBEXchaText 3 3 2 3" xfId="18175"/>
    <cellStyle name="SAPBEXchaText 3 3 3" xfId="18176"/>
    <cellStyle name="SAPBEXchaText 3 3 3 2" xfId="18177"/>
    <cellStyle name="SAPBEXchaText 3 3 4" xfId="18178"/>
    <cellStyle name="SAPBEXchaText 3 3 5" xfId="18179"/>
    <cellStyle name="SAPBEXchaText 3 4" xfId="18180"/>
    <cellStyle name="SAPBEXchaText 3 4 2" xfId="18181"/>
    <cellStyle name="SAPBEXchaText 3 4 2 2" xfId="18182"/>
    <cellStyle name="SAPBEXchaText 3 4 2 3" xfId="18183"/>
    <cellStyle name="SAPBEXchaText 3 4 3" xfId="18184"/>
    <cellStyle name="SAPBEXchaText 3 4 4" xfId="18185"/>
    <cellStyle name="SAPBEXchaText 3 5" xfId="18186"/>
    <cellStyle name="SAPBEXchaText 3 5 2" xfId="18187"/>
    <cellStyle name="SAPBEXchaText 3 5 3" xfId="18188"/>
    <cellStyle name="SAPBEXchaText 3 6" xfId="18189"/>
    <cellStyle name="SAPBEXchaText 3 7" xfId="18190"/>
    <cellStyle name="SAPBEXchaText 4" xfId="494"/>
    <cellStyle name="SAPBEXchaText 4 10" xfId="18191"/>
    <cellStyle name="SAPBEXchaText 4 2" xfId="18192"/>
    <cellStyle name="SAPBEXchaText 4 2 2" xfId="18193"/>
    <cellStyle name="SAPBEXchaText 4 2 2 2" xfId="18194"/>
    <cellStyle name="SAPBEXchaText 4 2 2 3" xfId="18195"/>
    <cellStyle name="SAPBEXchaText 4 2 3" xfId="18196"/>
    <cellStyle name="SAPBEXchaText 4 2 3 2" xfId="18197"/>
    <cellStyle name="SAPBEXchaText 4 2 4" xfId="18198"/>
    <cellStyle name="SAPBEXchaText 4 2 5" xfId="18199"/>
    <cellStyle name="SAPBEXchaText 4 3" xfId="18200"/>
    <cellStyle name="SAPBEXchaText 4 3 2" xfId="18201"/>
    <cellStyle name="SAPBEXchaText 4 3 2 2" xfId="18202"/>
    <cellStyle name="SAPBEXchaText 4 3 2 3" xfId="18203"/>
    <cellStyle name="SAPBEXchaText 4 3 3" xfId="18204"/>
    <cellStyle name="SAPBEXchaText 4 3 3 2" xfId="18205"/>
    <cellStyle name="SAPBEXchaText 4 3 4" xfId="18206"/>
    <cellStyle name="SAPBEXchaText 4 3 5" xfId="18207"/>
    <cellStyle name="SAPBEXchaText 4 4" xfId="18208"/>
    <cellStyle name="SAPBEXchaText 4 4 2" xfId="18209"/>
    <cellStyle name="SAPBEXchaText 4 4 2 2" xfId="18210"/>
    <cellStyle name="SAPBEXchaText 4 4 2 3" xfId="18211"/>
    <cellStyle name="SAPBEXchaText 4 4 3" xfId="18212"/>
    <cellStyle name="SAPBEXchaText 4 4 3 2" xfId="18213"/>
    <cellStyle name="SAPBEXchaText 4 4 4" xfId="18214"/>
    <cellStyle name="SAPBEXchaText 4 4 5" xfId="18215"/>
    <cellStyle name="SAPBEXchaText 4 5" xfId="18216"/>
    <cellStyle name="SAPBEXchaText 4 5 10" xfId="18217"/>
    <cellStyle name="SAPBEXchaText 4 5 11" xfId="18218"/>
    <cellStyle name="SAPBEXchaText 4 5 2" xfId="18219"/>
    <cellStyle name="SAPBEXchaText 4 5 2 2" xfId="18220"/>
    <cellStyle name="SAPBEXchaText 4 5 2 3" xfId="18221"/>
    <cellStyle name="SAPBEXchaText 4 5 3" xfId="18222"/>
    <cellStyle name="SAPBEXchaText 4 5 3 2" xfId="18223"/>
    <cellStyle name="SAPBEXchaText 4 5 3 3" xfId="18224"/>
    <cellStyle name="SAPBEXchaText 4 5 4" xfId="18225"/>
    <cellStyle name="SAPBEXchaText 4 5 4 2" xfId="18226"/>
    <cellStyle name="SAPBEXchaText 4 5 4 3" xfId="18227"/>
    <cellStyle name="SAPBEXchaText 4 5 5" xfId="18228"/>
    <cellStyle name="SAPBEXchaText 4 5 5 2" xfId="18229"/>
    <cellStyle name="SAPBEXchaText 4 5 5 3" xfId="18230"/>
    <cellStyle name="SAPBEXchaText 4 5 6" xfId="18231"/>
    <cellStyle name="SAPBEXchaText 4 5 6 2" xfId="18232"/>
    <cellStyle name="SAPBEXchaText 4 5 7" xfId="18233"/>
    <cellStyle name="SAPBEXchaText 4 5 8" xfId="18234"/>
    <cellStyle name="SAPBEXchaText 4 5 9" xfId="18235"/>
    <cellStyle name="SAPBEXchaText 4 6" xfId="18236"/>
    <cellStyle name="SAPBEXchaText 4 6 10" xfId="18237"/>
    <cellStyle name="SAPBEXchaText 4 6 2" xfId="18238"/>
    <cellStyle name="SAPBEXchaText 4 6 2 2" xfId="18239"/>
    <cellStyle name="SAPBEXchaText 4 6 2 3" xfId="18240"/>
    <cellStyle name="SAPBEXchaText 4 6 3" xfId="18241"/>
    <cellStyle name="SAPBEXchaText 4 6 3 2" xfId="18242"/>
    <cellStyle name="SAPBEXchaText 4 6 3 3" xfId="18243"/>
    <cellStyle name="SAPBEXchaText 4 6 4" xfId="18244"/>
    <cellStyle name="SAPBEXchaText 4 6 4 2" xfId="18245"/>
    <cellStyle name="SAPBEXchaText 4 6 4 3" xfId="18246"/>
    <cellStyle name="SAPBEXchaText 4 6 5" xfId="18247"/>
    <cellStyle name="SAPBEXchaText 4 6 5 2" xfId="18248"/>
    <cellStyle name="SAPBEXchaText 4 6 5 3" xfId="18249"/>
    <cellStyle name="SAPBEXchaText 4 6 6" xfId="18250"/>
    <cellStyle name="SAPBEXchaText 4 6 6 2" xfId="18251"/>
    <cellStyle name="SAPBEXchaText 4 6 7" xfId="18252"/>
    <cellStyle name="SAPBEXchaText 4 6 8" xfId="18253"/>
    <cellStyle name="SAPBEXchaText 4 6 9" xfId="18254"/>
    <cellStyle name="SAPBEXchaText 4 7" xfId="18255"/>
    <cellStyle name="SAPBEXchaText 4 7 2" xfId="18256"/>
    <cellStyle name="SAPBEXchaText 4 7 3" xfId="18257"/>
    <cellStyle name="SAPBEXchaText 4 8" xfId="18258"/>
    <cellStyle name="SAPBEXchaText 4 8 2" xfId="18259"/>
    <cellStyle name="SAPBEXchaText 4 9" xfId="18260"/>
    <cellStyle name="SAPBEXchaText 5" xfId="18261"/>
    <cellStyle name="SAPBEXchaText 5 2" xfId="18262"/>
    <cellStyle name="SAPBEXchaText 5 2 2" xfId="18263"/>
    <cellStyle name="SAPBEXchaText 5 2 2 2" xfId="18264"/>
    <cellStyle name="SAPBEXchaText 5 2 2 3" xfId="18265"/>
    <cellStyle name="SAPBEXchaText 5 2 3" xfId="18266"/>
    <cellStyle name="SAPBEXchaText 5 2 3 2" xfId="18267"/>
    <cellStyle name="SAPBEXchaText 5 2 4" xfId="18268"/>
    <cellStyle name="SAPBEXchaText 5 2 5" xfId="18269"/>
    <cellStyle name="SAPBEXchaText 5 3" xfId="18270"/>
    <cellStyle name="SAPBEXchaText 5 3 2" xfId="18271"/>
    <cellStyle name="SAPBEXchaText 5 3 2 2" xfId="18272"/>
    <cellStyle name="SAPBEXchaText 5 3 2 3" xfId="18273"/>
    <cellStyle name="SAPBEXchaText 5 3 3" xfId="18274"/>
    <cellStyle name="SAPBEXchaText 5 3 3 2" xfId="18275"/>
    <cellStyle name="SAPBEXchaText 5 3 4" xfId="18276"/>
    <cellStyle name="SAPBEXchaText 5 3 5" xfId="18277"/>
    <cellStyle name="SAPBEXchaText 5 4" xfId="18278"/>
    <cellStyle name="SAPBEXchaText 5 4 2" xfId="18279"/>
    <cellStyle name="SAPBEXchaText 5 4 2 2" xfId="18280"/>
    <cellStyle name="SAPBEXchaText 5 4 2 3" xfId="18281"/>
    <cellStyle name="SAPBEXchaText 5 4 3" xfId="18282"/>
    <cellStyle name="SAPBEXchaText 5 4 3 2" xfId="18283"/>
    <cellStyle name="SAPBEXchaText 5 4 4" xfId="18284"/>
    <cellStyle name="SAPBEXchaText 5 4 5" xfId="18285"/>
    <cellStyle name="SAPBEXchaText 5 5" xfId="18286"/>
    <cellStyle name="SAPBEXchaText 5 5 2" xfId="18287"/>
    <cellStyle name="SAPBEXchaText 5 5 3" xfId="18288"/>
    <cellStyle name="SAPBEXchaText 5 6" xfId="18289"/>
    <cellStyle name="SAPBEXchaText 5 6 2" xfId="18290"/>
    <cellStyle name="SAPBEXchaText 5 7" xfId="18291"/>
    <cellStyle name="SAPBEXchaText 5 8" xfId="18292"/>
    <cellStyle name="SAPBEXchaText 6" xfId="18293"/>
    <cellStyle name="SAPBEXchaText 6 2" xfId="18294"/>
    <cellStyle name="SAPBEXchaText 6 2 2" xfId="18295"/>
    <cellStyle name="SAPBEXchaText 6 2 2 2" xfId="18296"/>
    <cellStyle name="SAPBEXchaText 6 2 2 3" xfId="18297"/>
    <cellStyle name="SAPBEXchaText 6 2 3" xfId="18298"/>
    <cellStyle name="SAPBEXchaText 6 2 3 2" xfId="18299"/>
    <cellStyle name="SAPBEXchaText 6 2 4" xfId="18300"/>
    <cellStyle name="SAPBEXchaText 6 2 5" xfId="18301"/>
    <cellStyle name="SAPBEXchaText 6 3" xfId="18302"/>
    <cellStyle name="SAPBEXchaText 6 3 2" xfId="18303"/>
    <cellStyle name="SAPBEXchaText 6 3 2 2" xfId="18304"/>
    <cellStyle name="SAPBEXchaText 6 3 2 3" xfId="18305"/>
    <cellStyle name="SAPBEXchaText 6 3 3" xfId="18306"/>
    <cellStyle name="SAPBEXchaText 6 3 3 2" xfId="18307"/>
    <cellStyle name="SAPBEXchaText 6 3 4" xfId="18308"/>
    <cellStyle name="SAPBEXchaText 6 3 5" xfId="18309"/>
    <cellStyle name="SAPBEXchaText 6 4" xfId="18310"/>
    <cellStyle name="SAPBEXchaText 6 4 2" xfId="18311"/>
    <cellStyle name="SAPBEXchaText 6 4 2 2" xfId="18312"/>
    <cellStyle name="SAPBEXchaText 6 4 2 3" xfId="18313"/>
    <cellStyle name="SAPBEXchaText 6 4 3" xfId="18314"/>
    <cellStyle name="SAPBEXchaText 6 4 3 2" xfId="18315"/>
    <cellStyle name="SAPBEXchaText 6 4 4" xfId="18316"/>
    <cellStyle name="SAPBEXchaText 6 4 5" xfId="18317"/>
    <cellStyle name="SAPBEXchaText 6 5" xfId="18318"/>
    <cellStyle name="SAPBEXchaText 6 5 2" xfId="18319"/>
    <cellStyle name="SAPBEXchaText 6 5 3" xfId="18320"/>
    <cellStyle name="SAPBEXchaText 6 6" xfId="18321"/>
    <cellStyle name="SAPBEXchaText 6 6 2" xfId="18322"/>
    <cellStyle name="SAPBEXchaText 6 7" xfId="18323"/>
    <cellStyle name="SAPBEXchaText 6 8" xfId="18324"/>
    <cellStyle name="SAPBEXchaText 7" xfId="18325"/>
    <cellStyle name="SAPBEXchaText 7 2" xfId="18326"/>
    <cellStyle name="SAPBEXchaText 7 2 2" xfId="18327"/>
    <cellStyle name="SAPBEXchaText 7 2 2 2" xfId="18328"/>
    <cellStyle name="SAPBEXchaText 7 2 2 3" xfId="18329"/>
    <cellStyle name="SAPBEXchaText 7 2 3" xfId="18330"/>
    <cellStyle name="SAPBEXchaText 7 2 3 2" xfId="18331"/>
    <cellStyle name="SAPBEXchaText 7 2 4" xfId="18332"/>
    <cellStyle name="SAPBEXchaText 7 2 5" xfId="18333"/>
    <cellStyle name="SAPBEXchaText 7 3" xfId="18334"/>
    <cellStyle name="SAPBEXchaText 7 3 2" xfId="18335"/>
    <cellStyle name="SAPBEXchaText 7 3 2 2" xfId="18336"/>
    <cellStyle name="SAPBEXchaText 7 3 2 3" xfId="18337"/>
    <cellStyle name="SAPBEXchaText 7 3 3" xfId="18338"/>
    <cellStyle name="SAPBEXchaText 7 3 3 2" xfId="18339"/>
    <cellStyle name="SAPBEXchaText 7 3 4" xfId="18340"/>
    <cellStyle name="SAPBEXchaText 7 3 5" xfId="18341"/>
    <cellStyle name="SAPBEXchaText 7 4" xfId="18342"/>
    <cellStyle name="SAPBEXchaText 7 4 2" xfId="18343"/>
    <cellStyle name="SAPBEXchaText 7 4 2 2" xfId="18344"/>
    <cellStyle name="SAPBEXchaText 7 4 2 3" xfId="18345"/>
    <cellStyle name="SAPBEXchaText 7 4 3" xfId="18346"/>
    <cellStyle name="SAPBEXchaText 7 4 3 2" xfId="18347"/>
    <cellStyle name="SAPBEXchaText 7 4 4" xfId="18348"/>
    <cellStyle name="SAPBEXchaText 7 4 5" xfId="18349"/>
    <cellStyle name="SAPBEXchaText 7 5" xfId="18350"/>
    <cellStyle name="SAPBEXchaText 7 5 2" xfId="18351"/>
    <cellStyle name="SAPBEXchaText 7 5 3" xfId="18352"/>
    <cellStyle name="SAPBEXchaText 7 6" xfId="18353"/>
    <cellStyle name="SAPBEXchaText 7 6 2" xfId="18354"/>
    <cellStyle name="SAPBEXchaText 7 7" xfId="18355"/>
    <cellStyle name="SAPBEXchaText 7 8" xfId="18356"/>
    <cellStyle name="SAPBEXchaText 8" xfId="18357"/>
    <cellStyle name="SAPBEXchaText 8 2" xfId="18358"/>
    <cellStyle name="SAPBEXchaText 8 2 2" xfId="18359"/>
    <cellStyle name="SAPBEXchaText 8 2 2 2" xfId="18360"/>
    <cellStyle name="SAPBEXchaText 8 2 2 3" xfId="18361"/>
    <cellStyle name="SAPBEXchaText 8 2 3" xfId="18362"/>
    <cellStyle name="SAPBEXchaText 8 2 3 2" xfId="18363"/>
    <cellStyle name="SAPBEXchaText 8 2 4" xfId="18364"/>
    <cellStyle name="SAPBEXchaText 8 2 5" xfId="18365"/>
    <cellStyle name="SAPBEXchaText 8 3" xfId="18366"/>
    <cellStyle name="SAPBEXchaText 8 3 2" xfId="18367"/>
    <cellStyle name="SAPBEXchaText 8 3 2 2" xfId="18368"/>
    <cellStyle name="SAPBEXchaText 8 3 2 3" xfId="18369"/>
    <cellStyle name="SAPBEXchaText 8 3 3" xfId="18370"/>
    <cellStyle name="SAPBEXchaText 8 3 3 2" xfId="18371"/>
    <cellStyle name="SAPBEXchaText 8 3 4" xfId="18372"/>
    <cellStyle name="SAPBEXchaText 8 3 5" xfId="18373"/>
    <cellStyle name="SAPBEXchaText 8 4" xfId="18374"/>
    <cellStyle name="SAPBEXchaText 8 4 2" xfId="18375"/>
    <cellStyle name="SAPBEXchaText 8 4 2 2" xfId="18376"/>
    <cellStyle name="SAPBEXchaText 8 4 2 3" xfId="18377"/>
    <cellStyle name="SAPBEXchaText 8 4 3" xfId="18378"/>
    <cellStyle name="SAPBEXchaText 8 4 3 2" xfId="18379"/>
    <cellStyle name="SAPBEXchaText 8 4 4" xfId="18380"/>
    <cellStyle name="SAPBEXchaText 8 4 5" xfId="18381"/>
    <cellStyle name="SAPBEXchaText 8 5" xfId="18382"/>
    <cellStyle name="SAPBEXchaText 8 5 2" xfId="18383"/>
    <cellStyle name="SAPBEXchaText 8 5 3" xfId="18384"/>
    <cellStyle name="SAPBEXchaText 8 6" xfId="18385"/>
    <cellStyle name="SAPBEXchaText 8 6 2" xfId="18386"/>
    <cellStyle name="SAPBEXchaText 8 7" xfId="18387"/>
    <cellStyle name="SAPBEXchaText 8 8" xfId="18388"/>
    <cellStyle name="SAPBEXchaText 9" xfId="18389"/>
    <cellStyle name="SAPBEXchaText 9 2" xfId="18390"/>
    <cellStyle name="SAPBEXchaText 9 2 2" xfId="18391"/>
    <cellStyle name="SAPBEXchaText 9 2 2 2" xfId="18392"/>
    <cellStyle name="SAPBEXchaText 9 2 2 3" xfId="18393"/>
    <cellStyle name="SAPBEXchaText 9 2 3" xfId="18394"/>
    <cellStyle name="SAPBEXchaText 9 2 3 2" xfId="18395"/>
    <cellStyle name="SAPBEXchaText 9 2 4" xfId="18396"/>
    <cellStyle name="SAPBEXchaText 9 2 5" xfId="18397"/>
    <cellStyle name="SAPBEXchaText 9 3" xfId="18398"/>
    <cellStyle name="SAPBEXchaText 9 3 2" xfId="18399"/>
    <cellStyle name="SAPBEXchaText 9 3 2 2" xfId="18400"/>
    <cellStyle name="SAPBEXchaText 9 3 2 3" xfId="18401"/>
    <cellStyle name="SAPBEXchaText 9 3 3" xfId="18402"/>
    <cellStyle name="SAPBEXchaText 9 3 3 2" xfId="18403"/>
    <cellStyle name="SAPBEXchaText 9 3 4" xfId="18404"/>
    <cellStyle name="SAPBEXchaText 9 3 5" xfId="18405"/>
    <cellStyle name="SAPBEXchaText 9 4" xfId="18406"/>
    <cellStyle name="SAPBEXchaText 9 4 2" xfId="18407"/>
    <cellStyle name="SAPBEXchaText 9 4 2 2" xfId="18408"/>
    <cellStyle name="SAPBEXchaText 9 4 2 3" xfId="18409"/>
    <cellStyle name="SAPBEXchaText 9 4 3" xfId="18410"/>
    <cellStyle name="SAPBEXchaText 9 4 3 2" xfId="18411"/>
    <cellStyle name="SAPBEXchaText 9 4 4" xfId="18412"/>
    <cellStyle name="SAPBEXchaText 9 4 5" xfId="18413"/>
    <cellStyle name="SAPBEXchaText 9 5" xfId="18414"/>
    <cellStyle name="SAPBEXchaText 9 5 2" xfId="18415"/>
    <cellStyle name="SAPBEXchaText 9 5 3" xfId="18416"/>
    <cellStyle name="SAPBEXchaText 9 6" xfId="18417"/>
    <cellStyle name="SAPBEXchaText 9 6 2" xfId="18418"/>
    <cellStyle name="SAPBEXchaText 9 7" xfId="18419"/>
    <cellStyle name="SAPBEXchaText 9 8" xfId="18420"/>
    <cellStyle name="SAPBEXexcBad7" xfId="495"/>
    <cellStyle name="SAPBEXexcBad7 2" xfId="496"/>
    <cellStyle name="SAPBEXexcBad7 2 2" xfId="497"/>
    <cellStyle name="SAPBEXexcBad7 2 2 10" xfId="18421"/>
    <cellStyle name="SAPBEXexcBad7 2 2 2" xfId="18422"/>
    <cellStyle name="SAPBEXexcBad7 2 2 2 2" xfId="18423"/>
    <cellStyle name="SAPBEXexcBad7 2 2 2 3" xfId="18424"/>
    <cellStyle name="SAPBEXexcBad7 2 2 3" xfId="18425"/>
    <cellStyle name="SAPBEXexcBad7 2 2 3 2" xfId="18426"/>
    <cellStyle name="SAPBEXexcBad7 2 2 3 3" xfId="18427"/>
    <cellStyle name="SAPBEXexcBad7 2 2 4" xfId="18428"/>
    <cellStyle name="SAPBEXexcBad7 2 2 4 2" xfId="18429"/>
    <cellStyle name="SAPBEXexcBad7 2 2 4 3" xfId="18430"/>
    <cellStyle name="SAPBEXexcBad7 2 2 5" xfId="18431"/>
    <cellStyle name="SAPBEXexcBad7 2 2 5 2" xfId="18432"/>
    <cellStyle name="SAPBEXexcBad7 2 2 5 3" xfId="18433"/>
    <cellStyle name="SAPBEXexcBad7 2 2 6" xfId="18434"/>
    <cellStyle name="SAPBEXexcBad7 2 2 6 2" xfId="18435"/>
    <cellStyle name="SAPBEXexcBad7 2 2 7" xfId="18436"/>
    <cellStyle name="SAPBEXexcBad7 2 2 8" xfId="18437"/>
    <cellStyle name="SAPBEXexcBad7 2 2 9" xfId="18438"/>
    <cellStyle name="SAPBEXexcBad7 3" xfId="498"/>
    <cellStyle name="SAPBEXexcBad7 3 10" xfId="18439"/>
    <cellStyle name="SAPBEXexcBad7 3 2" xfId="18440"/>
    <cellStyle name="SAPBEXexcBad7 3 2 2" xfId="18441"/>
    <cellStyle name="SAPBEXexcBad7 3 2 3" xfId="18442"/>
    <cellStyle name="SAPBEXexcBad7 3 3" xfId="18443"/>
    <cellStyle name="SAPBEXexcBad7 3 3 2" xfId="18444"/>
    <cellStyle name="SAPBEXexcBad7 3 3 3" xfId="18445"/>
    <cellStyle name="SAPBEXexcBad7 3 4" xfId="18446"/>
    <cellStyle name="SAPBEXexcBad7 3 4 2" xfId="18447"/>
    <cellStyle name="SAPBEXexcBad7 3 4 3" xfId="18448"/>
    <cellStyle name="SAPBEXexcBad7 3 5" xfId="18449"/>
    <cellStyle name="SAPBEXexcBad7 3 5 2" xfId="18450"/>
    <cellStyle name="SAPBEXexcBad7 3 5 3" xfId="18451"/>
    <cellStyle name="SAPBEXexcBad7 3 6" xfId="18452"/>
    <cellStyle name="SAPBEXexcBad7 3 6 2" xfId="18453"/>
    <cellStyle name="SAPBEXexcBad7 3 7" xfId="18454"/>
    <cellStyle name="SAPBEXexcBad7 3 8" xfId="18455"/>
    <cellStyle name="SAPBEXexcBad7 3 9" xfId="18456"/>
    <cellStyle name="SAPBEXexcBad7 4" xfId="18457"/>
    <cellStyle name="SAPBEXexcBad7 4 10" xfId="18458"/>
    <cellStyle name="SAPBEXexcBad7 4 11" xfId="18459"/>
    <cellStyle name="SAPBEXexcBad7 4 12" xfId="18460"/>
    <cellStyle name="SAPBEXexcBad7 4 2" xfId="18461"/>
    <cellStyle name="SAPBEXexcBad7 4 2 10" xfId="18462"/>
    <cellStyle name="SAPBEXexcBad7 4 2 2" xfId="18463"/>
    <cellStyle name="SAPBEXexcBad7 4 2 2 2" xfId="18464"/>
    <cellStyle name="SAPBEXexcBad7 4 2 2 3" xfId="18465"/>
    <cellStyle name="SAPBEXexcBad7 4 2 3" xfId="18466"/>
    <cellStyle name="SAPBEXexcBad7 4 2 3 2" xfId="18467"/>
    <cellStyle name="SAPBEXexcBad7 4 2 3 3" xfId="18468"/>
    <cellStyle name="SAPBEXexcBad7 4 2 4" xfId="18469"/>
    <cellStyle name="SAPBEXexcBad7 4 2 4 2" xfId="18470"/>
    <cellStyle name="SAPBEXexcBad7 4 2 4 3" xfId="18471"/>
    <cellStyle name="SAPBEXexcBad7 4 2 5" xfId="18472"/>
    <cellStyle name="SAPBEXexcBad7 4 2 5 2" xfId="18473"/>
    <cellStyle name="SAPBEXexcBad7 4 2 5 3" xfId="18474"/>
    <cellStyle name="SAPBEXexcBad7 4 2 6" xfId="18475"/>
    <cellStyle name="SAPBEXexcBad7 4 2 6 2" xfId="18476"/>
    <cellStyle name="SAPBEXexcBad7 4 2 7" xfId="18477"/>
    <cellStyle name="SAPBEXexcBad7 4 2 8" xfId="18478"/>
    <cellStyle name="SAPBEXexcBad7 4 2 9" xfId="18479"/>
    <cellStyle name="SAPBEXexcBad7 4 3" xfId="18480"/>
    <cellStyle name="SAPBEXexcBad7 4 3 2" xfId="18481"/>
    <cellStyle name="SAPBEXexcBad7 4 3 3" xfId="18482"/>
    <cellStyle name="SAPBEXexcBad7 4 4" xfId="18483"/>
    <cellStyle name="SAPBEXexcBad7 4 4 2" xfId="18484"/>
    <cellStyle name="SAPBEXexcBad7 4 4 3" xfId="18485"/>
    <cellStyle name="SAPBEXexcBad7 4 5" xfId="18486"/>
    <cellStyle name="SAPBEXexcBad7 4 5 2" xfId="18487"/>
    <cellStyle name="SAPBEXexcBad7 4 5 3" xfId="18488"/>
    <cellStyle name="SAPBEXexcBad7 4 6" xfId="18489"/>
    <cellStyle name="SAPBEXexcBad7 4 6 2" xfId="18490"/>
    <cellStyle name="SAPBEXexcBad7 4 6 3" xfId="18491"/>
    <cellStyle name="SAPBEXexcBad7 4 7" xfId="18492"/>
    <cellStyle name="SAPBEXexcBad7 4 7 2" xfId="18493"/>
    <cellStyle name="SAPBEXexcBad7 4 8" xfId="18494"/>
    <cellStyle name="SAPBEXexcBad7 4 9" xfId="18495"/>
    <cellStyle name="SAPBEXexcBad8" xfId="499"/>
    <cellStyle name="SAPBEXexcBad8 2" xfId="500"/>
    <cellStyle name="SAPBEXexcBad8 2 2" xfId="501"/>
    <cellStyle name="SAPBEXexcBad8 2 2 10" xfId="18496"/>
    <cellStyle name="SAPBEXexcBad8 2 2 2" xfId="18497"/>
    <cellStyle name="SAPBEXexcBad8 2 2 2 2" xfId="18498"/>
    <cellStyle name="SAPBEXexcBad8 2 2 2 3" xfId="18499"/>
    <cellStyle name="SAPBEXexcBad8 2 2 3" xfId="18500"/>
    <cellStyle name="SAPBEXexcBad8 2 2 3 2" xfId="18501"/>
    <cellStyle name="SAPBEXexcBad8 2 2 3 3" xfId="18502"/>
    <cellStyle name="SAPBEXexcBad8 2 2 4" xfId="18503"/>
    <cellStyle name="SAPBEXexcBad8 2 2 4 2" xfId="18504"/>
    <cellStyle name="SAPBEXexcBad8 2 2 4 3" xfId="18505"/>
    <cellStyle name="SAPBEXexcBad8 2 2 5" xfId="18506"/>
    <cellStyle name="SAPBEXexcBad8 2 2 5 2" xfId="18507"/>
    <cellStyle name="SAPBEXexcBad8 2 2 5 3" xfId="18508"/>
    <cellStyle name="SAPBEXexcBad8 2 2 6" xfId="18509"/>
    <cellStyle name="SAPBEXexcBad8 2 2 6 2" xfId="18510"/>
    <cellStyle name="SAPBEXexcBad8 2 2 7" xfId="18511"/>
    <cellStyle name="SAPBEXexcBad8 2 2 8" xfId="18512"/>
    <cellStyle name="SAPBEXexcBad8 2 2 9" xfId="18513"/>
    <cellStyle name="SAPBEXexcBad8 3" xfId="502"/>
    <cellStyle name="SAPBEXexcBad8 3 10" xfId="18514"/>
    <cellStyle name="SAPBEXexcBad8 3 2" xfId="18515"/>
    <cellStyle name="SAPBEXexcBad8 3 2 2" xfId="18516"/>
    <cellStyle name="SAPBEXexcBad8 3 2 3" xfId="18517"/>
    <cellStyle name="SAPBEXexcBad8 3 3" xfId="18518"/>
    <cellStyle name="SAPBEXexcBad8 3 3 2" xfId="18519"/>
    <cellStyle name="SAPBEXexcBad8 3 3 3" xfId="18520"/>
    <cellStyle name="SAPBEXexcBad8 3 4" xfId="18521"/>
    <cellStyle name="SAPBEXexcBad8 3 4 2" xfId="18522"/>
    <cellStyle name="SAPBEXexcBad8 3 4 3" xfId="18523"/>
    <cellStyle name="SAPBEXexcBad8 3 5" xfId="18524"/>
    <cellStyle name="SAPBEXexcBad8 3 5 2" xfId="18525"/>
    <cellStyle name="SAPBEXexcBad8 3 5 3" xfId="18526"/>
    <cellStyle name="SAPBEXexcBad8 3 6" xfId="18527"/>
    <cellStyle name="SAPBEXexcBad8 3 6 2" xfId="18528"/>
    <cellStyle name="SAPBEXexcBad8 3 7" xfId="18529"/>
    <cellStyle name="SAPBEXexcBad8 3 8" xfId="18530"/>
    <cellStyle name="SAPBEXexcBad8 3 9" xfId="18531"/>
    <cellStyle name="SAPBEXexcBad8 4" xfId="18532"/>
    <cellStyle name="SAPBEXexcBad8 4 10" xfId="18533"/>
    <cellStyle name="SAPBEXexcBad8 4 11" xfId="18534"/>
    <cellStyle name="SAPBEXexcBad8 4 12" xfId="18535"/>
    <cellStyle name="SAPBEXexcBad8 4 2" xfId="18536"/>
    <cellStyle name="SAPBEXexcBad8 4 2 10" xfId="18537"/>
    <cellStyle name="SAPBEXexcBad8 4 2 2" xfId="18538"/>
    <cellStyle name="SAPBEXexcBad8 4 2 2 2" xfId="18539"/>
    <cellStyle name="SAPBEXexcBad8 4 2 2 3" xfId="18540"/>
    <cellStyle name="SAPBEXexcBad8 4 2 3" xfId="18541"/>
    <cellStyle name="SAPBEXexcBad8 4 2 3 2" xfId="18542"/>
    <cellStyle name="SAPBEXexcBad8 4 2 3 3" xfId="18543"/>
    <cellStyle name="SAPBEXexcBad8 4 2 4" xfId="18544"/>
    <cellStyle name="SAPBEXexcBad8 4 2 4 2" xfId="18545"/>
    <cellStyle name="SAPBEXexcBad8 4 2 4 3" xfId="18546"/>
    <cellStyle name="SAPBEXexcBad8 4 2 5" xfId="18547"/>
    <cellStyle name="SAPBEXexcBad8 4 2 5 2" xfId="18548"/>
    <cellStyle name="SAPBEXexcBad8 4 2 5 3" xfId="18549"/>
    <cellStyle name="SAPBEXexcBad8 4 2 6" xfId="18550"/>
    <cellStyle name="SAPBEXexcBad8 4 2 6 2" xfId="18551"/>
    <cellStyle name="SAPBEXexcBad8 4 2 7" xfId="18552"/>
    <cellStyle name="SAPBEXexcBad8 4 2 8" xfId="18553"/>
    <cellStyle name="SAPBEXexcBad8 4 2 9" xfId="18554"/>
    <cellStyle name="SAPBEXexcBad8 4 3" xfId="18555"/>
    <cellStyle name="SAPBEXexcBad8 4 3 2" xfId="18556"/>
    <cellStyle name="SAPBEXexcBad8 4 3 3" xfId="18557"/>
    <cellStyle name="SAPBEXexcBad8 4 4" xfId="18558"/>
    <cellStyle name="SAPBEXexcBad8 4 4 2" xfId="18559"/>
    <cellStyle name="SAPBEXexcBad8 4 4 3" xfId="18560"/>
    <cellStyle name="SAPBEXexcBad8 4 5" xfId="18561"/>
    <cellStyle name="SAPBEXexcBad8 4 5 2" xfId="18562"/>
    <cellStyle name="SAPBEXexcBad8 4 5 3" xfId="18563"/>
    <cellStyle name="SAPBEXexcBad8 4 6" xfId="18564"/>
    <cellStyle name="SAPBEXexcBad8 4 6 2" xfId="18565"/>
    <cellStyle name="SAPBEXexcBad8 4 6 3" xfId="18566"/>
    <cellStyle name="SAPBEXexcBad8 4 7" xfId="18567"/>
    <cellStyle name="SAPBEXexcBad8 4 7 2" xfId="18568"/>
    <cellStyle name="SAPBEXexcBad8 4 8" xfId="18569"/>
    <cellStyle name="SAPBEXexcBad8 4 9" xfId="18570"/>
    <cellStyle name="SAPBEXexcBad9" xfId="503"/>
    <cellStyle name="SAPBEXexcBad9 2" xfId="504"/>
    <cellStyle name="SAPBEXexcBad9 2 2" xfId="505"/>
    <cellStyle name="SAPBEXexcBad9 2 2 10" xfId="18571"/>
    <cellStyle name="SAPBEXexcBad9 2 2 2" xfId="18572"/>
    <cellStyle name="SAPBEXexcBad9 2 2 2 2" xfId="18573"/>
    <cellStyle name="SAPBEXexcBad9 2 2 2 3" xfId="18574"/>
    <cellStyle name="SAPBEXexcBad9 2 2 3" xfId="18575"/>
    <cellStyle name="SAPBEXexcBad9 2 2 3 2" xfId="18576"/>
    <cellStyle name="SAPBEXexcBad9 2 2 3 3" xfId="18577"/>
    <cellStyle name="SAPBEXexcBad9 2 2 4" xfId="18578"/>
    <cellStyle name="SAPBEXexcBad9 2 2 4 2" xfId="18579"/>
    <cellStyle name="SAPBEXexcBad9 2 2 4 3" xfId="18580"/>
    <cellStyle name="SAPBEXexcBad9 2 2 5" xfId="18581"/>
    <cellStyle name="SAPBEXexcBad9 2 2 5 2" xfId="18582"/>
    <cellStyle name="SAPBEXexcBad9 2 2 5 3" xfId="18583"/>
    <cellStyle name="SAPBEXexcBad9 2 2 6" xfId="18584"/>
    <cellStyle name="SAPBEXexcBad9 2 2 6 2" xfId="18585"/>
    <cellStyle name="SAPBEXexcBad9 2 2 7" xfId="18586"/>
    <cellStyle name="SAPBEXexcBad9 2 2 8" xfId="18587"/>
    <cellStyle name="SAPBEXexcBad9 2 2 9" xfId="18588"/>
    <cellStyle name="SAPBEXexcBad9 3" xfId="506"/>
    <cellStyle name="SAPBEXexcBad9 3 10" xfId="18589"/>
    <cellStyle name="SAPBEXexcBad9 3 2" xfId="18590"/>
    <cellStyle name="SAPBEXexcBad9 3 2 2" xfId="18591"/>
    <cellStyle name="SAPBEXexcBad9 3 2 3" xfId="18592"/>
    <cellStyle name="SAPBEXexcBad9 3 3" xfId="18593"/>
    <cellStyle name="SAPBEXexcBad9 3 3 2" xfId="18594"/>
    <cellStyle name="SAPBEXexcBad9 3 3 3" xfId="18595"/>
    <cellStyle name="SAPBEXexcBad9 3 4" xfId="18596"/>
    <cellStyle name="SAPBEXexcBad9 3 4 2" xfId="18597"/>
    <cellStyle name="SAPBEXexcBad9 3 4 3" xfId="18598"/>
    <cellStyle name="SAPBEXexcBad9 3 5" xfId="18599"/>
    <cellStyle name="SAPBEXexcBad9 3 5 2" xfId="18600"/>
    <cellStyle name="SAPBEXexcBad9 3 5 3" xfId="18601"/>
    <cellStyle name="SAPBEXexcBad9 3 6" xfId="18602"/>
    <cellStyle name="SAPBEXexcBad9 3 6 2" xfId="18603"/>
    <cellStyle name="SAPBEXexcBad9 3 7" xfId="18604"/>
    <cellStyle name="SAPBEXexcBad9 3 8" xfId="18605"/>
    <cellStyle name="SAPBEXexcBad9 3 9" xfId="18606"/>
    <cellStyle name="SAPBEXexcBad9 4" xfId="18607"/>
    <cellStyle name="SAPBEXexcBad9 4 10" xfId="18608"/>
    <cellStyle name="SAPBEXexcBad9 4 2" xfId="18609"/>
    <cellStyle name="SAPBEXexcBad9 4 2 2" xfId="18610"/>
    <cellStyle name="SAPBEXexcBad9 4 3" xfId="18611"/>
    <cellStyle name="SAPBEXexcBad9 4 3 2" xfId="18612"/>
    <cellStyle name="SAPBEXexcBad9 4 4" xfId="18613"/>
    <cellStyle name="SAPBEXexcBad9 4 4 2" xfId="18614"/>
    <cellStyle name="SAPBEXexcBad9 4 5" xfId="18615"/>
    <cellStyle name="SAPBEXexcBad9 4 5 2" xfId="18616"/>
    <cellStyle name="SAPBEXexcBad9 4 5 3" xfId="18617"/>
    <cellStyle name="SAPBEXexcBad9 4 6" xfId="18618"/>
    <cellStyle name="SAPBEXexcBad9 4 6 2" xfId="18619"/>
    <cellStyle name="SAPBEXexcBad9 4 7" xfId="18620"/>
    <cellStyle name="SAPBEXexcBad9 4 8" xfId="18621"/>
    <cellStyle name="SAPBEXexcBad9 4 9" xfId="18622"/>
    <cellStyle name="SAPBEXexcCritical4" xfId="507"/>
    <cellStyle name="SAPBEXexcCritical4 2" xfId="508"/>
    <cellStyle name="SAPBEXexcCritical4 2 2" xfId="509"/>
    <cellStyle name="SAPBEXexcCritical4 2 2 10" xfId="18623"/>
    <cellStyle name="SAPBEXexcCritical4 2 2 2" xfId="18624"/>
    <cellStyle name="SAPBEXexcCritical4 2 2 2 2" xfId="18625"/>
    <cellStyle name="SAPBEXexcCritical4 2 2 2 3" xfId="18626"/>
    <cellStyle name="SAPBEXexcCritical4 2 2 3" xfId="18627"/>
    <cellStyle name="SAPBEXexcCritical4 2 2 3 2" xfId="18628"/>
    <cellStyle name="SAPBEXexcCritical4 2 2 3 3" xfId="18629"/>
    <cellStyle name="SAPBEXexcCritical4 2 2 4" xfId="18630"/>
    <cellStyle name="SAPBEXexcCritical4 2 2 4 2" xfId="18631"/>
    <cellStyle name="SAPBEXexcCritical4 2 2 4 3" xfId="18632"/>
    <cellStyle name="SAPBEXexcCritical4 2 2 5" xfId="18633"/>
    <cellStyle name="SAPBEXexcCritical4 2 2 5 2" xfId="18634"/>
    <cellStyle name="SAPBEXexcCritical4 2 2 5 3" xfId="18635"/>
    <cellStyle name="SAPBEXexcCritical4 2 2 6" xfId="18636"/>
    <cellStyle name="SAPBEXexcCritical4 2 2 6 2" xfId="18637"/>
    <cellStyle name="SAPBEXexcCritical4 2 2 7" xfId="18638"/>
    <cellStyle name="SAPBEXexcCritical4 2 2 8" xfId="18639"/>
    <cellStyle name="SAPBEXexcCritical4 2 2 9" xfId="18640"/>
    <cellStyle name="SAPBEXexcCritical4 3" xfId="510"/>
    <cellStyle name="SAPBEXexcCritical4 3 10" xfId="18641"/>
    <cellStyle name="SAPBEXexcCritical4 3 2" xfId="18642"/>
    <cellStyle name="SAPBEXexcCritical4 3 2 2" xfId="18643"/>
    <cellStyle name="SAPBEXexcCritical4 3 2 3" xfId="18644"/>
    <cellStyle name="SAPBEXexcCritical4 3 3" xfId="18645"/>
    <cellStyle name="SAPBEXexcCritical4 3 3 2" xfId="18646"/>
    <cellStyle name="SAPBEXexcCritical4 3 3 3" xfId="18647"/>
    <cellStyle name="SAPBEXexcCritical4 3 4" xfId="18648"/>
    <cellStyle name="SAPBEXexcCritical4 3 4 2" xfId="18649"/>
    <cellStyle name="SAPBEXexcCritical4 3 4 3" xfId="18650"/>
    <cellStyle name="SAPBEXexcCritical4 3 5" xfId="18651"/>
    <cellStyle name="SAPBEXexcCritical4 3 5 2" xfId="18652"/>
    <cellStyle name="SAPBEXexcCritical4 3 5 3" xfId="18653"/>
    <cellStyle name="SAPBEXexcCritical4 3 6" xfId="18654"/>
    <cellStyle name="SAPBEXexcCritical4 3 6 2" xfId="18655"/>
    <cellStyle name="SAPBEXexcCritical4 3 7" xfId="18656"/>
    <cellStyle name="SAPBEXexcCritical4 3 8" xfId="18657"/>
    <cellStyle name="SAPBEXexcCritical4 3 9" xfId="18658"/>
    <cellStyle name="SAPBEXexcCritical4 4" xfId="18659"/>
    <cellStyle name="SAPBEXexcCritical4 4 10" xfId="18660"/>
    <cellStyle name="SAPBEXexcCritical4 4 11" xfId="18661"/>
    <cellStyle name="SAPBEXexcCritical4 4 12" xfId="18662"/>
    <cellStyle name="SAPBEXexcCritical4 4 2" xfId="18663"/>
    <cellStyle name="SAPBEXexcCritical4 4 2 10" xfId="18664"/>
    <cellStyle name="SAPBEXexcCritical4 4 2 2" xfId="18665"/>
    <cellStyle name="SAPBEXexcCritical4 4 2 2 2" xfId="18666"/>
    <cellStyle name="SAPBEXexcCritical4 4 2 2 3" xfId="18667"/>
    <cellStyle name="SAPBEXexcCritical4 4 2 3" xfId="18668"/>
    <cellStyle name="SAPBEXexcCritical4 4 2 3 2" xfId="18669"/>
    <cellStyle name="SAPBEXexcCritical4 4 2 3 3" xfId="18670"/>
    <cellStyle name="SAPBEXexcCritical4 4 2 4" xfId="18671"/>
    <cellStyle name="SAPBEXexcCritical4 4 2 4 2" xfId="18672"/>
    <cellStyle name="SAPBEXexcCritical4 4 2 4 3" xfId="18673"/>
    <cellStyle name="SAPBEXexcCritical4 4 2 5" xfId="18674"/>
    <cellStyle name="SAPBEXexcCritical4 4 2 5 2" xfId="18675"/>
    <cellStyle name="SAPBEXexcCritical4 4 2 5 3" xfId="18676"/>
    <cellStyle name="SAPBEXexcCritical4 4 2 6" xfId="18677"/>
    <cellStyle name="SAPBEXexcCritical4 4 2 6 2" xfId="18678"/>
    <cellStyle name="SAPBEXexcCritical4 4 2 7" xfId="18679"/>
    <cellStyle name="SAPBEXexcCritical4 4 2 8" xfId="18680"/>
    <cellStyle name="SAPBEXexcCritical4 4 2 9" xfId="18681"/>
    <cellStyle name="SAPBEXexcCritical4 4 3" xfId="18682"/>
    <cellStyle name="SAPBEXexcCritical4 4 3 2" xfId="18683"/>
    <cellStyle name="SAPBEXexcCritical4 4 3 3" xfId="18684"/>
    <cellStyle name="SAPBEXexcCritical4 4 4" xfId="18685"/>
    <cellStyle name="SAPBEXexcCritical4 4 4 2" xfId="18686"/>
    <cellStyle name="SAPBEXexcCritical4 4 4 3" xfId="18687"/>
    <cellStyle name="SAPBEXexcCritical4 4 5" xfId="18688"/>
    <cellStyle name="SAPBEXexcCritical4 4 5 2" xfId="18689"/>
    <cellStyle name="SAPBEXexcCritical4 4 5 3" xfId="18690"/>
    <cellStyle name="SAPBEXexcCritical4 4 6" xfId="18691"/>
    <cellStyle name="SAPBEXexcCritical4 4 6 2" xfId="18692"/>
    <cellStyle name="SAPBEXexcCritical4 4 6 3" xfId="18693"/>
    <cellStyle name="SAPBEXexcCritical4 4 7" xfId="18694"/>
    <cellStyle name="SAPBEXexcCritical4 4 7 2" xfId="18695"/>
    <cellStyle name="SAPBEXexcCritical4 4 8" xfId="18696"/>
    <cellStyle name="SAPBEXexcCritical4 4 9" xfId="18697"/>
    <cellStyle name="SAPBEXexcCritical5" xfId="511"/>
    <cellStyle name="SAPBEXexcCritical5 2" xfId="512"/>
    <cellStyle name="SAPBEXexcCritical5 2 2" xfId="513"/>
    <cellStyle name="SAPBEXexcCritical5 2 2 10" xfId="18698"/>
    <cellStyle name="SAPBEXexcCritical5 2 2 2" xfId="18699"/>
    <cellStyle name="SAPBEXexcCritical5 2 2 2 2" xfId="18700"/>
    <cellStyle name="SAPBEXexcCritical5 2 2 2 3" xfId="18701"/>
    <cellStyle name="SAPBEXexcCritical5 2 2 3" xfId="18702"/>
    <cellStyle name="SAPBEXexcCritical5 2 2 3 2" xfId="18703"/>
    <cellStyle name="SAPBEXexcCritical5 2 2 3 3" xfId="18704"/>
    <cellStyle name="SAPBEXexcCritical5 2 2 4" xfId="18705"/>
    <cellStyle name="SAPBEXexcCritical5 2 2 4 2" xfId="18706"/>
    <cellStyle name="SAPBEXexcCritical5 2 2 4 3" xfId="18707"/>
    <cellStyle name="SAPBEXexcCritical5 2 2 5" xfId="18708"/>
    <cellStyle name="SAPBEXexcCritical5 2 2 5 2" xfId="18709"/>
    <cellStyle name="SAPBEXexcCritical5 2 2 5 3" xfId="18710"/>
    <cellStyle name="SAPBEXexcCritical5 2 2 6" xfId="18711"/>
    <cellStyle name="SAPBEXexcCritical5 2 2 6 2" xfId="18712"/>
    <cellStyle name="SAPBEXexcCritical5 2 2 7" xfId="18713"/>
    <cellStyle name="SAPBEXexcCritical5 2 2 8" xfId="18714"/>
    <cellStyle name="SAPBEXexcCritical5 2 2 9" xfId="18715"/>
    <cellStyle name="SAPBEXexcCritical5 3" xfId="514"/>
    <cellStyle name="SAPBEXexcCritical5 3 10" xfId="18716"/>
    <cellStyle name="SAPBEXexcCritical5 3 2" xfId="18717"/>
    <cellStyle name="SAPBEXexcCritical5 3 2 2" xfId="18718"/>
    <cellStyle name="SAPBEXexcCritical5 3 2 3" xfId="18719"/>
    <cellStyle name="SAPBEXexcCritical5 3 3" xfId="18720"/>
    <cellStyle name="SAPBEXexcCritical5 3 3 2" xfId="18721"/>
    <cellStyle name="SAPBEXexcCritical5 3 3 3" xfId="18722"/>
    <cellStyle name="SAPBEXexcCritical5 3 4" xfId="18723"/>
    <cellStyle name="SAPBEXexcCritical5 3 4 2" xfId="18724"/>
    <cellStyle name="SAPBEXexcCritical5 3 4 3" xfId="18725"/>
    <cellStyle name="SAPBEXexcCritical5 3 5" xfId="18726"/>
    <cellStyle name="SAPBEXexcCritical5 3 5 2" xfId="18727"/>
    <cellStyle name="SAPBEXexcCritical5 3 5 3" xfId="18728"/>
    <cellStyle name="SAPBEXexcCritical5 3 6" xfId="18729"/>
    <cellStyle name="SAPBEXexcCritical5 3 6 2" xfId="18730"/>
    <cellStyle name="SAPBEXexcCritical5 3 7" xfId="18731"/>
    <cellStyle name="SAPBEXexcCritical5 3 8" xfId="18732"/>
    <cellStyle name="SAPBEXexcCritical5 3 9" xfId="18733"/>
    <cellStyle name="SAPBEXexcCritical5 4" xfId="18734"/>
    <cellStyle name="SAPBEXexcCritical5 4 10" xfId="18735"/>
    <cellStyle name="SAPBEXexcCritical5 4 11" xfId="18736"/>
    <cellStyle name="SAPBEXexcCritical5 4 12" xfId="18737"/>
    <cellStyle name="SAPBEXexcCritical5 4 2" xfId="18738"/>
    <cellStyle name="SAPBEXexcCritical5 4 2 10" xfId="18739"/>
    <cellStyle name="SAPBEXexcCritical5 4 2 2" xfId="18740"/>
    <cellStyle name="SAPBEXexcCritical5 4 2 2 2" xfId="18741"/>
    <cellStyle name="SAPBEXexcCritical5 4 2 2 3" xfId="18742"/>
    <cellStyle name="SAPBEXexcCritical5 4 2 3" xfId="18743"/>
    <cellStyle name="SAPBEXexcCritical5 4 2 3 2" xfId="18744"/>
    <cellStyle name="SAPBEXexcCritical5 4 2 3 3" xfId="18745"/>
    <cellStyle name="SAPBEXexcCritical5 4 2 4" xfId="18746"/>
    <cellStyle name="SAPBEXexcCritical5 4 2 4 2" xfId="18747"/>
    <cellStyle name="SAPBEXexcCritical5 4 2 4 3" xfId="18748"/>
    <cellStyle name="SAPBEXexcCritical5 4 2 5" xfId="18749"/>
    <cellStyle name="SAPBEXexcCritical5 4 2 5 2" xfId="18750"/>
    <cellStyle name="SAPBEXexcCritical5 4 2 5 3" xfId="18751"/>
    <cellStyle name="SAPBEXexcCritical5 4 2 6" xfId="18752"/>
    <cellStyle name="SAPBEXexcCritical5 4 2 6 2" xfId="18753"/>
    <cellStyle name="SAPBEXexcCritical5 4 2 7" xfId="18754"/>
    <cellStyle name="SAPBEXexcCritical5 4 2 8" xfId="18755"/>
    <cellStyle name="SAPBEXexcCritical5 4 2 9" xfId="18756"/>
    <cellStyle name="SAPBEXexcCritical5 4 3" xfId="18757"/>
    <cellStyle name="SAPBEXexcCritical5 4 3 2" xfId="18758"/>
    <cellStyle name="SAPBEXexcCritical5 4 3 3" xfId="18759"/>
    <cellStyle name="SAPBEXexcCritical5 4 4" xfId="18760"/>
    <cellStyle name="SAPBEXexcCritical5 4 4 2" xfId="18761"/>
    <cellStyle name="SAPBEXexcCritical5 4 4 3" xfId="18762"/>
    <cellStyle name="SAPBEXexcCritical5 4 5" xfId="18763"/>
    <cellStyle name="SAPBEXexcCritical5 4 5 2" xfId="18764"/>
    <cellStyle name="SAPBEXexcCritical5 4 5 3" xfId="18765"/>
    <cellStyle name="SAPBEXexcCritical5 4 6" xfId="18766"/>
    <cellStyle name="SAPBEXexcCritical5 4 6 2" xfId="18767"/>
    <cellStyle name="SAPBEXexcCritical5 4 6 3" xfId="18768"/>
    <cellStyle name="SAPBEXexcCritical5 4 7" xfId="18769"/>
    <cellStyle name="SAPBEXexcCritical5 4 7 2" xfId="18770"/>
    <cellStyle name="SAPBEXexcCritical5 4 8" xfId="18771"/>
    <cellStyle name="SAPBEXexcCritical5 4 9" xfId="18772"/>
    <cellStyle name="SAPBEXexcCritical6" xfId="515"/>
    <cellStyle name="SAPBEXexcCritical6 2" xfId="516"/>
    <cellStyle name="SAPBEXexcCritical6 2 2" xfId="517"/>
    <cellStyle name="SAPBEXexcCritical6 2 2 10" xfId="18773"/>
    <cellStyle name="SAPBEXexcCritical6 2 2 2" xfId="18774"/>
    <cellStyle name="SAPBEXexcCritical6 2 2 2 2" xfId="18775"/>
    <cellStyle name="SAPBEXexcCritical6 2 2 2 3" xfId="18776"/>
    <cellStyle name="SAPBEXexcCritical6 2 2 3" xfId="18777"/>
    <cellStyle name="SAPBEXexcCritical6 2 2 3 2" xfId="18778"/>
    <cellStyle name="SAPBEXexcCritical6 2 2 3 3" xfId="18779"/>
    <cellStyle name="SAPBEXexcCritical6 2 2 4" xfId="18780"/>
    <cellStyle name="SAPBEXexcCritical6 2 2 4 2" xfId="18781"/>
    <cellStyle name="SAPBEXexcCritical6 2 2 4 3" xfId="18782"/>
    <cellStyle name="SAPBEXexcCritical6 2 2 5" xfId="18783"/>
    <cellStyle name="SAPBEXexcCritical6 2 2 5 2" xfId="18784"/>
    <cellStyle name="SAPBEXexcCritical6 2 2 5 3" xfId="18785"/>
    <cellStyle name="SAPBEXexcCritical6 2 2 6" xfId="18786"/>
    <cellStyle name="SAPBEXexcCritical6 2 2 6 2" xfId="18787"/>
    <cellStyle name="SAPBEXexcCritical6 2 2 7" xfId="18788"/>
    <cellStyle name="SAPBEXexcCritical6 2 2 8" xfId="18789"/>
    <cellStyle name="SAPBEXexcCritical6 2 2 9" xfId="18790"/>
    <cellStyle name="SAPBEXexcCritical6 3" xfId="518"/>
    <cellStyle name="SAPBEXexcCritical6 3 10" xfId="18791"/>
    <cellStyle name="SAPBEXexcCritical6 3 2" xfId="18792"/>
    <cellStyle name="SAPBEXexcCritical6 3 2 2" xfId="18793"/>
    <cellStyle name="SAPBEXexcCritical6 3 2 3" xfId="18794"/>
    <cellStyle name="SAPBEXexcCritical6 3 3" xfId="18795"/>
    <cellStyle name="SAPBEXexcCritical6 3 3 2" xfId="18796"/>
    <cellStyle name="SAPBEXexcCritical6 3 3 3" xfId="18797"/>
    <cellStyle name="SAPBEXexcCritical6 3 4" xfId="18798"/>
    <cellStyle name="SAPBEXexcCritical6 3 4 2" xfId="18799"/>
    <cellStyle name="SAPBEXexcCritical6 3 4 3" xfId="18800"/>
    <cellStyle name="SAPBEXexcCritical6 3 5" xfId="18801"/>
    <cellStyle name="SAPBEXexcCritical6 3 5 2" xfId="18802"/>
    <cellStyle name="SAPBEXexcCritical6 3 5 3" xfId="18803"/>
    <cellStyle name="SAPBEXexcCritical6 3 6" xfId="18804"/>
    <cellStyle name="SAPBEXexcCritical6 3 6 2" xfId="18805"/>
    <cellStyle name="SAPBEXexcCritical6 3 7" xfId="18806"/>
    <cellStyle name="SAPBEXexcCritical6 3 8" xfId="18807"/>
    <cellStyle name="SAPBEXexcCritical6 3 9" xfId="18808"/>
    <cellStyle name="SAPBEXexcCritical6 4" xfId="18809"/>
    <cellStyle name="SAPBEXexcCritical6 4 10" xfId="18810"/>
    <cellStyle name="SAPBEXexcCritical6 4 11" xfId="18811"/>
    <cellStyle name="SAPBEXexcCritical6 4 12" xfId="18812"/>
    <cellStyle name="SAPBEXexcCritical6 4 2" xfId="18813"/>
    <cellStyle name="SAPBEXexcCritical6 4 2 10" xfId="18814"/>
    <cellStyle name="SAPBEXexcCritical6 4 2 2" xfId="18815"/>
    <cellStyle name="SAPBEXexcCritical6 4 2 2 2" xfId="18816"/>
    <cellStyle name="SAPBEXexcCritical6 4 2 2 3" xfId="18817"/>
    <cellStyle name="SAPBEXexcCritical6 4 2 3" xfId="18818"/>
    <cellStyle name="SAPBEXexcCritical6 4 2 3 2" xfId="18819"/>
    <cellStyle name="SAPBEXexcCritical6 4 2 3 3" xfId="18820"/>
    <cellStyle name="SAPBEXexcCritical6 4 2 4" xfId="18821"/>
    <cellStyle name="SAPBEXexcCritical6 4 2 4 2" xfId="18822"/>
    <cellStyle name="SAPBEXexcCritical6 4 2 4 3" xfId="18823"/>
    <cellStyle name="SAPBEXexcCritical6 4 2 5" xfId="18824"/>
    <cellStyle name="SAPBEXexcCritical6 4 2 5 2" xfId="18825"/>
    <cellStyle name="SAPBEXexcCritical6 4 2 5 3" xfId="18826"/>
    <cellStyle name="SAPBEXexcCritical6 4 2 6" xfId="18827"/>
    <cellStyle name="SAPBEXexcCritical6 4 2 6 2" xfId="18828"/>
    <cellStyle name="SAPBEXexcCritical6 4 2 7" xfId="18829"/>
    <cellStyle name="SAPBEXexcCritical6 4 2 8" xfId="18830"/>
    <cellStyle name="SAPBEXexcCritical6 4 2 9" xfId="18831"/>
    <cellStyle name="SAPBEXexcCritical6 4 3" xfId="18832"/>
    <cellStyle name="SAPBEXexcCritical6 4 3 2" xfId="18833"/>
    <cellStyle name="SAPBEXexcCritical6 4 3 3" xfId="18834"/>
    <cellStyle name="SAPBEXexcCritical6 4 4" xfId="18835"/>
    <cellStyle name="SAPBEXexcCritical6 4 4 2" xfId="18836"/>
    <cellStyle name="SAPBEXexcCritical6 4 4 3" xfId="18837"/>
    <cellStyle name="SAPBEXexcCritical6 4 5" xfId="18838"/>
    <cellStyle name="SAPBEXexcCritical6 4 5 2" xfId="18839"/>
    <cellStyle name="SAPBEXexcCritical6 4 5 3" xfId="18840"/>
    <cellStyle name="SAPBEXexcCritical6 4 6" xfId="18841"/>
    <cellStyle name="SAPBEXexcCritical6 4 6 2" xfId="18842"/>
    <cellStyle name="SAPBEXexcCritical6 4 6 3" xfId="18843"/>
    <cellStyle name="SAPBEXexcCritical6 4 7" xfId="18844"/>
    <cellStyle name="SAPBEXexcCritical6 4 7 2" xfId="18845"/>
    <cellStyle name="SAPBEXexcCritical6 4 8" xfId="18846"/>
    <cellStyle name="SAPBEXexcCritical6 4 9" xfId="18847"/>
    <cellStyle name="SAPBEXexcGood1" xfId="519"/>
    <cellStyle name="SAPBEXexcGood1 2" xfId="520"/>
    <cellStyle name="SAPBEXexcGood1 2 2" xfId="521"/>
    <cellStyle name="SAPBEXexcGood1 2 2 10" xfId="18848"/>
    <cellStyle name="SAPBEXexcGood1 2 2 2" xfId="18849"/>
    <cellStyle name="SAPBEXexcGood1 2 2 2 2" xfId="18850"/>
    <cellStyle name="SAPBEXexcGood1 2 2 2 3" xfId="18851"/>
    <cellStyle name="SAPBEXexcGood1 2 2 3" xfId="18852"/>
    <cellStyle name="SAPBEXexcGood1 2 2 3 2" xfId="18853"/>
    <cellStyle name="SAPBEXexcGood1 2 2 3 3" xfId="18854"/>
    <cellStyle name="SAPBEXexcGood1 2 2 4" xfId="18855"/>
    <cellStyle name="SAPBEXexcGood1 2 2 4 2" xfId="18856"/>
    <cellStyle name="SAPBEXexcGood1 2 2 4 3" xfId="18857"/>
    <cellStyle name="SAPBEXexcGood1 2 2 5" xfId="18858"/>
    <cellStyle name="SAPBEXexcGood1 2 2 5 2" xfId="18859"/>
    <cellStyle name="SAPBEXexcGood1 2 2 5 3" xfId="18860"/>
    <cellStyle name="SAPBEXexcGood1 2 2 6" xfId="18861"/>
    <cellStyle name="SAPBEXexcGood1 2 2 6 2" xfId="18862"/>
    <cellStyle name="SAPBEXexcGood1 2 2 7" xfId="18863"/>
    <cellStyle name="SAPBEXexcGood1 2 2 8" xfId="18864"/>
    <cellStyle name="SAPBEXexcGood1 2 2 9" xfId="18865"/>
    <cellStyle name="SAPBEXexcGood1 3" xfId="522"/>
    <cellStyle name="SAPBEXexcGood1 3 10" xfId="18866"/>
    <cellStyle name="SAPBEXexcGood1 3 2" xfId="18867"/>
    <cellStyle name="SAPBEXexcGood1 3 2 2" xfId="18868"/>
    <cellStyle name="SAPBEXexcGood1 3 2 3" xfId="18869"/>
    <cellStyle name="SAPBEXexcGood1 3 3" xfId="18870"/>
    <cellStyle name="SAPBEXexcGood1 3 3 2" xfId="18871"/>
    <cellStyle name="SAPBEXexcGood1 3 3 3" xfId="18872"/>
    <cellStyle name="SAPBEXexcGood1 3 4" xfId="18873"/>
    <cellStyle name="SAPBEXexcGood1 3 4 2" xfId="18874"/>
    <cellStyle name="SAPBEXexcGood1 3 4 3" xfId="18875"/>
    <cellStyle name="SAPBEXexcGood1 3 5" xfId="18876"/>
    <cellStyle name="SAPBEXexcGood1 3 5 2" xfId="18877"/>
    <cellStyle name="SAPBEXexcGood1 3 5 3" xfId="18878"/>
    <cellStyle name="SAPBEXexcGood1 3 6" xfId="18879"/>
    <cellStyle name="SAPBEXexcGood1 3 6 2" xfId="18880"/>
    <cellStyle name="SAPBEXexcGood1 3 7" xfId="18881"/>
    <cellStyle name="SAPBEXexcGood1 3 8" xfId="18882"/>
    <cellStyle name="SAPBEXexcGood1 3 9" xfId="18883"/>
    <cellStyle name="SAPBEXexcGood1 4" xfId="18884"/>
    <cellStyle name="SAPBEXexcGood1 4 10" xfId="18885"/>
    <cellStyle name="SAPBEXexcGood1 4 11" xfId="18886"/>
    <cellStyle name="SAPBEXexcGood1 4 12" xfId="18887"/>
    <cellStyle name="SAPBEXexcGood1 4 2" xfId="18888"/>
    <cellStyle name="SAPBEXexcGood1 4 2 10" xfId="18889"/>
    <cellStyle name="SAPBEXexcGood1 4 2 2" xfId="18890"/>
    <cellStyle name="SAPBEXexcGood1 4 2 2 2" xfId="18891"/>
    <cellStyle name="SAPBEXexcGood1 4 2 2 3" xfId="18892"/>
    <cellStyle name="SAPBEXexcGood1 4 2 3" xfId="18893"/>
    <cellStyle name="SAPBEXexcGood1 4 2 3 2" xfId="18894"/>
    <cellStyle name="SAPBEXexcGood1 4 2 3 3" xfId="18895"/>
    <cellStyle name="SAPBEXexcGood1 4 2 4" xfId="18896"/>
    <cellStyle name="SAPBEXexcGood1 4 2 4 2" xfId="18897"/>
    <cellStyle name="SAPBEXexcGood1 4 2 4 3" xfId="18898"/>
    <cellStyle name="SAPBEXexcGood1 4 2 5" xfId="18899"/>
    <cellStyle name="SAPBEXexcGood1 4 2 5 2" xfId="18900"/>
    <cellStyle name="SAPBEXexcGood1 4 2 5 3" xfId="18901"/>
    <cellStyle name="SAPBEXexcGood1 4 2 6" xfId="18902"/>
    <cellStyle name="SAPBEXexcGood1 4 2 6 2" xfId="18903"/>
    <cellStyle name="SAPBEXexcGood1 4 2 7" xfId="18904"/>
    <cellStyle name="SAPBEXexcGood1 4 2 8" xfId="18905"/>
    <cellStyle name="SAPBEXexcGood1 4 2 9" xfId="18906"/>
    <cellStyle name="SAPBEXexcGood1 4 3" xfId="18907"/>
    <cellStyle name="SAPBEXexcGood1 4 3 2" xfId="18908"/>
    <cellStyle name="SAPBEXexcGood1 4 3 3" xfId="18909"/>
    <cellStyle name="SAPBEXexcGood1 4 4" xfId="18910"/>
    <cellStyle name="SAPBEXexcGood1 4 4 2" xfId="18911"/>
    <cellStyle name="SAPBEXexcGood1 4 4 3" xfId="18912"/>
    <cellStyle name="SAPBEXexcGood1 4 5" xfId="18913"/>
    <cellStyle name="SAPBEXexcGood1 4 5 2" xfId="18914"/>
    <cellStyle name="SAPBEXexcGood1 4 5 3" xfId="18915"/>
    <cellStyle name="SAPBEXexcGood1 4 6" xfId="18916"/>
    <cellStyle name="SAPBEXexcGood1 4 6 2" xfId="18917"/>
    <cellStyle name="SAPBEXexcGood1 4 6 3" xfId="18918"/>
    <cellStyle name="SAPBEXexcGood1 4 7" xfId="18919"/>
    <cellStyle name="SAPBEXexcGood1 4 7 2" xfId="18920"/>
    <cellStyle name="SAPBEXexcGood1 4 8" xfId="18921"/>
    <cellStyle name="SAPBEXexcGood1 4 9" xfId="18922"/>
    <cellStyle name="SAPBEXexcGood2" xfId="523"/>
    <cellStyle name="SAPBEXexcGood2 2" xfId="524"/>
    <cellStyle name="SAPBEXexcGood2 2 2" xfId="525"/>
    <cellStyle name="SAPBEXexcGood2 2 2 10" xfId="18923"/>
    <cellStyle name="SAPBEXexcGood2 2 2 2" xfId="18924"/>
    <cellStyle name="SAPBEXexcGood2 2 2 2 2" xfId="18925"/>
    <cellStyle name="SAPBEXexcGood2 2 2 2 3" xfId="18926"/>
    <cellStyle name="SAPBEXexcGood2 2 2 3" xfId="18927"/>
    <cellStyle name="SAPBEXexcGood2 2 2 3 2" xfId="18928"/>
    <cellStyle name="SAPBEXexcGood2 2 2 3 3" xfId="18929"/>
    <cellStyle name="SAPBEXexcGood2 2 2 4" xfId="18930"/>
    <cellStyle name="SAPBEXexcGood2 2 2 4 2" xfId="18931"/>
    <cellStyle name="SAPBEXexcGood2 2 2 4 3" xfId="18932"/>
    <cellStyle name="SAPBEXexcGood2 2 2 5" xfId="18933"/>
    <cellStyle name="SAPBEXexcGood2 2 2 5 2" xfId="18934"/>
    <cellStyle name="SAPBEXexcGood2 2 2 5 3" xfId="18935"/>
    <cellStyle name="SAPBEXexcGood2 2 2 6" xfId="18936"/>
    <cellStyle name="SAPBEXexcGood2 2 2 6 2" xfId="18937"/>
    <cellStyle name="SAPBEXexcGood2 2 2 7" xfId="18938"/>
    <cellStyle name="SAPBEXexcGood2 2 2 8" xfId="18939"/>
    <cellStyle name="SAPBEXexcGood2 2 2 9" xfId="18940"/>
    <cellStyle name="SAPBEXexcGood2 3" xfId="526"/>
    <cellStyle name="SAPBEXexcGood2 3 10" xfId="18941"/>
    <cellStyle name="SAPBEXexcGood2 3 2" xfId="18942"/>
    <cellStyle name="SAPBEXexcGood2 3 2 2" xfId="18943"/>
    <cellStyle name="SAPBEXexcGood2 3 2 3" xfId="18944"/>
    <cellStyle name="SAPBEXexcGood2 3 3" xfId="18945"/>
    <cellStyle name="SAPBEXexcGood2 3 3 2" xfId="18946"/>
    <cellStyle name="SAPBEXexcGood2 3 3 3" xfId="18947"/>
    <cellStyle name="SAPBEXexcGood2 3 4" xfId="18948"/>
    <cellStyle name="SAPBEXexcGood2 3 4 2" xfId="18949"/>
    <cellStyle name="SAPBEXexcGood2 3 4 3" xfId="18950"/>
    <cellStyle name="SAPBEXexcGood2 3 5" xfId="18951"/>
    <cellStyle name="SAPBEXexcGood2 3 5 2" xfId="18952"/>
    <cellStyle name="SAPBEXexcGood2 3 5 3" xfId="18953"/>
    <cellStyle name="SAPBEXexcGood2 3 6" xfId="18954"/>
    <cellStyle name="SAPBEXexcGood2 3 6 2" xfId="18955"/>
    <cellStyle name="SAPBEXexcGood2 3 7" xfId="18956"/>
    <cellStyle name="SAPBEXexcGood2 3 8" xfId="18957"/>
    <cellStyle name="SAPBEXexcGood2 3 9" xfId="18958"/>
    <cellStyle name="SAPBEXexcGood2 4" xfId="18959"/>
    <cellStyle name="SAPBEXexcGood2 4 10" xfId="18960"/>
    <cellStyle name="SAPBEXexcGood2 4 11" xfId="18961"/>
    <cellStyle name="SAPBEXexcGood2 4 12" xfId="18962"/>
    <cellStyle name="SAPBEXexcGood2 4 2" xfId="18963"/>
    <cellStyle name="SAPBEXexcGood2 4 2 10" xfId="18964"/>
    <cellStyle name="SAPBEXexcGood2 4 2 2" xfId="18965"/>
    <cellStyle name="SAPBEXexcGood2 4 2 2 2" xfId="18966"/>
    <cellStyle name="SAPBEXexcGood2 4 2 2 3" xfId="18967"/>
    <cellStyle name="SAPBEXexcGood2 4 2 3" xfId="18968"/>
    <cellStyle name="SAPBEXexcGood2 4 2 3 2" xfId="18969"/>
    <cellStyle name="SAPBEXexcGood2 4 2 3 3" xfId="18970"/>
    <cellStyle name="SAPBEXexcGood2 4 2 4" xfId="18971"/>
    <cellStyle name="SAPBEXexcGood2 4 2 4 2" xfId="18972"/>
    <cellStyle name="SAPBEXexcGood2 4 2 4 3" xfId="18973"/>
    <cellStyle name="SAPBEXexcGood2 4 2 5" xfId="18974"/>
    <cellStyle name="SAPBEXexcGood2 4 2 5 2" xfId="18975"/>
    <cellStyle name="SAPBEXexcGood2 4 2 5 3" xfId="18976"/>
    <cellStyle name="SAPBEXexcGood2 4 2 6" xfId="18977"/>
    <cellStyle name="SAPBEXexcGood2 4 2 6 2" xfId="18978"/>
    <cellStyle name="SAPBEXexcGood2 4 2 7" xfId="18979"/>
    <cellStyle name="SAPBEXexcGood2 4 2 8" xfId="18980"/>
    <cellStyle name="SAPBEXexcGood2 4 2 9" xfId="18981"/>
    <cellStyle name="SAPBEXexcGood2 4 3" xfId="18982"/>
    <cellStyle name="SAPBEXexcGood2 4 3 2" xfId="18983"/>
    <cellStyle name="SAPBEXexcGood2 4 3 3" xfId="18984"/>
    <cellStyle name="SAPBEXexcGood2 4 4" xfId="18985"/>
    <cellStyle name="SAPBEXexcGood2 4 4 2" xfId="18986"/>
    <cellStyle name="SAPBEXexcGood2 4 4 3" xfId="18987"/>
    <cellStyle name="SAPBEXexcGood2 4 5" xfId="18988"/>
    <cellStyle name="SAPBEXexcGood2 4 5 2" xfId="18989"/>
    <cellStyle name="SAPBEXexcGood2 4 5 3" xfId="18990"/>
    <cellStyle name="SAPBEXexcGood2 4 6" xfId="18991"/>
    <cellStyle name="SAPBEXexcGood2 4 6 2" xfId="18992"/>
    <cellStyle name="SAPBEXexcGood2 4 6 3" xfId="18993"/>
    <cellStyle name="SAPBEXexcGood2 4 7" xfId="18994"/>
    <cellStyle name="SAPBEXexcGood2 4 7 2" xfId="18995"/>
    <cellStyle name="SAPBEXexcGood2 4 8" xfId="18996"/>
    <cellStyle name="SAPBEXexcGood2 4 9" xfId="18997"/>
    <cellStyle name="SAPBEXexcGood3" xfId="527"/>
    <cellStyle name="SAPBEXexcGood3 2" xfId="528"/>
    <cellStyle name="SAPBEXexcGood3 2 2" xfId="529"/>
    <cellStyle name="SAPBEXexcGood3 2 2 10" xfId="18998"/>
    <cellStyle name="SAPBEXexcGood3 2 2 2" xfId="18999"/>
    <cellStyle name="SAPBEXexcGood3 2 2 2 2" xfId="19000"/>
    <cellStyle name="SAPBEXexcGood3 2 2 2 3" xfId="19001"/>
    <cellStyle name="SAPBEXexcGood3 2 2 3" xfId="19002"/>
    <cellStyle name="SAPBEXexcGood3 2 2 3 2" xfId="19003"/>
    <cellStyle name="SAPBEXexcGood3 2 2 3 3" xfId="19004"/>
    <cellStyle name="SAPBEXexcGood3 2 2 4" xfId="19005"/>
    <cellStyle name="SAPBEXexcGood3 2 2 4 2" xfId="19006"/>
    <cellStyle name="SAPBEXexcGood3 2 2 4 3" xfId="19007"/>
    <cellStyle name="SAPBEXexcGood3 2 2 5" xfId="19008"/>
    <cellStyle name="SAPBEXexcGood3 2 2 5 2" xfId="19009"/>
    <cellStyle name="SAPBEXexcGood3 2 2 5 3" xfId="19010"/>
    <cellStyle name="SAPBEXexcGood3 2 2 6" xfId="19011"/>
    <cellStyle name="SAPBEXexcGood3 2 2 6 2" xfId="19012"/>
    <cellStyle name="SAPBEXexcGood3 2 2 7" xfId="19013"/>
    <cellStyle name="SAPBEXexcGood3 2 2 8" xfId="19014"/>
    <cellStyle name="SAPBEXexcGood3 2 2 9" xfId="19015"/>
    <cellStyle name="SAPBEXexcGood3 3" xfId="530"/>
    <cellStyle name="SAPBEXexcGood3 3 10" xfId="19016"/>
    <cellStyle name="SAPBEXexcGood3 3 2" xfId="19017"/>
    <cellStyle name="SAPBEXexcGood3 3 2 2" xfId="19018"/>
    <cellStyle name="SAPBEXexcGood3 3 2 3" xfId="19019"/>
    <cellStyle name="SAPBEXexcGood3 3 3" xfId="19020"/>
    <cellStyle name="SAPBEXexcGood3 3 3 2" xfId="19021"/>
    <cellStyle name="SAPBEXexcGood3 3 3 3" xfId="19022"/>
    <cellStyle name="SAPBEXexcGood3 3 4" xfId="19023"/>
    <cellStyle name="SAPBEXexcGood3 3 4 2" xfId="19024"/>
    <cellStyle name="SAPBEXexcGood3 3 4 3" xfId="19025"/>
    <cellStyle name="SAPBEXexcGood3 3 5" xfId="19026"/>
    <cellStyle name="SAPBEXexcGood3 3 5 2" xfId="19027"/>
    <cellStyle name="SAPBEXexcGood3 3 5 3" xfId="19028"/>
    <cellStyle name="SAPBEXexcGood3 3 6" xfId="19029"/>
    <cellStyle name="SAPBEXexcGood3 3 6 2" xfId="19030"/>
    <cellStyle name="SAPBEXexcGood3 3 7" xfId="19031"/>
    <cellStyle name="SAPBEXexcGood3 3 8" xfId="19032"/>
    <cellStyle name="SAPBEXexcGood3 3 9" xfId="19033"/>
    <cellStyle name="SAPBEXexcGood3 4" xfId="19034"/>
    <cellStyle name="SAPBEXexcGood3 4 10" xfId="19035"/>
    <cellStyle name="SAPBEXexcGood3 4 11" xfId="19036"/>
    <cellStyle name="SAPBEXexcGood3 4 12" xfId="19037"/>
    <cellStyle name="SAPBEXexcGood3 4 2" xfId="19038"/>
    <cellStyle name="SAPBEXexcGood3 4 2 10" xfId="19039"/>
    <cellStyle name="SAPBEXexcGood3 4 2 2" xfId="19040"/>
    <cellStyle name="SAPBEXexcGood3 4 2 2 2" xfId="19041"/>
    <cellStyle name="SAPBEXexcGood3 4 2 2 3" xfId="19042"/>
    <cellStyle name="SAPBEXexcGood3 4 2 3" xfId="19043"/>
    <cellStyle name="SAPBEXexcGood3 4 2 3 2" xfId="19044"/>
    <cellStyle name="SAPBEXexcGood3 4 2 3 3" xfId="19045"/>
    <cellStyle name="SAPBEXexcGood3 4 2 4" xfId="19046"/>
    <cellStyle name="SAPBEXexcGood3 4 2 4 2" xfId="19047"/>
    <cellStyle name="SAPBEXexcGood3 4 2 4 3" xfId="19048"/>
    <cellStyle name="SAPBEXexcGood3 4 2 5" xfId="19049"/>
    <cellStyle name="SAPBEXexcGood3 4 2 5 2" xfId="19050"/>
    <cellStyle name="SAPBEXexcGood3 4 2 5 3" xfId="19051"/>
    <cellStyle name="SAPBEXexcGood3 4 2 6" xfId="19052"/>
    <cellStyle name="SAPBEXexcGood3 4 2 6 2" xfId="19053"/>
    <cellStyle name="SAPBEXexcGood3 4 2 7" xfId="19054"/>
    <cellStyle name="SAPBEXexcGood3 4 2 8" xfId="19055"/>
    <cellStyle name="SAPBEXexcGood3 4 2 9" xfId="19056"/>
    <cellStyle name="SAPBEXexcGood3 4 3" xfId="19057"/>
    <cellStyle name="SAPBEXexcGood3 4 3 2" xfId="19058"/>
    <cellStyle name="SAPBEXexcGood3 4 3 3" xfId="19059"/>
    <cellStyle name="SAPBEXexcGood3 4 4" xfId="19060"/>
    <cellStyle name="SAPBEXexcGood3 4 4 2" xfId="19061"/>
    <cellStyle name="SAPBEXexcGood3 4 4 3" xfId="19062"/>
    <cellStyle name="SAPBEXexcGood3 4 5" xfId="19063"/>
    <cellStyle name="SAPBEXexcGood3 4 5 2" xfId="19064"/>
    <cellStyle name="SAPBEXexcGood3 4 5 3" xfId="19065"/>
    <cellStyle name="SAPBEXexcGood3 4 6" xfId="19066"/>
    <cellStyle name="SAPBEXexcGood3 4 6 2" xfId="19067"/>
    <cellStyle name="SAPBEXexcGood3 4 6 3" xfId="19068"/>
    <cellStyle name="SAPBEXexcGood3 4 7" xfId="19069"/>
    <cellStyle name="SAPBEXexcGood3 4 7 2" xfId="19070"/>
    <cellStyle name="SAPBEXexcGood3 4 8" xfId="19071"/>
    <cellStyle name="SAPBEXexcGood3 4 9" xfId="19072"/>
    <cellStyle name="SAPBEXfilterDrill" xfId="531"/>
    <cellStyle name="SAPBEXfilterDrill 10" xfId="19073"/>
    <cellStyle name="SAPBEXfilterDrill 10 10" xfId="19074"/>
    <cellStyle name="SAPBEXfilterDrill 10 11" xfId="19075"/>
    <cellStyle name="SAPBEXfilterDrill 10 12" xfId="19076"/>
    <cellStyle name="SAPBEXfilterDrill 10 13" xfId="19077"/>
    <cellStyle name="SAPBEXfilterDrill 10 14" xfId="19078"/>
    <cellStyle name="SAPBEXfilterDrill 10 2" xfId="19079"/>
    <cellStyle name="SAPBEXfilterDrill 10 2 10" xfId="19080"/>
    <cellStyle name="SAPBEXfilterDrill 10 2 2" xfId="19081"/>
    <cellStyle name="SAPBEXfilterDrill 10 2 2 2" xfId="19082"/>
    <cellStyle name="SAPBEXfilterDrill 10 2 2 3" xfId="19083"/>
    <cellStyle name="SAPBEXfilterDrill 10 2 3" xfId="19084"/>
    <cellStyle name="SAPBEXfilterDrill 10 2 3 2" xfId="19085"/>
    <cellStyle name="SAPBEXfilterDrill 10 2 3 3" xfId="19086"/>
    <cellStyle name="SAPBEXfilterDrill 10 2 4" xfId="19087"/>
    <cellStyle name="SAPBEXfilterDrill 10 2 4 2" xfId="19088"/>
    <cellStyle name="SAPBEXfilterDrill 10 2 4 3" xfId="19089"/>
    <cellStyle name="SAPBEXfilterDrill 10 2 5" xfId="19090"/>
    <cellStyle name="SAPBEXfilterDrill 10 2 5 2" xfId="19091"/>
    <cellStyle name="SAPBEXfilterDrill 10 2 5 3" xfId="19092"/>
    <cellStyle name="SAPBEXfilterDrill 10 2 6" xfId="19093"/>
    <cellStyle name="SAPBEXfilterDrill 10 2 6 2" xfId="19094"/>
    <cellStyle name="SAPBEXfilterDrill 10 2 7" xfId="19095"/>
    <cellStyle name="SAPBEXfilterDrill 10 2 8" xfId="19096"/>
    <cellStyle name="SAPBEXfilterDrill 10 2 9" xfId="19097"/>
    <cellStyle name="SAPBEXfilterDrill 10 3" xfId="19098"/>
    <cellStyle name="SAPBEXfilterDrill 10 3 10" xfId="19099"/>
    <cellStyle name="SAPBEXfilterDrill 10 3 11" xfId="19100"/>
    <cellStyle name="SAPBEXfilterDrill 10 3 2" xfId="19101"/>
    <cellStyle name="SAPBEXfilterDrill 10 3 2 2" xfId="19102"/>
    <cellStyle name="SAPBEXfilterDrill 10 3 2 3" xfId="19103"/>
    <cellStyle name="SAPBEXfilterDrill 10 3 3" xfId="19104"/>
    <cellStyle name="SAPBEXfilterDrill 10 3 3 2" xfId="19105"/>
    <cellStyle name="SAPBEXfilterDrill 10 3 3 3" xfId="19106"/>
    <cellStyle name="SAPBEXfilterDrill 10 3 4" xfId="19107"/>
    <cellStyle name="SAPBEXfilterDrill 10 3 4 2" xfId="19108"/>
    <cellStyle name="SAPBEXfilterDrill 10 3 4 3" xfId="19109"/>
    <cellStyle name="SAPBEXfilterDrill 10 3 5" xfId="19110"/>
    <cellStyle name="SAPBEXfilterDrill 10 3 5 2" xfId="19111"/>
    <cellStyle name="SAPBEXfilterDrill 10 3 5 3" xfId="19112"/>
    <cellStyle name="SAPBEXfilterDrill 10 3 6" xfId="19113"/>
    <cellStyle name="SAPBEXfilterDrill 10 3 6 2" xfId="19114"/>
    <cellStyle name="SAPBEXfilterDrill 10 3 7" xfId="19115"/>
    <cellStyle name="SAPBEXfilterDrill 10 3 8" xfId="19116"/>
    <cellStyle name="SAPBEXfilterDrill 10 3 9" xfId="19117"/>
    <cellStyle name="SAPBEXfilterDrill 10 4" xfId="19118"/>
    <cellStyle name="SAPBEXfilterDrill 10 4 10" xfId="19119"/>
    <cellStyle name="SAPBEXfilterDrill 10 4 11" xfId="19120"/>
    <cellStyle name="SAPBEXfilterDrill 10 4 2" xfId="19121"/>
    <cellStyle name="SAPBEXfilterDrill 10 4 2 2" xfId="19122"/>
    <cellStyle name="SAPBEXfilterDrill 10 4 2 3" xfId="19123"/>
    <cellStyle name="SAPBEXfilterDrill 10 4 3" xfId="19124"/>
    <cellStyle name="SAPBEXfilterDrill 10 4 3 2" xfId="19125"/>
    <cellStyle name="SAPBEXfilterDrill 10 4 3 3" xfId="19126"/>
    <cellStyle name="SAPBEXfilterDrill 10 4 4" xfId="19127"/>
    <cellStyle name="SAPBEXfilterDrill 10 4 4 2" xfId="19128"/>
    <cellStyle name="SAPBEXfilterDrill 10 4 4 3" xfId="19129"/>
    <cellStyle name="SAPBEXfilterDrill 10 4 5" xfId="19130"/>
    <cellStyle name="SAPBEXfilterDrill 10 4 5 2" xfId="19131"/>
    <cellStyle name="SAPBEXfilterDrill 10 4 5 3" xfId="19132"/>
    <cellStyle name="SAPBEXfilterDrill 10 4 6" xfId="19133"/>
    <cellStyle name="SAPBEXfilterDrill 10 4 6 2" xfId="19134"/>
    <cellStyle name="SAPBEXfilterDrill 10 4 7" xfId="19135"/>
    <cellStyle name="SAPBEXfilterDrill 10 4 8" xfId="19136"/>
    <cellStyle name="SAPBEXfilterDrill 10 4 9" xfId="19137"/>
    <cellStyle name="SAPBEXfilterDrill 10 5" xfId="19138"/>
    <cellStyle name="SAPBEXfilterDrill 10 5 2" xfId="19139"/>
    <cellStyle name="SAPBEXfilterDrill 10 5 3" xfId="19140"/>
    <cellStyle name="SAPBEXfilterDrill 10 6" xfId="19141"/>
    <cellStyle name="SAPBEXfilterDrill 10 6 2" xfId="19142"/>
    <cellStyle name="SAPBEXfilterDrill 10 6 3" xfId="19143"/>
    <cellStyle name="SAPBEXfilterDrill 10 7" xfId="19144"/>
    <cellStyle name="SAPBEXfilterDrill 10 7 2" xfId="19145"/>
    <cellStyle name="SAPBEXfilterDrill 10 7 3" xfId="19146"/>
    <cellStyle name="SAPBEXfilterDrill 10 8" xfId="19147"/>
    <cellStyle name="SAPBEXfilterDrill 10 8 2" xfId="19148"/>
    <cellStyle name="SAPBEXfilterDrill 10 8 3" xfId="19149"/>
    <cellStyle name="SAPBEXfilterDrill 10 9" xfId="19150"/>
    <cellStyle name="SAPBEXfilterDrill 10 9 2" xfId="19151"/>
    <cellStyle name="SAPBEXfilterDrill 11" xfId="19152"/>
    <cellStyle name="SAPBEXfilterDrill 11 10" xfId="19153"/>
    <cellStyle name="SAPBEXfilterDrill 11 11" xfId="19154"/>
    <cellStyle name="SAPBEXfilterDrill 11 12" xfId="19155"/>
    <cellStyle name="SAPBEXfilterDrill 11 13" xfId="19156"/>
    <cellStyle name="SAPBEXfilterDrill 11 14" xfId="19157"/>
    <cellStyle name="SAPBEXfilterDrill 11 2" xfId="19158"/>
    <cellStyle name="SAPBEXfilterDrill 11 2 10" xfId="19159"/>
    <cellStyle name="SAPBEXfilterDrill 11 2 2" xfId="19160"/>
    <cellStyle name="SAPBEXfilterDrill 11 2 2 2" xfId="19161"/>
    <cellStyle name="SAPBEXfilterDrill 11 2 2 3" xfId="19162"/>
    <cellStyle name="SAPBEXfilterDrill 11 2 3" xfId="19163"/>
    <cellStyle name="SAPBEXfilterDrill 11 2 3 2" xfId="19164"/>
    <cellStyle name="SAPBEXfilterDrill 11 2 3 3" xfId="19165"/>
    <cellStyle name="SAPBEXfilterDrill 11 2 4" xfId="19166"/>
    <cellStyle name="SAPBEXfilterDrill 11 2 4 2" xfId="19167"/>
    <cellStyle name="SAPBEXfilterDrill 11 2 4 3" xfId="19168"/>
    <cellStyle name="SAPBEXfilterDrill 11 2 5" xfId="19169"/>
    <cellStyle name="SAPBEXfilterDrill 11 2 5 2" xfId="19170"/>
    <cellStyle name="SAPBEXfilterDrill 11 2 5 3" xfId="19171"/>
    <cellStyle name="SAPBEXfilterDrill 11 2 6" xfId="19172"/>
    <cellStyle name="SAPBEXfilterDrill 11 2 6 2" xfId="19173"/>
    <cellStyle name="SAPBEXfilterDrill 11 2 7" xfId="19174"/>
    <cellStyle name="SAPBEXfilterDrill 11 2 8" xfId="19175"/>
    <cellStyle name="SAPBEXfilterDrill 11 2 9" xfId="19176"/>
    <cellStyle name="SAPBEXfilterDrill 11 3" xfId="19177"/>
    <cellStyle name="SAPBEXfilterDrill 11 3 10" xfId="19178"/>
    <cellStyle name="SAPBEXfilterDrill 11 3 11" xfId="19179"/>
    <cellStyle name="SAPBEXfilterDrill 11 3 2" xfId="19180"/>
    <cellStyle name="SAPBEXfilterDrill 11 3 2 2" xfId="19181"/>
    <cellStyle name="SAPBEXfilterDrill 11 3 2 3" xfId="19182"/>
    <cellStyle name="SAPBEXfilterDrill 11 3 3" xfId="19183"/>
    <cellStyle name="SAPBEXfilterDrill 11 3 3 2" xfId="19184"/>
    <cellStyle name="SAPBEXfilterDrill 11 3 3 3" xfId="19185"/>
    <cellStyle name="SAPBEXfilterDrill 11 3 4" xfId="19186"/>
    <cellStyle name="SAPBEXfilterDrill 11 3 4 2" xfId="19187"/>
    <cellStyle name="SAPBEXfilterDrill 11 3 4 3" xfId="19188"/>
    <cellStyle name="SAPBEXfilterDrill 11 3 5" xfId="19189"/>
    <cellStyle name="SAPBEXfilterDrill 11 3 5 2" xfId="19190"/>
    <cellStyle name="SAPBEXfilterDrill 11 3 5 3" xfId="19191"/>
    <cellStyle name="SAPBEXfilterDrill 11 3 6" xfId="19192"/>
    <cellStyle name="SAPBEXfilterDrill 11 3 6 2" xfId="19193"/>
    <cellStyle name="SAPBEXfilterDrill 11 3 7" xfId="19194"/>
    <cellStyle name="SAPBEXfilterDrill 11 3 8" xfId="19195"/>
    <cellStyle name="SAPBEXfilterDrill 11 3 9" xfId="19196"/>
    <cellStyle name="SAPBEXfilterDrill 11 4" xfId="19197"/>
    <cellStyle name="SAPBEXfilterDrill 11 4 10" xfId="19198"/>
    <cellStyle name="SAPBEXfilterDrill 11 4 11" xfId="19199"/>
    <cellStyle name="SAPBEXfilterDrill 11 4 2" xfId="19200"/>
    <cellStyle name="SAPBEXfilterDrill 11 4 2 2" xfId="19201"/>
    <cellStyle name="SAPBEXfilterDrill 11 4 2 3" xfId="19202"/>
    <cellStyle name="SAPBEXfilterDrill 11 4 3" xfId="19203"/>
    <cellStyle name="SAPBEXfilterDrill 11 4 3 2" xfId="19204"/>
    <cellStyle name="SAPBEXfilterDrill 11 4 3 3" xfId="19205"/>
    <cellStyle name="SAPBEXfilterDrill 11 4 4" xfId="19206"/>
    <cellStyle name="SAPBEXfilterDrill 11 4 4 2" xfId="19207"/>
    <cellStyle name="SAPBEXfilterDrill 11 4 4 3" xfId="19208"/>
    <cellStyle name="SAPBEXfilterDrill 11 4 5" xfId="19209"/>
    <cellStyle name="SAPBEXfilterDrill 11 4 5 2" xfId="19210"/>
    <cellStyle name="SAPBEXfilterDrill 11 4 5 3" xfId="19211"/>
    <cellStyle name="SAPBEXfilterDrill 11 4 6" xfId="19212"/>
    <cellStyle name="SAPBEXfilterDrill 11 4 6 2" xfId="19213"/>
    <cellStyle name="SAPBEXfilterDrill 11 4 7" xfId="19214"/>
    <cellStyle name="SAPBEXfilterDrill 11 4 8" xfId="19215"/>
    <cellStyle name="SAPBEXfilterDrill 11 4 9" xfId="19216"/>
    <cellStyle name="SAPBEXfilterDrill 11 5" xfId="19217"/>
    <cellStyle name="SAPBEXfilterDrill 11 5 2" xfId="19218"/>
    <cellStyle name="SAPBEXfilterDrill 11 5 3" xfId="19219"/>
    <cellStyle name="SAPBEXfilterDrill 11 6" xfId="19220"/>
    <cellStyle name="SAPBEXfilterDrill 11 6 2" xfId="19221"/>
    <cellStyle name="SAPBEXfilterDrill 11 6 3" xfId="19222"/>
    <cellStyle name="SAPBEXfilterDrill 11 7" xfId="19223"/>
    <cellStyle name="SAPBEXfilterDrill 11 7 2" xfId="19224"/>
    <cellStyle name="SAPBEXfilterDrill 11 7 3" xfId="19225"/>
    <cellStyle name="SAPBEXfilterDrill 11 8" xfId="19226"/>
    <cellStyle name="SAPBEXfilterDrill 11 8 2" xfId="19227"/>
    <cellStyle name="SAPBEXfilterDrill 11 8 3" xfId="19228"/>
    <cellStyle name="SAPBEXfilterDrill 11 9" xfId="19229"/>
    <cellStyle name="SAPBEXfilterDrill 11 9 2" xfId="19230"/>
    <cellStyle name="SAPBEXfilterDrill 12" xfId="19231"/>
    <cellStyle name="SAPBEXfilterDrill 12 10" xfId="19232"/>
    <cellStyle name="SAPBEXfilterDrill 12 11" xfId="19233"/>
    <cellStyle name="SAPBEXfilterDrill 12 12" xfId="19234"/>
    <cellStyle name="SAPBEXfilterDrill 12 13" xfId="19235"/>
    <cellStyle name="SAPBEXfilterDrill 12 14" xfId="19236"/>
    <cellStyle name="SAPBEXfilterDrill 12 2" xfId="19237"/>
    <cellStyle name="SAPBEXfilterDrill 12 2 10" xfId="19238"/>
    <cellStyle name="SAPBEXfilterDrill 12 2 2" xfId="19239"/>
    <cellStyle name="SAPBEXfilterDrill 12 2 2 2" xfId="19240"/>
    <cellStyle name="SAPBEXfilterDrill 12 2 2 3" xfId="19241"/>
    <cellStyle name="SAPBEXfilterDrill 12 2 3" xfId="19242"/>
    <cellStyle name="SAPBEXfilterDrill 12 2 3 2" xfId="19243"/>
    <cellStyle name="SAPBEXfilterDrill 12 2 3 3" xfId="19244"/>
    <cellStyle name="SAPBEXfilterDrill 12 2 4" xfId="19245"/>
    <cellStyle name="SAPBEXfilterDrill 12 2 4 2" xfId="19246"/>
    <cellStyle name="SAPBEXfilterDrill 12 2 4 3" xfId="19247"/>
    <cellStyle name="SAPBEXfilterDrill 12 2 5" xfId="19248"/>
    <cellStyle name="SAPBEXfilterDrill 12 2 5 2" xfId="19249"/>
    <cellStyle name="SAPBEXfilterDrill 12 2 5 3" xfId="19250"/>
    <cellStyle name="SAPBEXfilterDrill 12 2 6" xfId="19251"/>
    <cellStyle name="SAPBEXfilterDrill 12 2 6 2" xfId="19252"/>
    <cellStyle name="SAPBEXfilterDrill 12 2 7" xfId="19253"/>
    <cellStyle name="SAPBEXfilterDrill 12 2 8" xfId="19254"/>
    <cellStyle name="SAPBEXfilterDrill 12 2 9" xfId="19255"/>
    <cellStyle name="SAPBEXfilterDrill 12 3" xfId="19256"/>
    <cellStyle name="SAPBEXfilterDrill 12 3 10" xfId="19257"/>
    <cellStyle name="SAPBEXfilterDrill 12 3 11" xfId="19258"/>
    <cellStyle name="SAPBEXfilterDrill 12 3 2" xfId="19259"/>
    <cellStyle name="SAPBEXfilterDrill 12 3 2 2" xfId="19260"/>
    <cellStyle name="SAPBEXfilterDrill 12 3 2 3" xfId="19261"/>
    <cellStyle name="SAPBEXfilterDrill 12 3 3" xfId="19262"/>
    <cellStyle name="SAPBEXfilterDrill 12 3 3 2" xfId="19263"/>
    <cellStyle name="SAPBEXfilterDrill 12 3 3 3" xfId="19264"/>
    <cellStyle name="SAPBEXfilterDrill 12 3 4" xfId="19265"/>
    <cellStyle name="SAPBEXfilterDrill 12 3 4 2" xfId="19266"/>
    <cellStyle name="SAPBEXfilterDrill 12 3 4 3" xfId="19267"/>
    <cellStyle name="SAPBEXfilterDrill 12 3 5" xfId="19268"/>
    <cellStyle name="SAPBEXfilterDrill 12 3 5 2" xfId="19269"/>
    <cellStyle name="SAPBEXfilterDrill 12 3 5 3" xfId="19270"/>
    <cellStyle name="SAPBEXfilterDrill 12 3 6" xfId="19271"/>
    <cellStyle name="SAPBEXfilterDrill 12 3 6 2" xfId="19272"/>
    <cellStyle name="SAPBEXfilterDrill 12 3 7" xfId="19273"/>
    <cellStyle name="SAPBEXfilterDrill 12 3 8" xfId="19274"/>
    <cellStyle name="SAPBEXfilterDrill 12 3 9" xfId="19275"/>
    <cellStyle name="SAPBEXfilterDrill 12 4" xfId="19276"/>
    <cellStyle name="SAPBEXfilterDrill 12 4 10" xfId="19277"/>
    <cellStyle name="SAPBEXfilterDrill 12 4 11" xfId="19278"/>
    <cellStyle name="SAPBEXfilterDrill 12 4 2" xfId="19279"/>
    <cellStyle name="SAPBEXfilterDrill 12 4 2 2" xfId="19280"/>
    <cellStyle name="SAPBEXfilterDrill 12 4 2 3" xfId="19281"/>
    <cellStyle name="SAPBEXfilterDrill 12 4 3" xfId="19282"/>
    <cellStyle name="SAPBEXfilterDrill 12 4 3 2" xfId="19283"/>
    <cellStyle name="SAPBEXfilterDrill 12 4 3 3" xfId="19284"/>
    <cellStyle name="SAPBEXfilterDrill 12 4 4" xfId="19285"/>
    <cellStyle name="SAPBEXfilterDrill 12 4 4 2" xfId="19286"/>
    <cellStyle name="SAPBEXfilterDrill 12 4 4 3" xfId="19287"/>
    <cellStyle name="SAPBEXfilterDrill 12 4 5" xfId="19288"/>
    <cellStyle name="SAPBEXfilterDrill 12 4 5 2" xfId="19289"/>
    <cellStyle name="SAPBEXfilterDrill 12 4 5 3" xfId="19290"/>
    <cellStyle name="SAPBEXfilterDrill 12 4 6" xfId="19291"/>
    <cellStyle name="SAPBEXfilterDrill 12 4 6 2" xfId="19292"/>
    <cellStyle name="SAPBEXfilterDrill 12 4 7" xfId="19293"/>
    <cellStyle name="SAPBEXfilterDrill 12 4 8" xfId="19294"/>
    <cellStyle name="SAPBEXfilterDrill 12 4 9" xfId="19295"/>
    <cellStyle name="SAPBEXfilterDrill 12 5" xfId="19296"/>
    <cellStyle name="SAPBEXfilterDrill 12 5 2" xfId="19297"/>
    <cellStyle name="SAPBEXfilterDrill 12 5 3" xfId="19298"/>
    <cellStyle name="SAPBEXfilterDrill 12 6" xfId="19299"/>
    <cellStyle name="SAPBEXfilterDrill 12 6 2" xfId="19300"/>
    <cellStyle name="SAPBEXfilterDrill 12 6 3" xfId="19301"/>
    <cellStyle name="SAPBEXfilterDrill 12 7" xfId="19302"/>
    <cellStyle name="SAPBEXfilterDrill 12 7 2" xfId="19303"/>
    <cellStyle name="SAPBEXfilterDrill 12 7 3" xfId="19304"/>
    <cellStyle name="SAPBEXfilterDrill 12 8" xfId="19305"/>
    <cellStyle name="SAPBEXfilterDrill 12 8 2" xfId="19306"/>
    <cellStyle name="SAPBEXfilterDrill 12 8 3" xfId="19307"/>
    <cellStyle name="SAPBEXfilterDrill 12 9" xfId="19308"/>
    <cellStyle name="SAPBEXfilterDrill 12 9 2" xfId="19309"/>
    <cellStyle name="SAPBEXfilterDrill 13" xfId="19310"/>
    <cellStyle name="SAPBEXfilterDrill 13 10" xfId="19311"/>
    <cellStyle name="SAPBEXfilterDrill 13 11" xfId="19312"/>
    <cellStyle name="SAPBEXfilterDrill 13 12" xfId="19313"/>
    <cellStyle name="SAPBEXfilterDrill 13 13" xfId="19314"/>
    <cellStyle name="SAPBEXfilterDrill 13 14" xfId="19315"/>
    <cellStyle name="SAPBEXfilterDrill 13 2" xfId="19316"/>
    <cellStyle name="SAPBEXfilterDrill 13 2 10" xfId="19317"/>
    <cellStyle name="SAPBEXfilterDrill 13 2 2" xfId="19318"/>
    <cellStyle name="SAPBEXfilterDrill 13 2 2 2" xfId="19319"/>
    <cellStyle name="SAPBEXfilterDrill 13 2 2 3" xfId="19320"/>
    <cellStyle name="SAPBEXfilterDrill 13 2 3" xfId="19321"/>
    <cellStyle name="SAPBEXfilterDrill 13 2 3 2" xfId="19322"/>
    <cellStyle name="SAPBEXfilterDrill 13 2 3 3" xfId="19323"/>
    <cellStyle name="SAPBEXfilterDrill 13 2 4" xfId="19324"/>
    <cellStyle name="SAPBEXfilterDrill 13 2 4 2" xfId="19325"/>
    <cellStyle name="SAPBEXfilterDrill 13 2 4 3" xfId="19326"/>
    <cellStyle name="SAPBEXfilterDrill 13 2 5" xfId="19327"/>
    <cellStyle name="SAPBEXfilterDrill 13 2 5 2" xfId="19328"/>
    <cellStyle name="SAPBEXfilterDrill 13 2 5 3" xfId="19329"/>
    <cellStyle name="SAPBEXfilterDrill 13 2 6" xfId="19330"/>
    <cellStyle name="SAPBEXfilterDrill 13 2 6 2" xfId="19331"/>
    <cellStyle name="SAPBEXfilterDrill 13 2 7" xfId="19332"/>
    <cellStyle name="SAPBEXfilterDrill 13 2 8" xfId="19333"/>
    <cellStyle name="SAPBEXfilterDrill 13 2 9" xfId="19334"/>
    <cellStyle name="SAPBEXfilterDrill 13 3" xfId="19335"/>
    <cellStyle name="SAPBEXfilterDrill 13 3 10" xfId="19336"/>
    <cellStyle name="SAPBEXfilterDrill 13 3 11" xfId="19337"/>
    <cellStyle name="SAPBEXfilterDrill 13 3 2" xfId="19338"/>
    <cellStyle name="SAPBEXfilterDrill 13 3 2 2" xfId="19339"/>
    <cellStyle name="SAPBEXfilterDrill 13 3 2 3" xfId="19340"/>
    <cellStyle name="SAPBEXfilterDrill 13 3 3" xfId="19341"/>
    <cellStyle name="SAPBEXfilterDrill 13 3 3 2" xfId="19342"/>
    <cellStyle name="SAPBEXfilterDrill 13 3 3 3" xfId="19343"/>
    <cellStyle name="SAPBEXfilterDrill 13 3 4" xfId="19344"/>
    <cellStyle name="SAPBEXfilterDrill 13 3 4 2" xfId="19345"/>
    <cellStyle name="SAPBEXfilterDrill 13 3 4 3" xfId="19346"/>
    <cellStyle name="SAPBEXfilterDrill 13 3 5" xfId="19347"/>
    <cellStyle name="SAPBEXfilterDrill 13 3 5 2" xfId="19348"/>
    <cellStyle name="SAPBEXfilterDrill 13 3 5 3" xfId="19349"/>
    <cellStyle name="SAPBEXfilterDrill 13 3 6" xfId="19350"/>
    <cellStyle name="SAPBEXfilterDrill 13 3 6 2" xfId="19351"/>
    <cellStyle name="SAPBEXfilterDrill 13 3 7" xfId="19352"/>
    <cellStyle name="SAPBEXfilterDrill 13 3 8" xfId="19353"/>
    <cellStyle name="SAPBEXfilterDrill 13 3 9" xfId="19354"/>
    <cellStyle name="SAPBEXfilterDrill 13 4" xfId="19355"/>
    <cellStyle name="SAPBEXfilterDrill 13 4 10" xfId="19356"/>
    <cellStyle name="SAPBEXfilterDrill 13 4 11" xfId="19357"/>
    <cellStyle name="SAPBEXfilterDrill 13 4 2" xfId="19358"/>
    <cellStyle name="SAPBEXfilterDrill 13 4 2 2" xfId="19359"/>
    <cellStyle name="SAPBEXfilterDrill 13 4 2 3" xfId="19360"/>
    <cellStyle name="SAPBEXfilterDrill 13 4 3" xfId="19361"/>
    <cellStyle name="SAPBEXfilterDrill 13 4 3 2" xfId="19362"/>
    <cellStyle name="SAPBEXfilterDrill 13 4 3 3" xfId="19363"/>
    <cellStyle name="SAPBEXfilterDrill 13 4 4" xfId="19364"/>
    <cellStyle name="SAPBEXfilterDrill 13 4 4 2" xfId="19365"/>
    <cellStyle name="SAPBEXfilterDrill 13 4 4 3" xfId="19366"/>
    <cellStyle name="SAPBEXfilterDrill 13 4 5" xfId="19367"/>
    <cellStyle name="SAPBEXfilterDrill 13 4 5 2" xfId="19368"/>
    <cellStyle name="SAPBEXfilterDrill 13 4 5 3" xfId="19369"/>
    <cellStyle name="SAPBEXfilterDrill 13 4 6" xfId="19370"/>
    <cellStyle name="SAPBEXfilterDrill 13 4 6 2" xfId="19371"/>
    <cellStyle name="SAPBEXfilterDrill 13 4 7" xfId="19372"/>
    <cellStyle name="SAPBEXfilterDrill 13 4 8" xfId="19373"/>
    <cellStyle name="SAPBEXfilterDrill 13 4 9" xfId="19374"/>
    <cellStyle name="SAPBEXfilterDrill 13 5" xfId="19375"/>
    <cellStyle name="SAPBEXfilterDrill 13 5 2" xfId="19376"/>
    <cellStyle name="SAPBEXfilterDrill 13 5 3" xfId="19377"/>
    <cellStyle name="SAPBEXfilterDrill 13 6" xfId="19378"/>
    <cellStyle name="SAPBEXfilterDrill 13 6 2" xfId="19379"/>
    <cellStyle name="SAPBEXfilterDrill 13 6 3" xfId="19380"/>
    <cellStyle name="SAPBEXfilterDrill 13 7" xfId="19381"/>
    <cellStyle name="SAPBEXfilterDrill 13 7 2" xfId="19382"/>
    <cellStyle name="SAPBEXfilterDrill 13 7 3" xfId="19383"/>
    <cellStyle name="SAPBEXfilterDrill 13 8" xfId="19384"/>
    <cellStyle name="SAPBEXfilterDrill 13 8 2" xfId="19385"/>
    <cellStyle name="SAPBEXfilterDrill 13 8 3" xfId="19386"/>
    <cellStyle name="SAPBEXfilterDrill 13 9" xfId="19387"/>
    <cellStyle name="SAPBEXfilterDrill 13 9 2" xfId="19388"/>
    <cellStyle name="SAPBEXfilterDrill 14" xfId="19389"/>
    <cellStyle name="SAPBEXfilterDrill 14 10" xfId="19390"/>
    <cellStyle name="SAPBEXfilterDrill 14 11" xfId="19391"/>
    <cellStyle name="SAPBEXfilterDrill 14 12" xfId="19392"/>
    <cellStyle name="SAPBEXfilterDrill 14 13" xfId="19393"/>
    <cellStyle name="SAPBEXfilterDrill 14 14" xfId="19394"/>
    <cellStyle name="SAPBEXfilterDrill 14 2" xfId="19395"/>
    <cellStyle name="SAPBEXfilterDrill 14 2 10" xfId="19396"/>
    <cellStyle name="SAPBEXfilterDrill 14 2 2" xfId="19397"/>
    <cellStyle name="SAPBEXfilterDrill 14 2 2 2" xfId="19398"/>
    <cellStyle name="SAPBEXfilterDrill 14 2 2 3" xfId="19399"/>
    <cellStyle name="SAPBEXfilterDrill 14 2 3" xfId="19400"/>
    <cellStyle name="SAPBEXfilterDrill 14 2 3 2" xfId="19401"/>
    <cellStyle name="SAPBEXfilterDrill 14 2 3 3" xfId="19402"/>
    <cellStyle name="SAPBEXfilterDrill 14 2 4" xfId="19403"/>
    <cellStyle name="SAPBEXfilterDrill 14 2 4 2" xfId="19404"/>
    <cellStyle name="SAPBEXfilterDrill 14 2 4 3" xfId="19405"/>
    <cellStyle name="SAPBEXfilterDrill 14 2 5" xfId="19406"/>
    <cellStyle name="SAPBEXfilterDrill 14 2 5 2" xfId="19407"/>
    <cellStyle name="SAPBEXfilterDrill 14 2 5 3" xfId="19408"/>
    <cellStyle name="SAPBEXfilterDrill 14 2 6" xfId="19409"/>
    <cellStyle name="SAPBEXfilterDrill 14 2 6 2" xfId="19410"/>
    <cellStyle name="SAPBEXfilterDrill 14 2 7" xfId="19411"/>
    <cellStyle name="SAPBEXfilterDrill 14 2 8" xfId="19412"/>
    <cellStyle name="SAPBEXfilterDrill 14 2 9" xfId="19413"/>
    <cellStyle name="SAPBEXfilterDrill 14 3" xfId="19414"/>
    <cellStyle name="SAPBEXfilterDrill 14 3 10" xfId="19415"/>
    <cellStyle name="SAPBEXfilterDrill 14 3 11" xfId="19416"/>
    <cellStyle name="SAPBEXfilterDrill 14 3 2" xfId="19417"/>
    <cellStyle name="SAPBEXfilterDrill 14 3 2 2" xfId="19418"/>
    <cellStyle name="SAPBEXfilterDrill 14 3 2 3" xfId="19419"/>
    <cellStyle name="SAPBEXfilterDrill 14 3 3" xfId="19420"/>
    <cellStyle name="SAPBEXfilterDrill 14 3 3 2" xfId="19421"/>
    <cellStyle name="SAPBEXfilterDrill 14 3 3 3" xfId="19422"/>
    <cellStyle name="SAPBEXfilterDrill 14 3 4" xfId="19423"/>
    <cellStyle name="SAPBEXfilterDrill 14 3 4 2" xfId="19424"/>
    <cellStyle name="SAPBEXfilterDrill 14 3 4 3" xfId="19425"/>
    <cellStyle name="SAPBEXfilterDrill 14 3 5" xfId="19426"/>
    <cellStyle name="SAPBEXfilterDrill 14 3 5 2" xfId="19427"/>
    <cellStyle name="SAPBEXfilterDrill 14 3 5 3" xfId="19428"/>
    <cellStyle name="SAPBEXfilterDrill 14 3 6" xfId="19429"/>
    <cellStyle name="SAPBEXfilterDrill 14 3 6 2" xfId="19430"/>
    <cellStyle name="SAPBEXfilterDrill 14 3 7" xfId="19431"/>
    <cellStyle name="SAPBEXfilterDrill 14 3 8" xfId="19432"/>
    <cellStyle name="SAPBEXfilterDrill 14 3 9" xfId="19433"/>
    <cellStyle name="SAPBEXfilterDrill 14 4" xfId="19434"/>
    <cellStyle name="SAPBEXfilterDrill 14 4 10" xfId="19435"/>
    <cellStyle name="SAPBEXfilterDrill 14 4 11" xfId="19436"/>
    <cellStyle name="SAPBEXfilterDrill 14 4 2" xfId="19437"/>
    <cellStyle name="SAPBEXfilterDrill 14 4 2 2" xfId="19438"/>
    <cellStyle name="SAPBEXfilterDrill 14 4 2 3" xfId="19439"/>
    <cellStyle name="SAPBEXfilterDrill 14 4 3" xfId="19440"/>
    <cellStyle name="SAPBEXfilterDrill 14 4 3 2" xfId="19441"/>
    <cellStyle name="SAPBEXfilterDrill 14 4 3 3" xfId="19442"/>
    <cellStyle name="SAPBEXfilterDrill 14 4 4" xfId="19443"/>
    <cellStyle name="SAPBEXfilterDrill 14 4 4 2" xfId="19444"/>
    <cellStyle name="SAPBEXfilterDrill 14 4 4 3" xfId="19445"/>
    <cellStyle name="SAPBEXfilterDrill 14 4 5" xfId="19446"/>
    <cellStyle name="SAPBEXfilterDrill 14 4 5 2" xfId="19447"/>
    <cellStyle name="SAPBEXfilterDrill 14 4 5 3" xfId="19448"/>
    <cellStyle name="SAPBEXfilterDrill 14 4 6" xfId="19449"/>
    <cellStyle name="SAPBEXfilterDrill 14 4 6 2" xfId="19450"/>
    <cellStyle name="SAPBEXfilterDrill 14 4 7" xfId="19451"/>
    <cellStyle name="SAPBEXfilterDrill 14 4 8" xfId="19452"/>
    <cellStyle name="SAPBEXfilterDrill 14 4 9" xfId="19453"/>
    <cellStyle name="SAPBEXfilterDrill 14 5" xfId="19454"/>
    <cellStyle name="SAPBEXfilterDrill 14 5 2" xfId="19455"/>
    <cellStyle name="SAPBEXfilterDrill 14 5 3" xfId="19456"/>
    <cellStyle name="SAPBEXfilterDrill 14 6" xfId="19457"/>
    <cellStyle name="SAPBEXfilterDrill 14 6 2" xfId="19458"/>
    <cellStyle name="SAPBEXfilterDrill 14 6 3" xfId="19459"/>
    <cellStyle name="SAPBEXfilterDrill 14 7" xfId="19460"/>
    <cellStyle name="SAPBEXfilterDrill 14 7 2" xfId="19461"/>
    <cellStyle name="SAPBEXfilterDrill 14 7 3" xfId="19462"/>
    <cellStyle name="SAPBEXfilterDrill 14 8" xfId="19463"/>
    <cellStyle name="SAPBEXfilterDrill 14 8 2" xfId="19464"/>
    <cellStyle name="SAPBEXfilterDrill 14 8 3" xfId="19465"/>
    <cellStyle name="SAPBEXfilterDrill 14 9" xfId="19466"/>
    <cellStyle name="SAPBEXfilterDrill 14 9 2" xfId="19467"/>
    <cellStyle name="SAPBEXfilterDrill 15" xfId="19468"/>
    <cellStyle name="SAPBEXfilterDrill 15 10" xfId="19469"/>
    <cellStyle name="SAPBEXfilterDrill 15 11" xfId="19470"/>
    <cellStyle name="SAPBEXfilterDrill 15 2" xfId="19471"/>
    <cellStyle name="SAPBEXfilterDrill 15 2 2" xfId="19472"/>
    <cellStyle name="SAPBEXfilterDrill 15 2 3" xfId="19473"/>
    <cellStyle name="SAPBEXfilterDrill 15 3" xfId="19474"/>
    <cellStyle name="SAPBEXfilterDrill 15 3 2" xfId="19475"/>
    <cellStyle name="SAPBEXfilterDrill 15 3 3" xfId="19476"/>
    <cellStyle name="SAPBEXfilterDrill 15 4" xfId="19477"/>
    <cellStyle name="SAPBEXfilterDrill 15 4 2" xfId="19478"/>
    <cellStyle name="SAPBEXfilterDrill 15 4 3" xfId="19479"/>
    <cellStyle name="SAPBEXfilterDrill 15 5" xfId="19480"/>
    <cellStyle name="SAPBEXfilterDrill 15 5 2" xfId="19481"/>
    <cellStyle name="SAPBEXfilterDrill 15 5 3" xfId="19482"/>
    <cellStyle name="SAPBEXfilterDrill 15 6" xfId="19483"/>
    <cellStyle name="SAPBEXfilterDrill 15 6 2" xfId="19484"/>
    <cellStyle name="SAPBEXfilterDrill 15 7" xfId="19485"/>
    <cellStyle name="SAPBEXfilterDrill 15 8" xfId="19486"/>
    <cellStyle name="SAPBEXfilterDrill 15 9" xfId="19487"/>
    <cellStyle name="SAPBEXfilterDrill 16" xfId="19488"/>
    <cellStyle name="SAPBEXfilterDrill 16 10" xfId="19489"/>
    <cellStyle name="SAPBEXfilterDrill 16 11" xfId="19490"/>
    <cellStyle name="SAPBEXfilterDrill 16 2" xfId="19491"/>
    <cellStyle name="SAPBEXfilterDrill 16 2 2" xfId="19492"/>
    <cellStyle name="SAPBEXfilterDrill 16 2 3" xfId="19493"/>
    <cellStyle name="SAPBEXfilterDrill 16 3" xfId="19494"/>
    <cellStyle name="SAPBEXfilterDrill 16 3 2" xfId="19495"/>
    <cellStyle name="SAPBEXfilterDrill 16 3 3" xfId="19496"/>
    <cellStyle name="SAPBEXfilterDrill 16 4" xfId="19497"/>
    <cellStyle name="SAPBEXfilterDrill 16 4 2" xfId="19498"/>
    <cellStyle name="SAPBEXfilterDrill 16 4 3" xfId="19499"/>
    <cellStyle name="SAPBEXfilterDrill 16 5" xfId="19500"/>
    <cellStyle name="SAPBEXfilterDrill 16 5 2" xfId="19501"/>
    <cellStyle name="SAPBEXfilterDrill 16 5 3" xfId="19502"/>
    <cellStyle name="SAPBEXfilterDrill 16 6" xfId="19503"/>
    <cellStyle name="SAPBEXfilterDrill 16 6 2" xfId="19504"/>
    <cellStyle name="SAPBEXfilterDrill 16 7" xfId="19505"/>
    <cellStyle name="SAPBEXfilterDrill 16 8" xfId="19506"/>
    <cellStyle name="SAPBEXfilterDrill 16 9" xfId="19507"/>
    <cellStyle name="SAPBEXfilterDrill 17" xfId="19508"/>
    <cellStyle name="SAPBEXfilterDrill 17 10" xfId="19509"/>
    <cellStyle name="SAPBEXfilterDrill 17 2" xfId="19510"/>
    <cellStyle name="SAPBEXfilterDrill 17 2 2" xfId="19511"/>
    <cellStyle name="SAPBEXfilterDrill 17 2 3" xfId="19512"/>
    <cellStyle name="SAPBEXfilterDrill 17 3" xfId="19513"/>
    <cellStyle name="SAPBEXfilterDrill 17 3 2" xfId="19514"/>
    <cellStyle name="SAPBEXfilterDrill 17 3 3" xfId="19515"/>
    <cellStyle name="SAPBEXfilterDrill 17 4" xfId="19516"/>
    <cellStyle name="SAPBEXfilterDrill 17 4 2" xfId="19517"/>
    <cellStyle name="SAPBEXfilterDrill 17 4 3" xfId="19518"/>
    <cellStyle name="SAPBEXfilterDrill 17 5" xfId="19519"/>
    <cellStyle name="SAPBEXfilterDrill 17 5 2" xfId="19520"/>
    <cellStyle name="SAPBEXfilterDrill 17 5 3" xfId="19521"/>
    <cellStyle name="SAPBEXfilterDrill 17 6" xfId="19522"/>
    <cellStyle name="SAPBEXfilterDrill 17 6 2" xfId="19523"/>
    <cellStyle name="SAPBEXfilterDrill 17 7" xfId="19524"/>
    <cellStyle name="SAPBEXfilterDrill 17 8" xfId="19525"/>
    <cellStyle name="SAPBEXfilterDrill 17 9" xfId="19526"/>
    <cellStyle name="SAPBEXfilterDrill 18" xfId="19527"/>
    <cellStyle name="SAPBEXfilterDrill 18 2" xfId="19528"/>
    <cellStyle name="SAPBEXfilterDrill 18 3" xfId="19529"/>
    <cellStyle name="SAPBEXfilterDrill 19" xfId="19530"/>
    <cellStyle name="SAPBEXfilterDrill 19 2" xfId="19531"/>
    <cellStyle name="SAPBEXfilterDrill 19 3" xfId="19532"/>
    <cellStyle name="SAPBEXfilterDrill 2" xfId="532"/>
    <cellStyle name="SAPBEXfilterDrill 2 10" xfId="19533"/>
    <cellStyle name="SAPBEXfilterDrill 2 10 2" xfId="19534"/>
    <cellStyle name="SAPBEXfilterDrill 2 11" xfId="19535"/>
    <cellStyle name="SAPBEXfilterDrill 2 12" xfId="19536"/>
    <cellStyle name="SAPBEXfilterDrill 2 13" xfId="19537"/>
    <cellStyle name="SAPBEXfilterDrill 2 14" xfId="19538"/>
    <cellStyle name="SAPBEXfilterDrill 2 2" xfId="19539"/>
    <cellStyle name="SAPBEXfilterDrill 2 2 10" xfId="19540"/>
    <cellStyle name="SAPBEXfilterDrill 2 2 11" xfId="19541"/>
    <cellStyle name="SAPBEXfilterDrill 2 2 12" xfId="19542"/>
    <cellStyle name="SAPBEXfilterDrill 2 2 2" xfId="19543"/>
    <cellStyle name="SAPBEXfilterDrill 2 2 2 10" xfId="19544"/>
    <cellStyle name="SAPBEXfilterDrill 2 2 2 11" xfId="19545"/>
    <cellStyle name="SAPBEXfilterDrill 2 2 2 2" xfId="19546"/>
    <cellStyle name="SAPBEXfilterDrill 2 2 2 2 2" xfId="19547"/>
    <cellStyle name="SAPBEXfilterDrill 2 2 2 2 3" xfId="19548"/>
    <cellStyle name="SAPBEXfilterDrill 2 2 2 3" xfId="19549"/>
    <cellStyle name="SAPBEXfilterDrill 2 2 2 3 2" xfId="19550"/>
    <cellStyle name="SAPBEXfilterDrill 2 2 2 3 3" xfId="19551"/>
    <cellStyle name="SAPBEXfilterDrill 2 2 2 4" xfId="19552"/>
    <cellStyle name="SAPBEXfilterDrill 2 2 2 4 2" xfId="19553"/>
    <cellStyle name="SAPBEXfilterDrill 2 2 2 4 3" xfId="19554"/>
    <cellStyle name="SAPBEXfilterDrill 2 2 2 5" xfId="19555"/>
    <cellStyle name="SAPBEXfilterDrill 2 2 2 5 2" xfId="19556"/>
    <cellStyle name="SAPBEXfilterDrill 2 2 2 5 3" xfId="19557"/>
    <cellStyle name="SAPBEXfilterDrill 2 2 2 6" xfId="19558"/>
    <cellStyle name="SAPBEXfilterDrill 2 2 2 6 2" xfId="19559"/>
    <cellStyle name="SAPBEXfilterDrill 2 2 2 7" xfId="19560"/>
    <cellStyle name="SAPBEXfilterDrill 2 2 2 8" xfId="19561"/>
    <cellStyle name="SAPBEXfilterDrill 2 2 2 9" xfId="19562"/>
    <cellStyle name="SAPBEXfilterDrill 2 2 3" xfId="19563"/>
    <cellStyle name="SAPBEXfilterDrill 2 2 3 10" xfId="19564"/>
    <cellStyle name="SAPBEXfilterDrill 2 2 3 11" xfId="19565"/>
    <cellStyle name="SAPBEXfilterDrill 2 2 3 2" xfId="19566"/>
    <cellStyle name="SAPBEXfilterDrill 2 2 3 2 2" xfId="19567"/>
    <cellStyle name="SAPBEXfilterDrill 2 2 3 2 3" xfId="19568"/>
    <cellStyle name="SAPBEXfilterDrill 2 2 3 3" xfId="19569"/>
    <cellStyle name="SAPBEXfilterDrill 2 2 3 3 2" xfId="19570"/>
    <cellStyle name="SAPBEXfilterDrill 2 2 3 3 3" xfId="19571"/>
    <cellStyle name="SAPBEXfilterDrill 2 2 3 4" xfId="19572"/>
    <cellStyle name="SAPBEXfilterDrill 2 2 3 4 2" xfId="19573"/>
    <cellStyle name="SAPBEXfilterDrill 2 2 3 4 3" xfId="19574"/>
    <cellStyle name="SAPBEXfilterDrill 2 2 3 5" xfId="19575"/>
    <cellStyle name="SAPBEXfilterDrill 2 2 3 5 2" xfId="19576"/>
    <cellStyle name="SAPBEXfilterDrill 2 2 3 5 3" xfId="19577"/>
    <cellStyle name="SAPBEXfilterDrill 2 2 3 6" xfId="19578"/>
    <cellStyle name="SAPBEXfilterDrill 2 2 3 6 2" xfId="19579"/>
    <cellStyle name="SAPBEXfilterDrill 2 2 3 7" xfId="19580"/>
    <cellStyle name="SAPBEXfilterDrill 2 2 3 8" xfId="19581"/>
    <cellStyle name="SAPBEXfilterDrill 2 2 3 9" xfId="19582"/>
    <cellStyle name="SAPBEXfilterDrill 2 2 4" xfId="19583"/>
    <cellStyle name="SAPBEXfilterDrill 2 2 4 2" xfId="19584"/>
    <cellStyle name="SAPBEXfilterDrill 2 2 4 3" xfId="19585"/>
    <cellStyle name="SAPBEXfilterDrill 2 2 5" xfId="19586"/>
    <cellStyle name="SAPBEXfilterDrill 2 2 5 2" xfId="19587"/>
    <cellStyle name="SAPBEXfilterDrill 2 2 5 3" xfId="19588"/>
    <cellStyle name="SAPBEXfilterDrill 2 2 6" xfId="19589"/>
    <cellStyle name="SAPBEXfilterDrill 2 2 6 2" xfId="19590"/>
    <cellStyle name="SAPBEXfilterDrill 2 2 6 3" xfId="19591"/>
    <cellStyle name="SAPBEXfilterDrill 2 2 7" xfId="19592"/>
    <cellStyle name="SAPBEXfilterDrill 2 2 7 2" xfId="19593"/>
    <cellStyle name="SAPBEXfilterDrill 2 2 7 3" xfId="19594"/>
    <cellStyle name="SAPBEXfilterDrill 2 2 8" xfId="19595"/>
    <cellStyle name="SAPBEXfilterDrill 2 2 8 2" xfId="19596"/>
    <cellStyle name="SAPBEXfilterDrill 2 2 9" xfId="19597"/>
    <cellStyle name="SAPBEXfilterDrill 2 3" xfId="19598"/>
    <cellStyle name="SAPBEXfilterDrill 2 3 10" xfId="19599"/>
    <cellStyle name="SAPBEXfilterDrill 2 3 11" xfId="19600"/>
    <cellStyle name="SAPBEXfilterDrill 2 3 2" xfId="19601"/>
    <cellStyle name="SAPBEXfilterDrill 2 3 2 2" xfId="19602"/>
    <cellStyle name="SAPBEXfilterDrill 2 3 2 3" xfId="19603"/>
    <cellStyle name="SAPBEXfilterDrill 2 3 3" xfId="19604"/>
    <cellStyle name="SAPBEXfilterDrill 2 3 3 2" xfId="19605"/>
    <cellStyle name="SAPBEXfilterDrill 2 3 3 3" xfId="19606"/>
    <cellStyle name="SAPBEXfilterDrill 2 3 4" xfId="19607"/>
    <cellStyle name="SAPBEXfilterDrill 2 3 4 2" xfId="19608"/>
    <cellStyle name="SAPBEXfilterDrill 2 3 4 3" xfId="19609"/>
    <cellStyle name="SAPBEXfilterDrill 2 3 5" xfId="19610"/>
    <cellStyle name="SAPBEXfilterDrill 2 3 5 2" xfId="19611"/>
    <cellStyle name="SAPBEXfilterDrill 2 3 5 3" xfId="19612"/>
    <cellStyle name="SAPBEXfilterDrill 2 3 6" xfId="19613"/>
    <cellStyle name="SAPBEXfilterDrill 2 3 6 2" xfId="19614"/>
    <cellStyle name="SAPBEXfilterDrill 2 3 7" xfId="19615"/>
    <cellStyle name="SAPBEXfilterDrill 2 3 8" xfId="19616"/>
    <cellStyle name="SAPBEXfilterDrill 2 3 9" xfId="19617"/>
    <cellStyle name="SAPBEXfilterDrill 2 4" xfId="19618"/>
    <cellStyle name="SAPBEXfilterDrill 2 4 10" xfId="19619"/>
    <cellStyle name="SAPBEXfilterDrill 2 4 11" xfId="19620"/>
    <cellStyle name="SAPBEXfilterDrill 2 4 2" xfId="19621"/>
    <cellStyle name="SAPBEXfilterDrill 2 4 2 2" xfId="19622"/>
    <cellStyle name="SAPBEXfilterDrill 2 4 2 3" xfId="19623"/>
    <cellStyle name="SAPBEXfilterDrill 2 4 3" xfId="19624"/>
    <cellStyle name="SAPBEXfilterDrill 2 4 3 2" xfId="19625"/>
    <cellStyle name="SAPBEXfilterDrill 2 4 3 3" xfId="19626"/>
    <cellStyle name="SAPBEXfilterDrill 2 4 4" xfId="19627"/>
    <cellStyle name="SAPBEXfilterDrill 2 4 4 2" xfId="19628"/>
    <cellStyle name="SAPBEXfilterDrill 2 4 4 3" xfId="19629"/>
    <cellStyle name="SAPBEXfilterDrill 2 4 5" xfId="19630"/>
    <cellStyle name="SAPBEXfilterDrill 2 4 5 2" xfId="19631"/>
    <cellStyle name="SAPBEXfilterDrill 2 4 5 3" xfId="19632"/>
    <cellStyle name="SAPBEXfilterDrill 2 4 6" xfId="19633"/>
    <cellStyle name="SAPBEXfilterDrill 2 4 6 2" xfId="19634"/>
    <cellStyle name="SAPBEXfilterDrill 2 4 7" xfId="19635"/>
    <cellStyle name="SAPBEXfilterDrill 2 4 8" xfId="19636"/>
    <cellStyle name="SAPBEXfilterDrill 2 4 9" xfId="19637"/>
    <cellStyle name="SAPBEXfilterDrill 2 5" xfId="19638"/>
    <cellStyle name="SAPBEXfilterDrill 2 5 10" xfId="19639"/>
    <cellStyle name="SAPBEXfilterDrill 2 5 2" xfId="19640"/>
    <cellStyle name="SAPBEXfilterDrill 2 5 2 2" xfId="19641"/>
    <cellStyle name="SAPBEXfilterDrill 2 5 2 3" xfId="19642"/>
    <cellStyle name="SAPBEXfilterDrill 2 5 3" xfId="19643"/>
    <cellStyle name="SAPBEXfilterDrill 2 5 3 2" xfId="19644"/>
    <cellStyle name="SAPBEXfilterDrill 2 5 3 3" xfId="19645"/>
    <cellStyle name="SAPBEXfilterDrill 2 5 4" xfId="19646"/>
    <cellStyle name="SAPBEXfilterDrill 2 5 4 2" xfId="19647"/>
    <cellStyle name="SAPBEXfilterDrill 2 5 4 3" xfId="19648"/>
    <cellStyle name="SAPBEXfilterDrill 2 5 5" xfId="19649"/>
    <cellStyle name="SAPBEXfilterDrill 2 5 5 2" xfId="19650"/>
    <cellStyle name="SAPBEXfilterDrill 2 5 5 3" xfId="19651"/>
    <cellStyle name="SAPBEXfilterDrill 2 5 6" xfId="19652"/>
    <cellStyle name="SAPBEXfilterDrill 2 5 6 2" xfId="19653"/>
    <cellStyle name="SAPBEXfilterDrill 2 5 7" xfId="19654"/>
    <cellStyle name="SAPBEXfilterDrill 2 5 8" xfId="19655"/>
    <cellStyle name="SAPBEXfilterDrill 2 5 9" xfId="19656"/>
    <cellStyle name="SAPBEXfilterDrill 2 6" xfId="19657"/>
    <cellStyle name="SAPBEXfilterDrill 2 6 2" xfId="19658"/>
    <cellStyle name="SAPBEXfilterDrill 2 6 3" xfId="19659"/>
    <cellStyle name="SAPBEXfilterDrill 2 7" xfId="19660"/>
    <cellStyle name="SAPBEXfilterDrill 2 7 2" xfId="19661"/>
    <cellStyle name="SAPBEXfilterDrill 2 7 3" xfId="19662"/>
    <cellStyle name="SAPBEXfilterDrill 2 8" xfId="19663"/>
    <cellStyle name="SAPBEXfilterDrill 2 8 2" xfId="19664"/>
    <cellStyle name="SAPBEXfilterDrill 2 8 3" xfId="19665"/>
    <cellStyle name="SAPBEXfilterDrill 2 9" xfId="19666"/>
    <cellStyle name="SAPBEXfilterDrill 2 9 2" xfId="19667"/>
    <cellStyle name="SAPBEXfilterDrill 2 9 3" xfId="19668"/>
    <cellStyle name="SAPBEXfilterDrill 20" xfId="19669"/>
    <cellStyle name="SAPBEXfilterDrill 20 2" xfId="19670"/>
    <cellStyle name="SAPBEXfilterDrill 20 3" xfId="19671"/>
    <cellStyle name="SAPBEXfilterDrill 21" xfId="19672"/>
    <cellStyle name="SAPBEXfilterDrill 21 2" xfId="19673"/>
    <cellStyle name="SAPBEXfilterDrill 21 3" xfId="19674"/>
    <cellStyle name="SAPBEXfilterDrill 22" xfId="19675"/>
    <cellStyle name="SAPBEXfilterDrill 22 2" xfId="19676"/>
    <cellStyle name="SAPBEXfilterDrill 23" xfId="19677"/>
    <cellStyle name="SAPBEXfilterDrill 24" xfId="19678"/>
    <cellStyle name="SAPBEXfilterDrill 25" xfId="19679"/>
    <cellStyle name="SAPBEXfilterDrill 26" xfId="19680"/>
    <cellStyle name="SAPBEXfilterDrill 27" xfId="19681"/>
    <cellStyle name="SAPBEXfilterDrill 3" xfId="533"/>
    <cellStyle name="SAPBEXfilterDrill 3 10" xfId="19682"/>
    <cellStyle name="SAPBEXfilterDrill 3 11" xfId="19683"/>
    <cellStyle name="SAPBEXfilterDrill 3 12" xfId="19684"/>
    <cellStyle name="SAPBEXfilterDrill 3 13" xfId="19685"/>
    <cellStyle name="SAPBEXfilterDrill 3 2" xfId="19686"/>
    <cellStyle name="SAPBEXfilterDrill 3 2 10" xfId="19687"/>
    <cellStyle name="SAPBEXfilterDrill 3 2 11" xfId="19688"/>
    <cellStyle name="SAPBEXfilterDrill 3 2 2" xfId="19689"/>
    <cellStyle name="SAPBEXfilterDrill 3 2 2 2" xfId="19690"/>
    <cellStyle name="SAPBEXfilterDrill 3 2 2 3" xfId="19691"/>
    <cellStyle name="SAPBEXfilterDrill 3 2 3" xfId="19692"/>
    <cellStyle name="SAPBEXfilterDrill 3 2 3 2" xfId="19693"/>
    <cellStyle name="SAPBEXfilterDrill 3 2 3 3" xfId="19694"/>
    <cellStyle name="SAPBEXfilterDrill 3 2 4" xfId="19695"/>
    <cellStyle name="SAPBEXfilterDrill 3 2 4 2" xfId="19696"/>
    <cellStyle name="SAPBEXfilterDrill 3 2 4 3" xfId="19697"/>
    <cellStyle name="SAPBEXfilterDrill 3 2 5" xfId="19698"/>
    <cellStyle name="SAPBEXfilterDrill 3 2 5 2" xfId="19699"/>
    <cellStyle name="SAPBEXfilterDrill 3 2 5 3" xfId="19700"/>
    <cellStyle name="SAPBEXfilterDrill 3 2 6" xfId="19701"/>
    <cellStyle name="SAPBEXfilterDrill 3 2 6 2" xfId="19702"/>
    <cellStyle name="SAPBEXfilterDrill 3 2 7" xfId="19703"/>
    <cellStyle name="SAPBEXfilterDrill 3 2 8" xfId="19704"/>
    <cellStyle name="SAPBEXfilterDrill 3 2 9" xfId="19705"/>
    <cellStyle name="SAPBEXfilterDrill 3 3" xfId="19706"/>
    <cellStyle name="SAPBEXfilterDrill 3 3 10" xfId="19707"/>
    <cellStyle name="SAPBEXfilterDrill 3 3 11" xfId="19708"/>
    <cellStyle name="SAPBEXfilterDrill 3 3 2" xfId="19709"/>
    <cellStyle name="SAPBEXfilterDrill 3 3 2 2" xfId="19710"/>
    <cellStyle name="SAPBEXfilterDrill 3 3 2 3" xfId="19711"/>
    <cellStyle name="SAPBEXfilterDrill 3 3 3" xfId="19712"/>
    <cellStyle name="SAPBEXfilterDrill 3 3 3 2" xfId="19713"/>
    <cellStyle name="SAPBEXfilterDrill 3 3 3 3" xfId="19714"/>
    <cellStyle name="SAPBEXfilterDrill 3 3 4" xfId="19715"/>
    <cellStyle name="SAPBEXfilterDrill 3 3 4 2" xfId="19716"/>
    <cellStyle name="SAPBEXfilterDrill 3 3 4 3" xfId="19717"/>
    <cellStyle name="SAPBEXfilterDrill 3 3 5" xfId="19718"/>
    <cellStyle name="SAPBEXfilterDrill 3 3 5 2" xfId="19719"/>
    <cellStyle name="SAPBEXfilterDrill 3 3 5 3" xfId="19720"/>
    <cellStyle name="SAPBEXfilterDrill 3 3 6" xfId="19721"/>
    <cellStyle name="SAPBEXfilterDrill 3 3 6 2" xfId="19722"/>
    <cellStyle name="SAPBEXfilterDrill 3 3 7" xfId="19723"/>
    <cellStyle name="SAPBEXfilterDrill 3 3 8" xfId="19724"/>
    <cellStyle name="SAPBEXfilterDrill 3 3 9" xfId="19725"/>
    <cellStyle name="SAPBEXfilterDrill 3 4" xfId="19726"/>
    <cellStyle name="SAPBEXfilterDrill 3 4 2" xfId="19727"/>
    <cellStyle name="SAPBEXfilterDrill 3 4 3" xfId="19728"/>
    <cellStyle name="SAPBEXfilterDrill 3 4 4" xfId="19729"/>
    <cellStyle name="SAPBEXfilterDrill 3 4 5" xfId="19730"/>
    <cellStyle name="SAPBEXfilterDrill 3 4 5 2" xfId="19731"/>
    <cellStyle name="SAPBEXfilterDrill 3 4 5 3" xfId="19732"/>
    <cellStyle name="SAPBEXfilterDrill 3 4 6" xfId="19733"/>
    <cellStyle name="SAPBEXfilterDrill 3 4 7" xfId="19734"/>
    <cellStyle name="SAPBEXfilterDrill 3 4 8" xfId="19735"/>
    <cellStyle name="SAPBEXfilterDrill 3 4 9" xfId="19736"/>
    <cellStyle name="SAPBEXfilterDrill 3 5" xfId="19737"/>
    <cellStyle name="SAPBEXfilterDrill 3 5 2" xfId="19738"/>
    <cellStyle name="SAPBEXfilterDrill 3 5 3" xfId="19739"/>
    <cellStyle name="SAPBEXfilterDrill 3 6" xfId="19740"/>
    <cellStyle name="SAPBEXfilterDrill 3 6 2" xfId="19741"/>
    <cellStyle name="SAPBEXfilterDrill 3 6 3" xfId="19742"/>
    <cellStyle name="SAPBEXfilterDrill 3 7" xfId="19743"/>
    <cellStyle name="SAPBEXfilterDrill 3 7 2" xfId="19744"/>
    <cellStyle name="SAPBEXfilterDrill 3 7 3" xfId="19745"/>
    <cellStyle name="SAPBEXfilterDrill 3 8" xfId="19746"/>
    <cellStyle name="SAPBEXfilterDrill 3 8 2" xfId="19747"/>
    <cellStyle name="SAPBEXfilterDrill 3 8 3" xfId="19748"/>
    <cellStyle name="SAPBEXfilterDrill 3 9" xfId="19749"/>
    <cellStyle name="SAPBEXfilterDrill 3 9 2" xfId="19750"/>
    <cellStyle name="SAPBEXfilterDrill 4" xfId="534"/>
    <cellStyle name="SAPBEXfilterDrill 4 10" xfId="19751"/>
    <cellStyle name="SAPBEXfilterDrill 4 10 2" xfId="19752"/>
    <cellStyle name="SAPBEXfilterDrill 4 11" xfId="19753"/>
    <cellStyle name="SAPBEXfilterDrill 4 12" xfId="19754"/>
    <cellStyle name="SAPBEXfilterDrill 4 13" xfId="19755"/>
    <cellStyle name="SAPBEXfilterDrill 4 14" xfId="19756"/>
    <cellStyle name="SAPBEXfilterDrill 4 15" xfId="19757"/>
    <cellStyle name="SAPBEXfilterDrill 4 2" xfId="19758"/>
    <cellStyle name="SAPBEXfilterDrill 4 2 10" xfId="19759"/>
    <cellStyle name="SAPBEXfilterDrill 4 2 2" xfId="19760"/>
    <cellStyle name="SAPBEXfilterDrill 4 2 2 2" xfId="19761"/>
    <cellStyle name="SAPBEXfilterDrill 4 2 2 3" xfId="19762"/>
    <cellStyle name="SAPBEXfilterDrill 4 2 3" xfId="19763"/>
    <cellStyle name="SAPBEXfilterDrill 4 2 3 2" xfId="19764"/>
    <cellStyle name="SAPBEXfilterDrill 4 2 3 3" xfId="19765"/>
    <cellStyle name="SAPBEXfilterDrill 4 2 4" xfId="19766"/>
    <cellStyle name="SAPBEXfilterDrill 4 2 4 2" xfId="19767"/>
    <cellStyle name="SAPBEXfilterDrill 4 2 4 3" xfId="19768"/>
    <cellStyle name="SAPBEXfilterDrill 4 2 5" xfId="19769"/>
    <cellStyle name="SAPBEXfilterDrill 4 2 5 2" xfId="19770"/>
    <cellStyle name="SAPBEXfilterDrill 4 2 5 3" xfId="19771"/>
    <cellStyle name="SAPBEXfilterDrill 4 2 6" xfId="19772"/>
    <cellStyle name="SAPBEXfilterDrill 4 2 6 2" xfId="19773"/>
    <cellStyle name="SAPBEXfilterDrill 4 2 7" xfId="19774"/>
    <cellStyle name="SAPBEXfilterDrill 4 2 8" xfId="19775"/>
    <cellStyle name="SAPBEXfilterDrill 4 2 9" xfId="19776"/>
    <cellStyle name="SAPBEXfilterDrill 4 3" xfId="19777"/>
    <cellStyle name="SAPBEXfilterDrill 4 3 10" xfId="19778"/>
    <cellStyle name="SAPBEXfilterDrill 4 3 11" xfId="19779"/>
    <cellStyle name="SAPBEXfilterDrill 4 3 2" xfId="19780"/>
    <cellStyle name="SAPBEXfilterDrill 4 3 2 2" xfId="19781"/>
    <cellStyle name="SAPBEXfilterDrill 4 3 2 3" xfId="19782"/>
    <cellStyle name="SAPBEXfilterDrill 4 3 3" xfId="19783"/>
    <cellStyle name="SAPBEXfilterDrill 4 3 3 2" xfId="19784"/>
    <cellStyle name="SAPBEXfilterDrill 4 3 3 3" xfId="19785"/>
    <cellStyle name="SAPBEXfilterDrill 4 3 4" xfId="19786"/>
    <cellStyle name="SAPBEXfilterDrill 4 3 4 2" xfId="19787"/>
    <cellStyle name="SAPBEXfilterDrill 4 3 4 3" xfId="19788"/>
    <cellStyle name="SAPBEXfilterDrill 4 3 5" xfId="19789"/>
    <cellStyle name="SAPBEXfilterDrill 4 3 5 2" xfId="19790"/>
    <cellStyle name="SAPBEXfilterDrill 4 3 5 3" xfId="19791"/>
    <cellStyle name="SAPBEXfilterDrill 4 3 6" xfId="19792"/>
    <cellStyle name="SAPBEXfilterDrill 4 3 6 2" xfId="19793"/>
    <cellStyle name="SAPBEXfilterDrill 4 3 7" xfId="19794"/>
    <cellStyle name="SAPBEXfilterDrill 4 3 8" xfId="19795"/>
    <cellStyle name="SAPBEXfilterDrill 4 3 9" xfId="19796"/>
    <cellStyle name="SAPBEXfilterDrill 4 4" xfId="19797"/>
    <cellStyle name="SAPBEXfilterDrill 4 4 10" xfId="19798"/>
    <cellStyle name="SAPBEXfilterDrill 4 4 11" xfId="19799"/>
    <cellStyle name="SAPBEXfilterDrill 4 4 2" xfId="19800"/>
    <cellStyle name="SAPBEXfilterDrill 4 4 2 2" xfId="19801"/>
    <cellStyle name="SAPBEXfilterDrill 4 4 2 3" xfId="19802"/>
    <cellStyle name="SAPBEXfilterDrill 4 4 3" xfId="19803"/>
    <cellStyle name="SAPBEXfilterDrill 4 4 3 2" xfId="19804"/>
    <cellStyle name="SAPBEXfilterDrill 4 4 3 3" xfId="19805"/>
    <cellStyle name="SAPBEXfilterDrill 4 4 4" xfId="19806"/>
    <cellStyle name="SAPBEXfilterDrill 4 4 4 2" xfId="19807"/>
    <cellStyle name="SAPBEXfilterDrill 4 4 4 3" xfId="19808"/>
    <cellStyle name="SAPBEXfilterDrill 4 4 5" xfId="19809"/>
    <cellStyle name="SAPBEXfilterDrill 4 4 5 2" xfId="19810"/>
    <cellStyle name="SAPBEXfilterDrill 4 4 5 3" xfId="19811"/>
    <cellStyle name="SAPBEXfilterDrill 4 4 6" xfId="19812"/>
    <cellStyle name="SAPBEXfilterDrill 4 4 6 2" xfId="19813"/>
    <cellStyle name="SAPBEXfilterDrill 4 4 7" xfId="19814"/>
    <cellStyle name="SAPBEXfilterDrill 4 4 8" xfId="19815"/>
    <cellStyle name="SAPBEXfilterDrill 4 4 9" xfId="19816"/>
    <cellStyle name="SAPBEXfilterDrill 4 5" xfId="19817"/>
    <cellStyle name="SAPBEXfilterDrill 4 5 10" xfId="19818"/>
    <cellStyle name="SAPBEXfilterDrill 4 5 2" xfId="19819"/>
    <cellStyle name="SAPBEXfilterDrill 4 5 2 2" xfId="19820"/>
    <cellStyle name="SAPBEXfilterDrill 4 5 3" xfId="19821"/>
    <cellStyle name="SAPBEXfilterDrill 4 5 3 2" xfId="19822"/>
    <cellStyle name="SAPBEXfilterDrill 4 5 4" xfId="19823"/>
    <cellStyle name="SAPBEXfilterDrill 4 5 4 2" xfId="19824"/>
    <cellStyle name="SAPBEXfilterDrill 4 5 5" xfId="19825"/>
    <cellStyle name="SAPBEXfilterDrill 4 5 5 2" xfId="19826"/>
    <cellStyle name="SAPBEXfilterDrill 4 5 5 3" xfId="19827"/>
    <cellStyle name="SAPBEXfilterDrill 4 5 6" xfId="19828"/>
    <cellStyle name="SAPBEXfilterDrill 4 5 6 2" xfId="19829"/>
    <cellStyle name="SAPBEXfilterDrill 4 5 7" xfId="19830"/>
    <cellStyle name="SAPBEXfilterDrill 4 5 8" xfId="19831"/>
    <cellStyle name="SAPBEXfilterDrill 4 5 9" xfId="19832"/>
    <cellStyle name="SAPBEXfilterDrill 4 6" xfId="19833"/>
    <cellStyle name="SAPBEXfilterDrill 4 6 2" xfId="19834"/>
    <cellStyle name="SAPBEXfilterDrill 4 6 3" xfId="19835"/>
    <cellStyle name="SAPBEXfilterDrill 4 7" xfId="19836"/>
    <cellStyle name="SAPBEXfilterDrill 4 7 2" xfId="19837"/>
    <cellStyle name="SAPBEXfilterDrill 4 7 3" xfId="19838"/>
    <cellStyle name="SAPBEXfilterDrill 4 8" xfId="19839"/>
    <cellStyle name="SAPBEXfilterDrill 4 8 2" xfId="19840"/>
    <cellStyle name="SAPBEXfilterDrill 4 8 3" xfId="19841"/>
    <cellStyle name="SAPBEXfilterDrill 4 9" xfId="19842"/>
    <cellStyle name="SAPBEXfilterDrill 4 9 2" xfId="19843"/>
    <cellStyle name="SAPBEXfilterDrill 4 9 3" xfId="19844"/>
    <cellStyle name="SAPBEXfilterDrill 5" xfId="19845"/>
    <cellStyle name="SAPBEXfilterDrill 5 10" xfId="19846"/>
    <cellStyle name="SAPBEXfilterDrill 5 11" xfId="19847"/>
    <cellStyle name="SAPBEXfilterDrill 5 12" xfId="19848"/>
    <cellStyle name="SAPBEXfilterDrill 5 13" xfId="19849"/>
    <cellStyle name="SAPBEXfilterDrill 5 14" xfId="19850"/>
    <cellStyle name="SAPBEXfilterDrill 5 2" xfId="19851"/>
    <cellStyle name="SAPBEXfilterDrill 5 2 10" xfId="19852"/>
    <cellStyle name="SAPBEXfilterDrill 5 2 2" xfId="19853"/>
    <cellStyle name="SAPBEXfilterDrill 5 2 2 2" xfId="19854"/>
    <cellStyle name="SAPBEXfilterDrill 5 2 2 3" xfId="19855"/>
    <cellStyle name="SAPBEXfilterDrill 5 2 3" xfId="19856"/>
    <cellStyle name="SAPBEXfilterDrill 5 2 3 2" xfId="19857"/>
    <cellStyle name="SAPBEXfilterDrill 5 2 3 3" xfId="19858"/>
    <cellStyle name="SAPBEXfilterDrill 5 2 4" xfId="19859"/>
    <cellStyle name="SAPBEXfilterDrill 5 2 4 2" xfId="19860"/>
    <cellStyle name="SAPBEXfilterDrill 5 2 4 3" xfId="19861"/>
    <cellStyle name="SAPBEXfilterDrill 5 2 5" xfId="19862"/>
    <cellStyle name="SAPBEXfilterDrill 5 2 5 2" xfId="19863"/>
    <cellStyle name="SAPBEXfilterDrill 5 2 5 3" xfId="19864"/>
    <cellStyle name="SAPBEXfilterDrill 5 2 6" xfId="19865"/>
    <cellStyle name="SAPBEXfilterDrill 5 2 6 2" xfId="19866"/>
    <cellStyle name="SAPBEXfilterDrill 5 2 7" xfId="19867"/>
    <cellStyle name="SAPBEXfilterDrill 5 2 8" xfId="19868"/>
    <cellStyle name="SAPBEXfilterDrill 5 2 9" xfId="19869"/>
    <cellStyle name="SAPBEXfilterDrill 5 3" xfId="19870"/>
    <cellStyle name="SAPBEXfilterDrill 5 3 10" xfId="19871"/>
    <cellStyle name="SAPBEXfilterDrill 5 3 11" xfId="19872"/>
    <cellStyle name="SAPBEXfilterDrill 5 3 2" xfId="19873"/>
    <cellStyle name="SAPBEXfilterDrill 5 3 2 2" xfId="19874"/>
    <cellStyle name="SAPBEXfilterDrill 5 3 2 3" xfId="19875"/>
    <cellStyle name="SAPBEXfilterDrill 5 3 3" xfId="19876"/>
    <cellStyle name="SAPBEXfilterDrill 5 3 3 2" xfId="19877"/>
    <cellStyle name="SAPBEXfilterDrill 5 3 3 3" xfId="19878"/>
    <cellStyle name="SAPBEXfilterDrill 5 3 4" xfId="19879"/>
    <cellStyle name="SAPBEXfilterDrill 5 3 4 2" xfId="19880"/>
    <cellStyle name="SAPBEXfilterDrill 5 3 4 3" xfId="19881"/>
    <cellStyle name="SAPBEXfilterDrill 5 3 5" xfId="19882"/>
    <cellStyle name="SAPBEXfilterDrill 5 3 5 2" xfId="19883"/>
    <cellStyle name="SAPBEXfilterDrill 5 3 5 3" xfId="19884"/>
    <cellStyle name="SAPBEXfilterDrill 5 3 6" xfId="19885"/>
    <cellStyle name="SAPBEXfilterDrill 5 3 6 2" xfId="19886"/>
    <cellStyle name="SAPBEXfilterDrill 5 3 7" xfId="19887"/>
    <cellStyle name="SAPBEXfilterDrill 5 3 8" xfId="19888"/>
    <cellStyle name="SAPBEXfilterDrill 5 3 9" xfId="19889"/>
    <cellStyle name="SAPBEXfilterDrill 5 4" xfId="19890"/>
    <cellStyle name="SAPBEXfilterDrill 5 4 10" xfId="19891"/>
    <cellStyle name="SAPBEXfilterDrill 5 4 11" xfId="19892"/>
    <cellStyle name="SAPBEXfilterDrill 5 4 2" xfId="19893"/>
    <cellStyle name="SAPBEXfilterDrill 5 4 2 2" xfId="19894"/>
    <cellStyle name="SAPBEXfilterDrill 5 4 2 3" xfId="19895"/>
    <cellStyle name="SAPBEXfilterDrill 5 4 3" xfId="19896"/>
    <cellStyle name="SAPBEXfilterDrill 5 4 3 2" xfId="19897"/>
    <cellStyle name="SAPBEXfilterDrill 5 4 3 3" xfId="19898"/>
    <cellStyle name="SAPBEXfilterDrill 5 4 4" xfId="19899"/>
    <cellStyle name="SAPBEXfilterDrill 5 4 4 2" xfId="19900"/>
    <cellStyle name="SAPBEXfilterDrill 5 4 4 3" xfId="19901"/>
    <cellStyle name="SAPBEXfilterDrill 5 4 5" xfId="19902"/>
    <cellStyle name="SAPBEXfilterDrill 5 4 5 2" xfId="19903"/>
    <cellStyle name="SAPBEXfilterDrill 5 4 5 3" xfId="19904"/>
    <cellStyle name="SAPBEXfilterDrill 5 4 6" xfId="19905"/>
    <cellStyle name="SAPBEXfilterDrill 5 4 6 2" xfId="19906"/>
    <cellStyle name="SAPBEXfilterDrill 5 4 7" xfId="19907"/>
    <cellStyle name="SAPBEXfilterDrill 5 4 8" xfId="19908"/>
    <cellStyle name="SAPBEXfilterDrill 5 4 9" xfId="19909"/>
    <cellStyle name="SAPBEXfilterDrill 5 5" xfId="19910"/>
    <cellStyle name="SAPBEXfilterDrill 5 5 2" xfId="19911"/>
    <cellStyle name="SAPBEXfilterDrill 5 5 3" xfId="19912"/>
    <cellStyle name="SAPBEXfilterDrill 5 6" xfId="19913"/>
    <cellStyle name="SAPBEXfilterDrill 5 6 2" xfId="19914"/>
    <cellStyle name="SAPBEXfilterDrill 5 6 3" xfId="19915"/>
    <cellStyle name="SAPBEXfilterDrill 5 7" xfId="19916"/>
    <cellStyle name="SAPBEXfilterDrill 5 7 2" xfId="19917"/>
    <cellStyle name="SAPBEXfilterDrill 5 7 3" xfId="19918"/>
    <cellStyle name="SAPBEXfilterDrill 5 8" xfId="19919"/>
    <cellStyle name="SAPBEXfilterDrill 5 8 2" xfId="19920"/>
    <cellStyle name="SAPBEXfilterDrill 5 8 3" xfId="19921"/>
    <cellStyle name="SAPBEXfilterDrill 5 9" xfId="19922"/>
    <cellStyle name="SAPBEXfilterDrill 5 9 2" xfId="19923"/>
    <cellStyle name="SAPBEXfilterDrill 6" xfId="19924"/>
    <cellStyle name="SAPBEXfilterDrill 6 10" xfId="19925"/>
    <cellStyle name="SAPBEXfilterDrill 6 11" xfId="19926"/>
    <cellStyle name="SAPBEXfilterDrill 6 12" xfId="19927"/>
    <cellStyle name="SAPBEXfilterDrill 6 13" xfId="19928"/>
    <cellStyle name="SAPBEXfilterDrill 6 14" xfId="19929"/>
    <cellStyle name="SAPBEXfilterDrill 6 2" xfId="19930"/>
    <cellStyle name="SAPBEXfilterDrill 6 2 10" xfId="19931"/>
    <cellStyle name="SAPBEXfilterDrill 6 2 2" xfId="19932"/>
    <cellStyle name="SAPBEXfilterDrill 6 2 2 2" xfId="19933"/>
    <cellStyle name="SAPBEXfilterDrill 6 2 2 3" xfId="19934"/>
    <cellStyle name="SAPBEXfilterDrill 6 2 3" xfId="19935"/>
    <cellStyle name="SAPBEXfilterDrill 6 2 3 2" xfId="19936"/>
    <cellStyle name="SAPBEXfilterDrill 6 2 3 3" xfId="19937"/>
    <cellStyle name="SAPBEXfilterDrill 6 2 4" xfId="19938"/>
    <cellStyle name="SAPBEXfilterDrill 6 2 4 2" xfId="19939"/>
    <cellStyle name="SAPBEXfilterDrill 6 2 4 3" xfId="19940"/>
    <cellStyle name="SAPBEXfilterDrill 6 2 5" xfId="19941"/>
    <cellStyle name="SAPBEXfilterDrill 6 2 5 2" xfId="19942"/>
    <cellStyle name="SAPBEXfilterDrill 6 2 5 3" xfId="19943"/>
    <cellStyle name="SAPBEXfilterDrill 6 2 6" xfId="19944"/>
    <cellStyle name="SAPBEXfilterDrill 6 2 6 2" xfId="19945"/>
    <cellStyle name="SAPBEXfilterDrill 6 2 7" xfId="19946"/>
    <cellStyle name="SAPBEXfilterDrill 6 2 8" xfId="19947"/>
    <cellStyle name="SAPBEXfilterDrill 6 2 9" xfId="19948"/>
    <cellStyle name="SAPBEXfilterDrill 6 3" xfId="19949"/>
    <cellStyle name="SAPBEXfilterDrill 6 3 10" xfId="19950"/>
    <cellStyle name="SAPBEXfilterDrill 6 3 11" xfId="19951"/>
    <cellStyle name="SAPBEXfilterDrill 6 3 2" xfId="19952"/>
    <cellStyle name="SAPBEXfilterDrill 6 3 2 2" xfId="19953"/>
    <cellStyle name="SAPBEXfilterDrill 6 3 2 3" xfId="19954"/>
    <cellStyle name="SAPBEXfilterDrill 6 3 3" xfId="19955"/>
    <cellStyle name="SAPBEXfilterDrill 6 3 3 2" xfId="19956"/>
    <cellStyle name="SAPBEXfilterDrill 6 3 3 3" xfId="19957"/>
    <cellStyle name="SAPBEXfilterDrill 6 3 4" xfId="19958"/>
    <cellStyle name="SAPBEXfilterDrill 6 3 4 2" xfId="19959"/>
    <cellStyle name="SAPBEXfilterDrill 6 3 4 3" xfId="19960"/>
    <cellStyle name="SAPBEXfilterDrill 6 3 5" xfId="19961"/>
    <cellStyle name="SAPBEXfilterDrill 6 3 5 2" xfId="19962"/>
    <cellStyle name="SAPBEXfilterDrill 6 3 5 3" xfId="19963"/>
    <cellStyle name="SAPBEXfilterDrill 6 3 6" xfId="19964"/>
    <cellStyle name="SAPBEXfilterDrill 6 3 6 2" xfId="19965"/>
    <cellStyle name="SAPBEXfilterDrill 6 3 7" xfId="19966"/>
    <cellStyle name="SAPBEXfilterDrill 6 3 8" xfId="19967"/>
    <cellStyle name="SAPBEXfilterDrill 6 3 9" xfId="19968"/>
    <cellStyle name="SAPBEXfilterDrill 6 4" xfId="19969"/>
    <cellStyle name="SAPBEXfilterDrill 6 4 10" xfId="19970"/>
    <cellStyle name="SAPBEXfilterDrill 6 4 11" xfId="19971"/>
    <cellStyle name="SAPBEXfilterDrill 6 4 2" xfId="19972"/>
    <cellStyle name="SAPBEXfilterDrill 6 4 2 2" xfId="19973"/>
    <cellStyle name="SAPBEXfilterDrill 6 4 2 3" xfId="19974"/>
    <cellStyle name="SAPBEXfilterDrill 6 4 3" xfId="19975"/>
    <cellStyle name="SAPBEXfilterDrill 6 4 3 2" xfId="19976"/>
    <cellStyle name="SAPBEXfilterDrill 6 4 3 3" xfId="19977"/>
    <cellStyle name="SAPBEXfilterDrill 6 4 4" xfId="19978"/>
    <cellStyle name="SAPBEXfilterDrill 6 4 4 2" xfId="19979"/>
    <cellStyle name="SAPBEXfilterDrill 6 4 4 3" xfId="19980"/>
    <cellStyle name="SAPBEXfilterDrill 6 4 5" xfId="19981"/>
    <cellStyle name="SAPBEXfilterDrill 6 4 5 2" xfId="19982"/>
    <cellStyle name="SAPBEXfilterDrill 6 4 5 3" xfId="19983"/>
    <cellStyle name="SAPBEXfilterDrill 6 4 6" xfId="19984"/>
    <cellStyle name="SAPBEXfilterDrill 6 4 6 2" xfId="19985"/>
    <cellStyle name="SAPBEXfilterDrill 6 4 7" xfId="19986"/>
    <cellStyle name="SAPBEXfilterDrill 6 4 8" xfId="19987"/>
    <cellStyle name="SAPBEXfilterDrill 6 4 9" xfId="19988"/>
    <cellStyle name="SAPBEXfilterDrill 6 5" xfId="19989"/>
    <cellStyle name="SAPBEXfilterDrill 6 5 2" xfId="19990"/>
    <cellStyle name="SAPBEXfilterDrill 6 5 3" xfId="19991"/>
    <cellStyle name="SAPBEXfilterDrill 6 6" xfId="19992"/>
    <cellStyle name="SAPBEXfilterDrill 6 6 2" xfId="19993"/>
    <cellStyle name="SAPBEXfilterDrill 6 6 3" xfId="19994"/>
    <cellStyle name="SAPBEXfilterDrill 6 7" xfId="19995"/>
    <cellStyle name="SAPBEXfilterDrill 6 7 2" xfId="19996"/>
    <cellStyle name="SAPBEXfilterDrill 6 7 3" xfId="19997"/>
    <cellStyle name="SAPBEXfilterDrill 6 8" xfId="19998"/>
    <cellStyle name="SAPBEXfilterDrill 6 8 2" xfId="19999"/>
    <cellStyle name="SAPBEXfilterDrill 6 8 3" xfId="20000"/>
    <cellStyle name="SAPBEXfilterDrill 6 9" xfId="20001"/>
    <cellStyle name="SAPBEXfilterDrill 6 9 2" xfId="20002"/>
    <cellStyle name="SAPBEXfilterDrill 7" xfId="20003"/>
    <cellStyle name="SAPBEXfilterDrill 7 10" xfId="20004"/>
    <cellStyle name="SAPBEXfilterDrill 7 11" xfId="20005"/>
    <cellStyle name="SAPBEXfilterDrill 7 12" xfId="20006"/>
    <cellStyle name="SAPBEXfilterDrill 7 13" xfId="20007"/>
    <cellStyle name="SAPBEXfilterDrill 7 14" xfId="20008"/>
    <cellStyle name="SAPBEXfilterDrill 7 2" xfId="20009"/>
    <cellStyle name="SAPBEXfilterDrill 7 2 10" xfId="20010"/>
    <cellStyle name="SAPBEXfilterDrill 7 2 2" xfId="20011"/>
    <cellStyle name="SAPBEXfilterDrill 7 2 2 2" xfId="20012"/>
    <cellStyle name="SAPBEXfilterDrill 7 2 2 3" xfId="20013"/>
    <cellStyle name="SAPBEXfilterDrill 7 2 3" xfId="20014"/>
    <cellStyle name="SAPBEXfilterDrill 7 2 3 2" xfId="20015"/>
    <cellStyle name="SAPBEXfilterDrill 7 2 3 3" xfId="20016"/>
    <cellStyle name="SAPBEXfilterDrill 7 2 4" xfId="20017"/>
    <cellStyle name="SAPBEXfilterDrill 7 2 4 2" xfId="20018"/>
    <cellStyle name="SAPBEXfilterDrill 7 2 4 3" xfId="20019"/>
    <cellStyle name="SAPBEXfilterDrill 7 2 5" xfId="20020"/>
    <cellStyle name="SAPBEXfilterDrill 7 2 5 2" xfId="20021"/>
    <cellStyle name="SAPBEXfilterDrill 7 2 5 3" xfId="20022"/>
    <cellStyle name="SAPBEXfilterDrill 7 2 6" xfId="20023"/>
    <cellStyle name="SAPBEXfilterDrill 7 2 6 2" xfId="20024"/>
    <cellStyle name="SAPBEXfilterDrill 7 2 7" xfId="20025"/>
    <cellStyle name="SAPBEXfilterDrill 7 2 8" xfId="20026"/>
    <cellStyle name="SAPBEXfilterDrill 7 2 9" xfId="20027"/>
    <cellStyle name="SAPBEXfilterDrill 7 3" xfId="20028"/>
    <cellStyle name="SAPBEXfilterDrill 7 3 10" xfId="20029"/>
    <cellStyle name="SAPBEXfilterDrill 7 3 11" xfId="20030"/>
    <cellStyle name="SAPBEXfilterDrill 7 3 2" xfId="20031"/>
    <cellStyle name="SAPBEXfilterDrill 7 3 2 2" xfId="20032"/>
    <cellStyle name="SAPBEXfilterDrill 7 3 2 3" xfId="20033"/>
    <cellStyle name="SAPBEXfilterDrill 7 3 3" xfId="20034"/>
    <cellStyle name="SAPBEXfilterDrill 7 3 3 2" xfId="20035"/>
    <cellStyle name="SAPBEXfilterDrill 7 3 3 3" xfId="20036"/>
    <cellStyle name="SAPBEXfilterDrill 7 3 4" xfId="20037"/>
    <cellStyle name="SAPBEXfilterDrill 7 3 4 2" xfId="20038"/>
    <cellStyle name="SAPBEXfilterDrill 7 3 4 3" xfId="20039"/>
    <cellStyle name="SAPBEXfilterDrill 7 3 5" xfId="20040"/>
    <cellStyle name="SAPBEXfilterDrill 7 3 5 2" xfId="20041"/>
    <cellStyle name="SAPBEXfilterDrill 7 3 5 3" xfId="20042"/>
    <cellStyle name="SAPBEXfilterDrill 7 3 6" xfId="20043"/>
    <cellStyle name="SAPBEXfilterDrill 7 3 6 2" xfId="20044"/>
    <cellStyle name="SAPBEXfilterDrill 7 3 7" xfId="20045"/>
    <cellStyle name="SAPBEXfilterDrill 7 3 8" xfId="20046"/>
    <cellStyle name="SAPBEXfilterDrill 7 3 9" xfId="20047"/>
    <cellStyle name="SAPBEXfilterDrill 7 4" xfId="20048"/>
    <cellStyle name="SAPBEXfilterDrill 7 4 10" xfId="20049"/>
    <cellStyle name="SAPBEXfilterDrill 7 4 11" xfId="20050"/>
    <cellStyle name="SAPBEXfilterDrill 7 4 2" xfId="20051"/>
    <cellStyle name="SAPBEXfilterDrill 7 4 2 2" xfId="20052"/>
    <cellStyle name="SAPBEXfilterDrill 7 4 2 3" xfId="20053"/>
    <cellStyle name="SAPBEXfilterDrill 7 4 3" xfId="20054"/>
    <cellStyle name="SAPBEXfilterDrill 7 4 3 2" xfId="20055"/>
    <cellStyle name="SAPBEXfilterDrill 7 4 3 3" xfId="20056"/>
    <cellStyle name="SAPBEXfilterDrill 7 4 4" xfId="20057"/>
    <cellStyle name="SAPBEXfilterDrill 7 4 4 2" xfId="20058"/>
    <cellStyle name="SAPBEXfilterDrill 7 4 4 3" xfId="20059"/>
    <cellStyle name="SAPBEXfilterDrill 7 4 5" xfId="20060"/>
    <cellStyle name="SAPBEXfilterDrill 7 4 5 2" xfId="20061"/>
    <cellStyle name="SAPBEXfilterDrill 7 4 5 3" xfId="20062"/>
    <cellStyle name="SAPBEXfilterDrill 7 4 6" xfId="20063"/>
    <cellStyle name="SAPBEXfilterDrill 7 4 6 2" xfId="20064"/>
    <cellStyle name="SAPBEXfilterDrill 7 4 7" xfId="20065"/>
    <cellStyle name="SAPBEXfilterDrill 7 4 8" xfId="20066"/>
    <cellStyle name="SAPBEXfilterDrill 7 4 9" xfId="20067"/>
    <cellStyle name="SAPBEXfilterDrill 7 5" xfId="20068"/>
    <cellStyle name="SAPBEXfilterDrill 7 5 2" xfId="20069"/>
    <cellStyle name="SAPBEXfilterDrill 7 5 3" xfId="20070"/>
    <cellStyle name="SAPBEXfilterDrill 7 6" xfId="20071"/>
    <cellStyle name="SAPBEXfilterDrill 7 6 2" xfId="20072"/>
    <cellStyle name="SAPBEXfilterDrill 7 6 3" xfId="20073"/>
    <cellStyle name="SAPBEXfilterDrill 7 7" xfId="20074"/>
    <cellStyle name="SAPBEXfilterDrill 7 7 2" xfId="20075"/>
    <cellStyle name="SAPBEXfilterDrill 7 7 3" xfId="20076"/>
    <cellStyle name="SAPBEXfilterDrill 7 8" xfId="20077"/>
    <cellStyle name="SAPBEXfilterDrill 7 8 2" xfId="20078"/>
    <cellStyle name="SAPBEXfilterDrill 7 8 3" xfId="20079"/>
    <cellStyle name="SAPBEXfilterDrill 7 9" xfId="20080"/>
    <cellStyle name="SAPBEXfilterDrill 7 9 2" xfId="20081"/>
    <cellStyle name="SAPBEXfilterDrill 8" xfId="20082"/>
    <cellStyle name="SAPBEXfilterDrill 8 10" xfId="20083"/>
    <cellStyle name="SAPBEXfilterDrill 8 11" xfId="20084"/>
    <cellStyle name="SAPBEXfilterDrill 8 12" xfId="20085"/>
    <cellStyle name="SAPBEXfilterDrill 8 13" xfId="20086"/>
    <cellStyle name="SAPBEXfilterDrill 8 14" xfId="20087"/>
    <cellStyle name="SAPBEXfilterDrill 8 2" xfId="20088"/>
    <cellStyle name="SAPBEXfilterDrill 8 2 10" xfId="20089"/>
    <cellStyle name="SAPBEXfilterDrill 8 2 2" xfId="20090"/>
    <cellStyle name="SAPBEXfilterDrill 8 2 2 2" xfId="20091"/>
    <cellStyle name="SAPBEXfilterDrill 8 2 2 3" xfId="20092"/>
    <cellStyle name="SAPBEXfilterDrill 8 2 3" xfId="20093"/>
    <cellStyle name="SAPBEXfilterDrill 8 2 3 2" xfId="20094"/>
    <cellStyle name="SAPBEXfilterDrill 8 2 3 3" xfId="20095"/>
    <cellStyle name="SAPBEXfilterDrill 8 2 4" xfId="20096"/>
    <cellStyle name="SAPBEXfilterDrill 8 2 4 2" xfId="20097"/>
    <cellStyle name="SAPBEXfilterDrill 8 2 4 3" xfId="20098"/>
    <cellStyle name="SAPBEXfilterDrill 8 2 5" xfId="20099"/>
    <cellStyle name="SAPBEXfilterDrill 8 2 5 2" xfId="20100"/>
    <cellStyle name="SAPBEXfilterDrill 8 2 5 3" xfId="20101"/>
    <cellStyle name="SAPBEXfilterDrill 8 2 6" xfId="20102"/>
    <cellStyle name="SAPBEXfilterDrill 8 2 6 2" xfId="20103"/>
    <cellStyle name="SAPBEXfilterDrill 8 2 7" xfId="20104"/>
    <cellStyle name="SAPBEXfilterDrill 8 2 8" xfId="20105"/>
    <cellStyle name="SAPBEXfilterDrill 8 2 9" xfId="20106"/>
    <cellStyle name="SAPBEXfilterDrill 8 3" xfId="20107"/>
    <cellStyle name="SAPBEXfilterDrill 8 3 10" xfId="20108"/>
    <cellStyle name="SAPBEXfilterDrill 8 3 11" xfId="20109"/>
    <cellStyle name="SAPBEXfilterDrill 8 3 2" xfId="20110"/>
    <cellStyle name="SAPBEXfilterDrill 8 3 2 2" xfId="20111"/>
    <cellStyle name="SAPBEXfilterDrill 8 3 2 3" xfId="20112"/>
    <cellStyle name="SAPBEXfilterDrill 8 3 3" xfId="20113"/>
    <cellStyle name="SAPBEXfilterDrill 8 3 3 2" xfId="20114"/>
    <cellStyle name="SAPBEXfilterDrill 8 3 3 3" xfId="20115"/>
    <cellStyle name="SAPBEXfilterDrill 8 3 4" xfId="20116"/>
    <cellStyle name="SAPBEXfilterDrill 8 3 4 2" xfId="20117"/>
    <cellStyle name="SAPBEXfilterDrill 8 3 4 3" xfId="20118"/>
    <cellStyle name="SAPBEXfilterDrill 8 3 5" xfId="20119"/>
    <cellStyle name="SAPBEXfilterDrill 8 3 5 2" xfId="20120"/>
    <cellStyle name="SAPBEXfilterDrill 8 3 5 3" xfId="20121"/>
    <cellStyle name="SAPBEXfilterDrill 8 3 6" xfId="20122"/>
    <cellStyle name="SAPBEXfilterDrill 8 3 6 2" xfId="20123"/>
    <cellStyle name="SAPBEXfilterDrill 8 3 7" xfId="20124"/>
    <cellStyle name="SAPBEXfilterDrill 8 3 8" xfId="20125"/>
    <cellStyle name="SAPBEXfilterDrill 8 3 9" xfId="20126"/>
    <cellStyle name="SAPBEXfilterDrill 8 4" xfId="20127"/>
    <cellStyle name="SAPBEXfilterDrill 8 4 10" xfId="20128"/>
    <cellStyle name="SAPBEXfilterDrill 8 4 11" xfId="20129"/>
    <cellStyle name="SAPBEXfilterDrill 8 4 2" xfId="20130"/>
    <cellStyle name="SAPBEXfilterDrill 8 4 2 2" xfId="20131"/>
    <cellStyle name="SAPBEXfilterDrill 8 4 2 3" xfId="20132"/>
    <cellStyle name="SAPBEXfilterDrill 8 4 3" xfId="20133"/>
    <cellStyle name="SAPBEXfilterDrill 8 4 3 2" xfId="20134"/>
    <cellStyle name="SAPBEXfilterDrill 8 4 3 3" xfId="20135"/>
    <cellStyle name="SAPBEXfilterDrill 8 4 4" xfId="20136"/>
    <cellStyle name="SAPBEXfilterDrill 8 4 4 2" xfId="20137"/>
    <cellStyle name="SAPBEXfilterDrill 8 4 4 3" xfId="20138"/>
    <cellStyle name="SAPBEXfilterDrill 8 4 5" xfId="20139"/>
    <cellStyle name="SAPBEXfilterDrill 8 4 5 2" xfId="20140"/>
    <cellStyle name="SAPBEXfilterDrill 8 4 5 3" xfId="20141"/>
    <cellStyle name="SAPBEXfilterDrill 8 4 6" xfId="20142"/>
    <cellStyle name="SAPBEXfilterDrill 8 4 6 2" xfId="20143"/>
    <cellStyle name="SAPBEXfilterDrill 8 4 7" xfId="20144"/>
    <cellStyle name="SAPBEXfilterDrill 8 4 8" xfId="20145"/>
    <cellStyle name="SAPBEXfilterDrill 8 4 9" xfId="20146"/>
    <cellStyle name="SAPBEXfilterDrill 8 5" xfId="20147"/>
    <cellStyle name="SAPBEXfilterDrill 8 5 2" xfId="20148"/>
    <cellStyle name="SAPBEXfilterDrill 8 5 3" xfId="20149"/>
    <cellStyle name="SAPBEXfilterDrill 8 6" xfId="20150"/>
    <cellStyle name="SAPBEXfilterDrill 8 6 2" xfId="20151"/>
    <cellStyle name="SAPBEXfilterDrill 8 6 3" xfId="20152"/>
    <cellStyle name="SAPBEXfilterDrill 8 7" xfId="20153"/>
    <cellStyle name="SAPBEXfilterDrill 8 7 2" xfId="20154"/>
    <cellStyle name="SAPBEXfilterDrill 8 7 3" xfId="20155"/>
    <cellStyle name="SAPBEXfilterDrill 8 8" xfId="20156"/>
    <cellStyle name="SAPBEXfilterDrill 8 8 2" xfId="20157"/>
    <cellStyle name="SAPBEXfilterDrill 8 8 3" xfId="20158"/>
    <cellStyle name="SAPBEXfilterDrill 8 9" xfId="20159"/>
    <cellStyle name="SAPBEXfilterDrill 8 9 2" xfId="20160"/>
    <cellStyle name="SAPBEXfilterDrill 9" xfId="20161"/>
    <cellStyle name="SAPBEXfilterDrill 9 10" xfId="20162"/>
    <cellStyle name="SAPBEXfilterDrill 9 11" xfId="20163"/>
    <cellStyle name="SAPBEXfilterDrill 9 12" xfId="20164"/>
    <cellStyle name="SAPBEXfilterDrill 9 13" xfId="20165"/>
    <cellStyle name="SAPBEXfilterDrill 9 14" xfId="20166"/>
    <cellStyle name="SAPBEXfilterDrill 9 2" xfId="20167"/>
    <cellStyle name="SAPBEXfilterDrill 9 2 10" xfId="20168"/>
    <cellStyle name="SAPBEXfilterDrill 9 2 2" xfId="20169"/>
    <cellStyle name="SAPBEXfilterDrill 9 2 2 2" xfId="20170"/>
    <cellStyle name="SAPBEXfilterDrill 9 2 2 3" xfId="20171"/>
    <cellStyle name="SAPBEXfilterDrill 9 2 3" xfId="20172"/>
    <cellStyle name="SAPBEXfilterDrill 9 2 3 2" xfId="20173"/>
    <cellStyle name="SAPBEXfilterDrill 9 2 3 3" xfId="20174"/>
    <cellStyle name="SAPBEXfilterDrill 9 2 4" xfId="20175"/>
    <cellStyle name="SAPBEXfilterDrill 9 2 4 2" xfId="20176"/>
    <cellStyle name="SAPBEXfilterDrill 9 2 4 3" xfId="20177"/>
    <cellStyle name="SAPBEXfilterDrill 9 2 5" xfId="20178"/>
    <cellStyle name="SAPBEXfilterDrill 9 2 5 2" xfId="20179"/>
    <cellStyle name="SAPBEXfilterDrill 9 2 5 3" xfId="20180"/>
    <cellStyle name="SAPBEXfilterDrill 9 2 6" xfId="20181"/>
    <cellStyle name="SAPBEXfilterDrill 9 2 6 2" xfId="20182"/>
    <cellStyle name="SAPBEXfilterDrill 9 2 7" xfId="20183"/>
    <cellStyle name="SAPBEXfilterDrill 9 2 8" xfId="20184"/>
    <cellStyle name="SAPBEXfilterDrill 9 2 9" xfId="20185"/>
    <cellStyle name="SAPBEXfilterDrill 9 3" xfId="20186"/>
    <cellStyle name="SAPBEXfilterDrill 9 3 10" xfId="20187"/>
    <cellStyle name="SAPBEXfilterDrill 9 3 11" xfId="20188"/>
    <cellStyle name="SAPBEXfilterDrill 9 3 2" xfId="20189"/>
    <cellStyle name="SAPBEXfilterDrill 9 3 2 2" xfId="20190"/>
    <cellStyle name="SAPBEXfilterDrill 9 3 2 3" xfId="20191"/>
    <cellStyle name="SAPBEXfilterDrill 9 3 3" xfId="20192"/>
    <cellStyle name="SAPBEXfilterDrill 9 3 3 2" xfId="20193"/>
    <cellStyle name="SAPBEXfilterDrill 9 3 3 3" xfId="20194"/>
    <cellStyle name="SAPBEXfilterDrill 9 3 4" xfId="20195"/>
    <cellStyle name="SAPBEXfilterDrill 9 3 4 2" xfId="20196"/>
    <cellStyle name="SAPBEXfilterDrill 9 3 4 3" xfId="20197"/>
    <cellStyle name="SAPBEXfilterDrill 9 3 5" xfId="20198"/>
    <cellStyle name="SAPBEXfilterDrill 9 3 5 2" xfId="20199"/>
    <cellStyle name="SAPBEXfilterDrill 9 3 5 3" xfId="20200"/>
    <cellStyle name="SAPBEXfilterDrill 9 3 6" xfId="20201"/>
    <cellStyle name="SAPBEXfilterDrill 9 3 6 2" xfId="20202"/>
    <cellStyle name="SAPBEXfilterDrill 9 3 7" xfId="20203"/>
    <cellStyle name="SAPBEXfilterDrill 9 3 8" xfId="20204"/>
    <cellStyle name="SAPBEXfilterDrill 9 3 9" xfId="20205"/>
    <cellStyle name="SAPBEXfilterDrill 9 4" xfId="20206"/>
    <cellStyle name="SAPBEXfilterDrill 9 4 10" xfId="20207"/>
    <cellStyle name="SAPBEXfilterDrill 9 4 11" xfId="20208"/>
    <cellStyle name="SAPBEXfilterDrill 9 4 2" xfId="20209"/>
    <cellStyle name="SAPBEXfilterDrill 9 4 2 2" xfId="20210"/>
    <cellStyle name="SAPBEXfilterDrill 9 4 2 3" xfId="20211"/>
    <cellStyle name="SAPBEXfilterDrill 9 4 3" xfId="20212"/>
    <cellStyle name="SAPBEXfilterDrill 9 4 3 2" xfId="20213"/>
    <cellStyle name="SAPBEXfilterDrill 9 4 3 3" xfId="20214"/>
    <cellStyle name="SAPBEXfilterDrill 9 4 4" xfId="20215"/>
    <cellStyle name="SAPBEXfilterDrill 9 4 4 2" xfId="20216"/>
    <cellStyle name="SAPBEXfilterDrill 9 4 4 3" xfId="20217"/>
    <cellStyle name="SAPBEXfilterDrill 9 4 5" xfId="20218"/>
    <cellStyle name="SAPBEXfilterDrill 9 4 5 2" xfId="20219"/>
    <cellStyle name="SAPBEXfilterDrill 9 4 5 3" xfId="20220"/>
    <cellStyle name="SAPBEXfilterDrill 9 4 6" xfId="20221"/>
    <cellStyle name="SAPBEXfilterDrill 9 4 6 2" xfId="20222"/>
    <cellStyle name="SAPBEXfilterDrill 9 4 7" xfId="20223"/>
    <cellStyle name="SAPBEXfilterDrill 9 4 8" xfId="20224"/>
    <cellStyle name="SAPBEXfilterDrill 9 4 9" xfId="20225"/>
    <cellStyle name="SAPBEXfilterDrill 9 5" xfId="20226"/>
    <cellStyle name="SAPBEXfilterDrill 9 5 2" xfId="20227"/>
    <cellStyle name="SAPBEXfilterDrill 9 5 3" xfId="20228"/>
    <cellStyle name="SAPBEXfilterDrill 9 6" xfId="20229"/>
    <cellStyle name="SAPBEXfilterDrill 9 6 2" xfId="20230"/>
    <cellStyle name="SAPBEXfilterDrill 9 6 3" xfId="20231"/>
    <cellStyle name="SAPBEXfilterDrill 9 7" xfId="20232"/>
    <cellStyle name="SAPBEXfilterDrill 9 7 2" xfId="20233"/>
    <cellStyle name="SAPBEXfilterDrill 9 7 3" xfId="20234"/>
    <cellStyle name="SAPBEXfilterDrill 9 8" xfId="20235"/>
    <cellStyle name="SAPBEXfilterDrill 9 8 2" xfId="20236"/>
    <cellStyle name="SAPBEXfilterDrill 9 8 3" xfId="20237"/>
    <cellStyle name="SAPBEXfilterDrill 9 9" xfId="20238"/>
    <cellStyle name="SAPBEXfilterDrill 9 9 2" xfId="20239"/>
    <cellStyle name="SAPBEXfilterItem" xfId="535"/>
    <cellStyle name="SAPBEXfilterItem 10" xfId="20240"/>
    <cellStyle name="SAPBEXfilterItem 11" xfId="20241"/>
    <cellStyle name="SAPBEXfilterItem 12" xfId="20242"/>
    <cellStyle name="SAPBEXfilterItem 2" xfId="536"/>
    <cellStyle name="SAPBEXfilterItem 2 10" xfId="20243"/>
    <cellStyle name="SAPBEXfilterItem 2 2" xfId="20244"/>
    <cellStyle name="SAPBEXfilterItem 2 2 2" xfId="20245"/>
    <cellStyle name="SAPBEXfilterItem 2 2 3" xfId="20246"/>
    <cellStyle name="SAPBEXfilterItem 2 2 4" xfId="20247"/>
    <cellStyle name="SAPBEXfilterItem 2 2 5" xfId="20248"/>
    <cellStyle name="SAPBEXfilterItem 2 3" xfId="20249"/>
    <cellStyle name="SAPBEXfilterItem 2 3 2" xfId="20250"/>
    <cellStyle name="SAPBEXfilterItem 2 3 3" xfId="20251"/>
    <cellStyle name="SAPBEXfilterItem 2 3 4" xfId="20252"/>
    <cellStyle name="SAPBEXfilterItem 2 3 5" xfId="20253"/>
    <cellStyle name="SAPBEXfilterItem 2 4" xfId="20254"/>
    <cellStyle name="SAPBEXfilterItem 2 4 2" xfId="20255"/>
    <cellStyle name="SAPBEXfilterItem 2 4 3" xfId="20256"/>
    <cellStyle name="SAPBEXfilterItem 2 4 4" xfId="20257"/>
    <cellStyle name="SAPBEXfilterItem 2 4 5" xfId="20258"/>
    <cellStyle name="SAPBEXfilterItem 2 5" xfId="20259"/>
    <cellStyle name="SAPBEXfilterItem 2 5 2" xfId="20260"/>
    <cellStyle name="SAPBEXfilterItem 2 5 3" xfId="20261"/>
    <cellStyle name="SAPBEXfilterItem 2 6" xfId="20262"/>
    <cellStyle name="SAPBEXfilterItem 2 6 2" xfId="20263"/>
    <cellStyle name="SAPBEXfilterItem 2 6 3" xfId="20264"/>
    <cellStyle name="SAPBEXfilterItem 2 7" xfId="20265"/>
    <cellStyle name="SAPBEXfilterItem 2 8" xfId="20266"/>
    <cellStyle name="SAPBEXfilterItem 2 9" xfId="20267"/>
    <cellStyle name="SAPBEXfilterItem 3" xfId="20268"/>
    <cellStyle name="SAPBEXfilterItem 3 10" xfId="20269"/>
    <cellStyle name="SAPBEXfilterItem 3 2" xfId="20270"/>
    <cellStyle name="SAPBEXfilterItem 3 2 2" xfId="20271"/>
    <cellStyle name="SAPBEXfilterItem 3 3" xfId="20272"/>
    <cellStyle name="SAPBEXfilterItem 3 3 2" xfId="20273"/>
    <cellStyle name="SAPBEXfilterItem 3 4" xfId="20274"/>
    <cellStyle name="SAPBEXfilterItem 3 4 2" xfId="20275"/>
    <cellStyle name="SAPBEXfilterItem 3 5" xfId="20276"/>
    <cellStyle name="SAPBEXfilterItem 3 5 2" xfId="20277"/>
    <cellStyle name="SAPBEXfilterItem 3 5 3" xfId="20278"/>
    <cellStyle name="SAPBEXfilterItem 3 6" xfId="20279"/>
    <cellStyle name="SAPBEXfilterItem 3 6 2" xfId="20280"/>
    <cellStyle name="SAPBEXfilterItem 3 7" xfId="20281"/>
    <cellStyle name="SAPBEXfilterItem 3 8" xfId="20282"/>
    <cellStyle name="SAPBEXfilterItem 3 9" xfId="20283"/>
    <cellStyle name="SAPBEXfilterItem 4" xfId="20284"/>
    <cellStyle name="SAPBEXfilterItem 4 2" xfId="20285"/>
    <cellStyle name="SAPBEXfilterItem 4 3" xfId="20286"/>
    <cellStyle name="SAPBEXfilterItem 4 4" xfId="20287"/>
    <cellStyle name="SAPBEXfilterItem 4 5" xfId="20288"/>
    <cellStyle name="SAPBEXfilterItem 4 5 2" xfId="20289"/>
    <cellStyle name="SAPBEXfilterItem 4 5 3" xfId="20290"/>
    <cellStyle name="SAPBEXfilterItem 4 6" xfId="20291"/>
    <cellStyle name="SAPBEXfilterItem 4 7" xfId="20292"/>
    <cellStyle name="SAPBEXfilterItem 4 8" xfId="20293"/>
    <cellStyle name="SAPBEXfilterItem 4 9" xfId="20294"/>
    <cellStyle name="SAPBEXfilterItem 5" xfId="20295"/>
    <cellStyle name="SAPBEXfilterItem 6" xfId="20296"/>
    <cellStyle name="SAPBEXfilterItem 7" xfId="20297"/>
    <cellStyle name="SAPBEXfilterItem 8" xfId="20298"/>
    <cellStyle name="SAPBEXfilterItem 8 2" xfId="20299"/>
    <cellStyle name="SAPBEXfilterItem 8 3" xfId="20300"/>
    <cellStyle name="SAPBEXfilterItem 9" xfId="20301"/>
    <cellStyle name="SAPBEXfilterText" xfId="537"/>
    <cellStyle name="SAPBEXfilterText 2" xfId="538"/>
    <cellStyle name="SAPBEXfilterText 2 2" xfId="20302"/>
    <cellStyle name="SAPBEXfilterText 2 2 10" xfId="20303"/>
    <cellStyle name="SAPBEXfilterText 2 2 2" xfId="20304"/>
    <cellStyle name="SAPBEXfilterText 2 2 2 2" xfId="20305"/>
    <cellStyle name="SAPBEXfilterText 2 2 2 3" xfId="20306"/>
    <cellStyle name="SAPBEXfilterText 2 2 2 4" xfId="20307"/>
    <cellStyle name="SAPBEXfilterText 2 2 2 5" xfId="20308"/>
    <cellStyle name="SAPBEXfilterText 2 2 2 5 2" xfId="20309"/>
    <cellStyle name="SAPBEXfilterText 2 2 2 5 3" xfId="20310"/>
    <cellStyle name="SAPBEXfilterText 2 2 2 6" xfId="20311"/>
    <cellStyle name="SAPBEXfilterText 2 2 2 7" xfId="20312"/>
    <cellStyle name="SAPBEXfilterText 2 2 2 8" xfId="20313"/>
    <cellStyle name="SAPBEXfilterText 2 2 2 9" xfId="20314"/>
    <cellStyle name="SAPBEXfilterText 2 2 3" xfId="20315"/>
    <cellStyle name="SAPBEXfilterText 2 2 4" xfId="20316"/>
    <cellStyle name="SAPBEXfilterText 2 2 5" xfId="20317"/>
    <cellStyle name="SAPBEXfilterText 2 2 6" xfId="20318"/>
    <cellStyle name="SAPBEXfilterText 2 2 6 2" xfId="20319"/>
    <cellStyle name="SAPBEXfilterText 2 2 6 3" xfId="20320"/>
    <cellStyle name="SAPBEXfilterText 2 2 7" xfId="20321"/>
    <cellStyle name="SAPBEXfilterText 2 2 8" xfId="20322"/>
    <cellStyle name="SAPBEXfilterText 2 2 9" xfId="20323"/>
    <cellStyle name="SAPBEXfilterText 2 3" xfId="20324"/>
    <cellStyle name="SAPBEXfilterText 2 3 2" xfId="20325"/>
    <cellStyle name="SAPBEXfilterText 2 3 3" xfId="20326"/>
    <cellStyle name="SAPBEXfilterText 2 3 4" xfId="20327"/>
    <cellStyle name="SAPBEXfilterText 2 3 5" xfId="20328"/>
    <cellStyle name="SAPBEXfilterText 2 3 5 2" xfId="20329"/>
    <cellStyle name="SAPBEXfilterText 2 3 5 3" xfId="20330"/>
    <cellStyle name="SAPBEXfilterText 2 3 6" xfId="20331"/>
    <cellStyle name="SAPBEXfilterText 2 3 7" xfId="20332"/>
    <cellStyle name="SAPBEXfilterText 2 3 8" xfId="20333"/>
    <cellStyle name="SAPBEXfilterText 2 3 9" xfId="20334"/>
    <cellStyle name="SAPBEXfilterText 2 4" xfId="20335"/>
    <cellStyle name="SAPBEXfilterText 2 4 2" xfId="20336"/>
    <cellStyle name="SAPBEXfilterText 2 4 3" xfId="20337"/>
    <cellStyle name="SAPBEXfilterText 2 4 4" xfId="20338"/>
    <cellStyle name="SAPBEXfilterText 2 4 5" xfId="20339"/>
    <cellStyle name="SAPBEXfilterText 2 4 5 2" xfId="20340"/>
    <cellStyle name="SAPBEXfilterText 2 4 5 3" xfId="20341"/>
    <cellStyle name="SAPBEXfilterText 2 4 6" xfId="20342"/>
    <cellStyle name="SAPBEXfilterText 2 4 7" xfId="20343"/>
    <cellStyle name="SAPBEXfilterText 2 4 8" xfId="20344"/>
    <cellStyle name="SAPBEXfilterText 2 4 9" xfId="20345"/>
    <cellStyle name="SAPBEXfilterText 3" xfId="539"/>
    <cellStyle name="SAPBEXfilterText 3 2" xfId="20346"/>
    <cellStyle name="SAPBEXfilterText 3 3" xfId="20347"/>
    <cellStyle name="SAPBEXfilterText 3 4" xfId="20348"/>
    <cellStyle name="SAPBEXfilterText 3 5" xfId="20349"/>
    <cellStyle name="SAPBEXfilterText 3 5 2" xfId="20350"/>
    <cellStyle name="SAPBEXfilterText 3 5 3" xfId="20351"/>
    <cellStyle name="SAPBEXfilterText 3 6" xfId="20352"/>
    <cellStyle name="SAPBEXfilterText 3 7" xfId="20353"/>
    <cellStyle name="SAPBEXfilterText 3 8" xfId="20354"/>
    <cellStyle name="SAPBEXfilterText 3 9" xfId="20355"/>
    <cellStyle name="SAPBEXfilterText 4" xfId="20356"/>
    <cellStyle name="SAPBEXfilterText 4 2" xfId="20357"/>
    <cellStyle name="SAPBEXfilterText 4 3" xfId="20358"/>
    <cellStyle name="SAPBEXfilterText 4 4" xfId="20359"/>
    <cellStyle name="SAPBEXfilterText 4 5" xfId="20360"/>
    <cellStyle name="SAPBEXfilterText 4 5 2" xfId="20361"/>
    <cellStyle name="SAPBEXfilterText 4 5 3" xfId="20362"/>
    <cellStyle name="SAPBEXfilterText 4 6" xfId="20363"/>
    <cellStyle name="SAPBEXfilterText 4 7" xfId="20364"/>
    <cellStyle name="SAPBEXfilterText 4 8" xfId="20365"/>
    <cellStyle name="SAPBEXfilterText 4 9" xfId="20366"/>
    <cellStyle name="SAPBEXfilterText 5" xfId="20367"/>
    <cellStyle name="SAPBEXfilterText 5 10" xfId="20368"/>
    <cellStyle name="SAPBEXfilterText 5 2" xfId="20369"/>
    <cellStyle name="SAPBEXfilterText 5 2 2" xfId="20370"/>
    <cellStyle name="SAPBEXfilterText 5 3" xfId="20371"/>
    <cellStyle name="SAPBEXfilterText 5 3 2" xfId="20372"/>
    <cellStyle name="SAPBEXfilterText 5 4" xfId="20373"/>
    <cellStyle name="SAPBEXfilterText 5 4 2" xfId="20374"/>
    <cellStyle name="SAPBEXfilterText 5 5" xfId="20375"/>
    <cellStyle name="SAPBEXfilterText 5 5 2" xfId="20376"/>
    <cellStyle name="SAPBEXfilterText 5 5 3" xfId="20377"/>
    <cellStyle name="SAPBEXfilterText 5 6" xfId="20378"/>
    <cellStyle name="SAPBEXfilterText 5 6 2" xfId="20379"/>
    <cellStyle name="SAPBEXfilterText 5 7" xfId="20380"/>
    <cellStyle name="SAPBEXfilterText 5 8" xfId="20381"/>
    <cellStyle name="SAPBEXfilterText 5 9" xfId="20382"/>
    <cellStyle name="SAPBEXformats" xfId="540"/>
    <cellStyle name="SAPBEXformats 10" xfId="20383"/>
    <cellStyle name="SAPBEXformats 10 2" xfId="20384"/>
    <cellStyle name="SAPBEXformats 10 3" xfId="20385"/>
    <cellStyle name="SAPBEXformats 11" xfId="20386"/>
    <cellStyle name="SAPBEXformats 11 2" xfId="20387"/>
    <cellStyle name="SAPBEXformats 12" xfId="20388"/>
    <cellStyle name="SAPBEXformats 13" xfId="20389"/>
    <cellStyle name="SAPBEXformats 14" xfId="20390"/>
    <cellStyle name="SAPBEXformats 15" xfId="20391"/>
    <cellStyle name="SAPBEXformats 16" xfId="20392"/>
    <cellStyle name="SAPBEXformats 2" xfId="541"/>
    <cellStyle name="SAPBEXformats 2 2" xfId="542"/>
    <cellStyle name="SAPBEXformats 2 2 2" xfId="20393"/>
    <cellStyle name="SAPBEXformats 2 2 2 2" xfId="20394"/>
    <cellStyle name="SAPBEXformats 2 2 2 3" xfId="20395"/>
    <cellStyle name="SAPBEXformats 2 2 3" xfId="20396"/>
    <cellStyle name="SAPBEXformats 2 2 4" xfId="20397"/>
    <cellStyle name="SAPBEXformats 2 3" xfId="20398"/>
    <cellStyle name="SAPBEXformats 2 3 2" xfId="20399"/>
    <cellStyle name="SAPBEXformats 2 3 3" xfId="20400"/>
    <cellStyle name="SAPBEXformats 2 4" xfId="20401"/>
    <cellStyle name="SAPBEXformats 2 5" xfId="20402"/>
    <cellStyle name="SAPBEXformats 3" xfId="543"/>
    <cellStyle name="SAPBEXformats 3 2" xfId="20403"/>
    <cellStyle name="SAPBEXformats 3 2 2" xfId="20404"/>
    <cellStyle name="SAPBEXformats 3 2 3" xfId="20405"/>
    <cellStyle name="SAPBEXformats 3 3" xfId="20406"/>
    <cellStyle name="SAPBEXformats 3 4" xfId="20407"/>
    <cellStyle name="SAPBEXformats 4" xfId="20408"/>
    <cellStyle name="SAPBEXformats 4 10" xfId="20409"/>
    <cellStyle name="SAPBEXformats 4 2" xfId="20410"/>
    <cellStyle name="SAPBEXformats 4 2 2" xfId="20411"/>
    <cellStyle name="SAPBEXformats 4 2 3" xfId="20412"/>
    <cellStyle name="SAPBEXformats 4 3" xfId="20413"/>
    <cellStyle name="SAPBEXformats 4 3 2" xfId="20414"/>
    <cellStyle name="SAPBEXformats 4 3 3" xfId="20415"/>
    <cellStyle name="SAPBEXformats 4 4" xfId="20416"/>
    <cellStyle name="SAPBEXformats 4 4 2" xfId="20417"/>
    <cellStyle name="SAPBEXformats 4 4 3" xfId="20418"/>
    <cellStyle name="SAPBEXformats 4 5" xfId="20419"/>
    <cellStyle name="SAPBEXformats 4 5 2" xfId="20420"/>
    <cellStyle name="SAPBEXformats 4 5 3" xfId="20421"/>
    <cellStyle name="SAPBEXformats 4 6" xfId="20422"/>
    <cellStyle name="SAPBEXformats 4 6 2" xfId="20423"/>
    <cellStyle name="SAPBEXformats 4 7" xfId="20424"/>
    <cellStyle name="SAPBEXformats 4 8" xfId="20425"/>
    <cellStyle name="SAPBEXformats 4 9" xfId="20426"/>
    <cellStyle name="SAPBEXformats 5" xfId="20427"/>
    <cellStyle name="SAPBEXformats 5 10" xfId="20428"/>
    <cellStyle name="SAPBEXformats 5 11" xfId="20429"/>
    <cellStyle name="SAPBEXformats 5 2" xfId="20430"/>
    <cellStyle name="SAPBEXformats 5 2 2" xfId="20431"/>
    <cellStyle name="SAPBEXformats 5 2 3" xfId="20432"/>
    <cellStyle name="SAPBEXformats 5 3" xfId="20433"/>
    <cellStyle name="SAPBEXformats 5 3 2" xfId="20434"/>
    <cellStyle name="SAPBEXformats 5 3 3" xfId="20435"/>
    <cellStyle name="SAPBEXformats 5 4" xfId="20436"/>
    <cellStyle name="SAPBEXformats 5 4 2" xfId="20437"/>
    <cellStyle name="SAPBEXformats 5 4 3" xfId="20438"/>
    <cellStyle name="SAPBEXformats 5 5" xfId="20439"/>
    <cellStyle name="SAPBEXformats 5 5 2" xfId="20440"/>
    <cellStyle name="SAPBEXformats 5 5 3" xfId="20441"/>
    <cellStyle name="SAPBEXformats 5 6" xfId="20442"/>
    <cellStyle name="SAPBEXformats 5 6 2" xfId="20443"/>
    <cellStyle name="SAPBEXformats 5 7" xfId="20444"/>
    <cellStyle name="SAPBEXformats 5 8" xfId="20445"/>
    <cellStyle name="SAPBEXformats 5 9" xfId="20446"/>
    <cellStyle name="SAPBEXformats 6" xfId="20447"/>
    <cellStyle name="SAPBEXformats 6 10" xfId="20448"/>
    <cellStyle name="SAPBEXformats 6 2" xfId="20449"/>
    <cellStyle name="SAPBEXformats 6 2 2" xfId="20450"/>
    <cellStyle name="SAPBEXformats 6 2 3" xfId="20451"/>
    <cellStyle name="SAPBEXformats 6 3" xfId="20452"/>
    <cellStyle name="SAPBEXformats 6 3 2" xfId="20453"/>
    <cellStyle name="SAPBEXformats 6 3 3" xfId="20454"/>
    <cellStyle name="SAPBEXformats 6 4" xfId="20455"/>
    <cellStyle name="SAPBEXformats 6 4 2" xfId="20456"/>
    <cellStyle name="SAPBEXformats 6 4 3" xfId="20457"/>
    <cellStyle name="SAPBEXformats 6 5" xfId="20458"/>
    <cellStyle name="SAPBEXformats 6 5 2" xfId="20459"/>
    <cellStyle name="SAPBEXformats 6 5 3" xfId="20460"/>
    <cellStyle name="SAPBEXformats 6 6" xfId="20461"/>
    <cellStyle name="SAPBEXformats 6 6 2" xfId="20462"/>
    <cellStyle name="SAPBEXformats 6 7" xfId="20463"/>
    <cellStyle name="SAPBEXformats 6 8" xfId="20464"/>
    <cellStyle name="SAPBEXformats 6 9" xfId="20465"/>
    <cellStyle name="SAPBEXformats 7" xfId="20466"/>
    <cellStyle name="SAPBEXformats 7 2" xfId="20467"/>
    <cellStyle name="SAPBEXformats 7 3" xfId="20468"/>
    <cellStyle name="SAPBEXformats 8" xfId="20469"/>
    <cellStyle name="SAPBEXformats 8 2" xfId="20470"/>
    <cellStyle name="SAPBEXformats 8 3" xfId="20471"/>
    <cellStyle name="SAPBEXformats 9" xfId="20472"/>
    <cellStyle name="SAPBEXformats 9 2" xfId="20473"/>
    <cellStyle name="SAPBEXformats 9 3" xfId="20474"/>
    <cellStyle name="SAPBEXheaderItem" xfId="544"/>
    <cellStyle name="SAPBEXheaderItem 10" xfId="20475"/>
    <cellStyle name="SAPBEXheaderItem 10 10" xfId="20476"/>
    <cellStyle name="SAPBEXheaderItem 10 11" xfId="20477"/>
    <cellStyle name="SAPBEXheaderItem 10 12" xfId="20478"/>
    <cellStyle name="SAPBEXheaderItem 10 13" xfId="20479"/>
    <cellStyle name="SAPBEXheaderItem 10 14" xfId="20480"/>
    <cellStyle name="SAPBEXheaderItem 10 2" xfId="20481"/>
    <cellStyle name="SAPBEXheaderItem 10 2 10" xfId="20482"/>
    <cellStyle name="SAPBEXheaderItem 10 2 2" xfId="20483"/>
    <cellStyle name="SAPBEXheaderItem 10 2 2 2" xfId="20484"/>
    <cellStyle name="SAPBEXheaderItem 10 2 2 3" xfId="20485"/>
    <cellStyle name="SAPBEXheaderItem 10 2 3" xfId="20486"/>
    <cellStyle name="SAPBEXheaderItem 10 2 3 2" xfId="20487"/>
    <cellStyle name="SAPBEXheaderItem 10 2 3 3" xfId="20488"/>
    <cellStyle name="SAPBEXheaderItem 10 2 4" xfId="20489"/>
    <cellStyle name="SAPBEXheaderItem 10 2 4 2" xfId="20490"/>
    <cellStyle name="SAPBEXheaderItem 10 2 4 3" xfId="20491"/>
    <cellStyle name="SAPBEXheaderItem 10 2 5" xfId="20492"/>
    <cellStyle name="SAPBEXheaderItem 10 2 5 2" xfId="20493"/>
    <cellStyle name="SAPBEXheaderItem 10 2 5 3" xfId="20494"/>
    <cellStyle name="SAPBEXheaderItem 10 2 6" xfId="20495"/>
    <cellStyle name="SAPBEXheaderItem 10 2 6 2" xfId="20496"/>
    <cellStyle name="SAPBEXheaderItem 10 2 7" xfId="20497"/>
    <cellStyle name="SAPBEXheaderItem 10 2 8" xfId="20498"/>
    <cellStyle name="SAPBEXheaderItem 10 2 9" xfId="20499"/>
    <cellStyle name="SAPBEXheaderItem 10 3" xfId="20500"/>
    <cellStyle name="SAPBEXheaderItem 10 3 10" xfId="20501"/>
    <cellStyle name="SAPBEXheaderItem 10 3 11" xfId="20502"/>
    <cellStyle name="SAPBEXheaderItem 10 3 2" xfId="20503"/>
    <cellStyle name="SAPBEXheaderItem 10 3 2 2" xfId="20504"/>
    <cellStyle name="SAPBEXheaderItem 10 3 2 3" xfId="20505"/>
    <cellStyle name="SAPBEXheaderItem 10 3 3" xfId="20506"/>
    <cellStyle name="SAPBEXheaderItem 10 3 3 2" xfId="20507"/>
    <cellStyle name="SAPBEXheaderItem 10 3 3 3" xfId="20508"/>
    <cellStyle name="SAPBEXheaderItem 10 3 4" xfId="20509"/>
    <cellStyle name="SAPBEXheaderItem 10 3 4 2" xfId="20510"/>
    <cellStyle name="SAPBEXheaderItem 10 3 4 3" xfId="20511"/>
    <cellStyle name="SAPBEXheaderItem 10 3 5" xfId="20512"/>
    <cellStyle name="SAPBEXheaderItem 10 3 5 2" xfId="20513"/>
    <cellStyle name="SAPBEXheaderItem 10 3 5 3" xfId="20514"/>
    <cellStyle name="SAPBEXheaderItem 10 3 6" xfId="20515"/>
    <cellStyle name="SAPBEXheaderItem 10 3 6 2" xfId="20516"/>
    <cellStyle name="SAPBEXheaderItem 10 3 7" xfId="20517"/>
    <cellStyle name="SAPBEXheaderItem 10 3 8" xfId="20518"/>
    <cellStyle name="SAPBEXheaderItem 10 3 9" xfId="20519"/>
    <cellStyle name="SAPBEXheaderItem 10 4" xfId="20520"/>
    <cellStyle name="SAPBEXheaderItem 10 4 10" xfId="20521"/>
    <cellStyle name="SAPBEXheaderItem 10 4 11" xfId="20522"/>
    <cellStyle name="SAPBEXheaderItem 10 4 2" xfId="20523"/>
    <cellStyle name="SAPBEXheaderItem 10 4 2 2" xfId="20524"/>
    <cellStyle name="SAPBEXheaderItem 10 4 2 3" xfId="20525"/>
    <cellStyle name="SAPBEXheaderItem 10 4 3" xfId="20526"/>
    <cellStyle name="SAPBEXheaderItem 10 4 3 2" xfId="20527"/>
    <cellStyle name="SAPBEXheaderItem 10 4 3 3" xfId="20528"/>
    <cellStyle name="SAPBEXheaderItem 10 4 4" xfId="20529"/>
    <cellStyle name="SAPBEXheaderItem 10 4 4 2" xfId="20530"/>
    <cellStyle name="SAPBEXheaderItem 10 4 4 3" xfId="20531"/>
    <cellStyle name="SAPBEXheaderItem 10 4 5" xfId="20532"/>
    <cellStyle name="SAPBEXheaderItem 10 4 5 2" xfId="20533"/>
    <cellStyle name="SAPBEXheaderItem 10 4 5 3" xfId="20534"/>
    <cellStyle name="SAPBEXheaderItem 10 4 6" xfId="20535"/>
    <cellStyle name="SAPBEXheaderItem 10 4 6 2" xfId="20536"/>
    <cellStyle name="SAPBEXheaderItem 10 4 7" xfId="20537"/>
    <cellStyle name="SAPBEXheaderItem 10 4 8" xfId="20538"/>
    <cellStyle name="SAPBEXheaderItem 10 4 9" xfId="20539"/>
    <cellStyle name="SAPBEXheaderItem 10 5" xfId="20540"/>
    <cellStyle name="SAPBEXheaderItem 10 5 2" xfId="20541"/>
    <cellStyle name="SAPBEXheaderItem 10 5 3" xfId="20542"/>
    <cellStyle name="SAPBEXheaderItem 10 6" xfId="20543"/>
    <cellStyle name="SAPBEXheaderItem 10 6 2" xfId="20544"/>
    <cellStyle name="SAPBEXheaderItem 10 6 3" xfId="20545"/>
    <cellStyle name="SAPBEXheaderItem 10 7" xfId="20546"/>
    <cellStyle name="SAPBEXheaderItem 10 7 2" xfId="20547"/>
    <cellStyle name="SAPBEXheaderItem 10 7 3" xfId="20548"/>
    <cellStyle name="SAPBEXheaderItem 10 8" xfId="20549"/>
    <cellStyle name="SAPBEXheaderItem 10 8 2" xfId="20550"/>
    <cellStyle name="SAPBEXheaderItem 10 8 3" xfId="20551"/>
    <cellStyle name="SAPBEXheaderItem 10 9" xfId="20552"/>
    <cellStyle name="SAPBEXheaderItem 10 9 2" xfId="20553"/>
    <cellStyle name="SAPBEXheaderItem 11" xfId="20554"/>
    <cellStyle name="SAPBEXheaderItem 11 10" xfId="20555"/>
    <cellStyle name="SAPBEXheaderItem 11 11" xfId="20556"/>
    <cellStyle name="SAPBEXheaderItem 11 12" xfId="20557"/>
    <cellStyle name="SAPBEXheaderItem 11 13" xfId="20558"/>
    <cellStyle name="SAPBEXheaderItem 11 14" xfId="20559"/>
    <cellStyle name="SAPBEXheaderItem 11 2" xfId="20560"/>
    <cellStyle name="SAPBEXheaderItem 11 2 10" xfId="20561"/>
    <cellStyle name="SAPBEXheaderItem 11 2 2" xfId="20562"/>
    <cellStyle name="SAPBEXheaderItem 11 2 2 2" xfId="20563"/>
    <cellStyle name="SAPBEXheaderItem 11 2 2 3" xfId="20564"/>
    <cellStyle name="SAPBEXheaderItem 11 2 3" xfId="20565"/>
    <cellStyle name="SAPBEXheaderItem 11 2 3 2" xfId="20566"/>
    <cellStyle name="SAPBEXheaderItem 11 2 3 3" xfId="20567"/>
    <cellStyle name="SAPBEXheaderItem 11 2 4" xfId="20568"/>
    <cellStyle name="SAPBEXheaderItem 11 2 4 2" xfId="20569"/>
    <cellStyle name="SAPBEXheaderItem 11 2 4 3" xfId="20570"/>
    <cellStyle name="SAPBEXheaderItem 11 2 5" xfId="20571"/>
    <cellStyle name="SAPBEXheaderItem 11 2 5 2" xfId="20572"/>
    <cellStyle name="SAPBEXheaderItem 11 2 5 3" xfId="20573"/>
    <cellStyle name="SAPBEXheaderItem 11 2 6" xfId="20574"/>
    <cellStyle name="SAPBEXheaderItem 11 2 6 2" xfId="20575"/>
    <cellStyle name="SAPBEXheaderItem 11 2 7" xfId="20576"/>
    <cellStyle name="SAPBEXheaderItem 11 2 8" xfId="20577"/>
    <cellStyle name="SAPBEXheaderItem 11 2 9" xfId="20578"/>
    <cellStyle name="SAPBEXheaderItem 11 3" xfId="20579"/>
    <cellStyle name="SAPBEXheaderItem 11 3 10" xfId="20580"/>
    <cellStyle name="SAPBEXheaderItem 11 3 11" xfId="20581"/>
    <cellStyle name="SAPBEXheaderItem 11 3 2" xfId="20582"/>
    <cellStyle name="SAPBEXheaderItem 11 3 2 2" xfId="20583"/>
    <cellStyle name="SAPBEXheaderItem 11 3 2 3" xfId="20584"/>
    <cellStyle name="SAPBEXheaderItem 11 3 3" xfId="20585"/>
    <cellStyle name="SAPBEXheaderItem 11 3 3 2" xfId="20586"/>
    <cellStyle name="SAPBEXheaderItem 11 3 3 3" xfId="20587"/>
    <cellStyle name="SAPBEXheaderItem 11 3 4" xfId="20588"/>
    <cellStyle name="SAPBEXheaderItem 11 3 4 2" xfId="20589"/>
    <cellStyle name="SAPBEXheaderItem 11 3 4 3" xfId="20590"/>
    <cellStyle name="SAPBEXheaderItem 11 3 5" xfId="20591"/>
    <cellStyle name="SAPBEXheaderItem 11 3 5 2" xfId="20592"/>
    <cellStyle name="SAPBEXheaderItem 11 3 5 3" xfId="20593"/>
    <cellStyle name="SAPBEXheaderItem 11 3 6" xfId="20594"/>
    <cellStyle name="SAPBEXheaderItem 11 3 6 2" xfId="20595"/>
    <cellStyle name="SAPBEXheaderItem 11 3 7" xfId="20596"/>
    <cellStyle name="SAPBEXheaderItem 11 3 8" xfId="20597"/>
    <cellStyle name="SAPBEXheaderItem 11 3 9" xfId="20598"/>
    <cellStyle name="SAPBEXheaderItem 11 4" xfId="20599"/>
    <cellStyle name="SAPBEXheaderItem 11 4 10" xfId="20600"/>
    <cellStyle name="SAPBEXheaderItem 11 4 11" xfId="20601"/>
    <cellStyle name="SAPBEXheaderItem 11 4 2" xfId="20602"/>
    <cellStyle name="SAPBEXheaderItem 11 4 2 2" xfId="20603"/>
    <cellStyle name="SAPBEXheaderItem 11 4 2 3" xfId="20604"/>
    <cellStyle name="SAPBEXheaderItem 11 4 3" xfId="20605"/>
    <cellStyle name="SAPBEXheaderItem 11 4 3 2" xfId="20606"/>
    <cellStyle name="SAPBEXheaderItem 11 4 3 3" xfId="20607"/>
    <cellStyle name="SAPBEXheaderItem 11 4 4" xfId="20608"/>
    <cellStyle name="SAPBEXheaderItem 11 4 4 2" xfId="20609"/>
    <cellStyle name="SAPBEXheaderItem 11 4 4 3" xfId="20610"/>
    <cellStyle name="SAPBEXheaderItem 11 4 5" xfId="20611"/>
    <cellStyle name="SAPBEXheaderItem 11 4 5 2" xfId="20612"/>
    <cellStyle name="SAPBEXheaderItem 11 4 5 3" xfId="20613"/>
    <cellStyle name="SAPBEXheaderItem 11 4 6" xfId="20614"/>
    <cellStyle name="SAPBEXheaderItem 11 4 6 2" xfId="20615"/>
    <cellStyle name="SAPBEXheaderItem 11 4 7" xfId="20616"/>
    <cellStyle name="SAPBEXheaderItem 11 4 8" xfId="20617"/>
    <cellStyle name="SAPBEXheaderItem 11 4 9" xfId="20618"/>
    <cellStyle name="SAPBEXheaderItem 11 5" xfId="20619"/>
    <cellStyle name="SAPBEXheaderItem 11 5 2" xfId="20620"/>
    <cellStyle name="SAPBEXheaderItem 11 5 3" xfId="20621"/>
    <cellStyle name="SAPBEXheaderItem 11 6" xfId="20622"/>
    <cellStyle name="SAPBEXheaderItem 11 6 2" xfId="20623"/>
    <cellStyle name="SAPBEXheaderItem 11 6 3" xfId="20624"/>
    <cellStyle name="SAPBEXheaderItem 11 7" xfId="20625"/>
    <cellStyle name="SAPBEXheaderItem 11 7 2" xfId="20626"/>
    <cellStyle name="SAPBEXheaderItem 11 7 3" xfId="20627"/>
    <cellStyle name="SAPBEXheaderItem 11 8" xfId="20628"/>
    <cellStyle name="SAPBEXheaderItem 11 8 2" xfId="20629"/>
    <cellStyle name="SAPBEXheaderItem 11 8 3" xfId="20630"/>
    <cellStyle name="SAPBEXheaderItem 11 9" xfId="20631"/>
    <cellStyle name="SAPBEXheaderItem 11 9 2" xfId="20632"/>
    <cellStyle name="SAPBEXheaderItem 12" xfId="20633"/>
    <cellStyle name="SAPBEXheaderItem 12 10" xfId="20634"/>
    <cellStyle name="SAPBEXheaderItem 12 11" xfId="20635"/>
    <cellStyle name="SAPBEXheaderItem 12 12" xfId="20636"/>
    <cellStyle name="SAPBEXheaderItem 12 13" xfId="20637"/>
    <cellStyle name="SAPBEXheaderItem 12 14" xfId="20638"/>
    <cellStyle name="SAPBEXheaderItem 12 2" xfId="20639"/>
    <cellStyle name="SAPBEXheaderItem 12 2 10" xfId="20640"/>
    <cellStyle name="SAPBEXheaderItem 12 2 2" xfId="20641"/>
    <cellStyle name="SAPBEXheaderItem 12 2 2 2" xfId="20642"/>
    <cellStyle name="SAPBEXheaderItem 12 2 2 3" xfId="20643"/>
    <cellStyle name="SAPBEXheaderItem 12 2 3" xfId="20644"/>
    <cellStyle name="SAPBEXheaderItem 12 2 3 2" xfId="20645"/>
    <cellStyle name="SAPBEXheaderItem 12 2 3 3" xfId="20646"/>
    <cellStyle name="SAPBEXheaderItem 12 2 4" xfId="20647"/>
    <cellStyle name="SAPBEXheaderItem 12 2 4 2" xfId="20648"/>
    <cellStyle name="SAPBEXheaderItem 12 2 4 3" xfId="20649"/>
    <cellStyle name="SAPBEXheaderItem 12 2 5" xfId="20650"/>
    <cellStyle name="SAPBEXheaderItem 12 2 5 2" xfId="20651"/>
    <cellStyle name="SAPBEXheaderItem 12 2 5 3" xfId="20652"/>
    <cellStyle name="SAPBEXheaderItem 12 2 6" xfId="20653"/>
    <cellStyle name="SAPBEXheaderItem 12 2 6 2" xfId="20654"/>
    <cellStyle name="SAPBEXheaderItem 12 2 7" xfId="20655"/>
    <cellStyle name="SAPBEXheaderItem 12 2 8" xfId="20656"/>
    <cellStyle name="SAPBEXheaderItem 12 2 9" xfId="20657"/>
    <cellStyle name="SAPBEXheaderItem 12 3" xfId="20658"/>
    <cellStyle name="SAPBEXheaderItem 12 3 10" xfId="20659"/>
    <cellStyle name="SAPBEXheaderItem 12 3 11" xfId="20660"/>
    <cellStyle name="SAPBEXheaderItem 12 3 2" xfId="20661"/>
    <cellStyle name="SAPBEXheaderItem 12 3 2 2" xfId="20662"/>
    <cellStyle name="SAPBEXheaderItem 12 3 2 3" xfId="20663"/>
    <cellStyle name="SAPBEXheaderItem 12 3 3" xfId="20664"/>
    <cellStyle name="SAPBEXheaderItem 12 3 3 2" xfId="20665"/>
    <cellStyle name="SAPBEXheaderItem 12 3 3 3" xfId="20666"/>
    <cellStyle name="SAPBEXheaderItem 12 3 4" xfId="20667"/>
    <cellStyle name="SAPBEXheaderItem 12 3 4 2" xfId="20668"/>
    <cellStyle name="SAPBEXheaderItem 12 3 4 3" xfId="20669"/>
    <cellStyle name="SAPBEXheaderItem 12 3 5" xfId="20670"/>
    <cellStyle name="SAPBEXheaderItem 12 3 5 2" xfId="20671"/>
    <cellStyle name="SAPBEXheaderItem 12 3 5 3" xfId="20672"/>
    <cellStyle name="SAPBEXheaderItem 12 3 6" xfId="20673"/>
    <cellStyle name="SAPBEXheaderItem 12 3 6 2" xfId="20674"/>
    <cellStyle name="SAPBEXheaderItem 12 3 7" xfId="20675"/>
    <cellStyle name="SAPBEXheaderItem 12 3 8" xfId="20676"/>
    <cellStyle name="SAPBEXheaderItem 12 3 9" xfId="20677"/>
    <cellStyle name="SAPBEXheaderItem 12 4" xfId="20678"/>
    <cellStyle name="SAPBEXheaderItem 12 4 10" xfId="20679"/>
    <cellStyle name="SAPBEXheaderItem 12 4 11" xfId="20680"/>
    <cellStyle name="SAPBEXheaderItem 12 4 2" xfId="20681"/>
    <cellStyle name="SAPBEXheaderItem 12 4 2 2" xfId="20682"/>
    <cellStyle name="SAPBEXheaderItem 12 4 2 3" xfId="20683"/>
    <cellStyle name="SAPBEXheaderItem 12 4 3" xfId="20684"/>
    <cellStyle name="SAPBEXheaderItem 12 4 3 2" xfId="20685"/>
    <cellStyle name="SAPBEXheaderItem 12 4 3 3" xfId="20686"/>
    <cellStyle name="SAPBEXheaderItem 12 4 4" xfId="20687"/>
    <cellStyle name="SAPBEXheaderItem 12 4 4 2" xfId="20688"/>
    <cellStyle name="SAPBEXheaderItem 12 4 4 3" xfId="20689"/>
    <cellStyle name="SAPBEXheaderItem 12 4 5" xfId="20690"/>
    <cellStyle name="SAPBEXheaderItem 12 4 5 2" xfId="20691"/>
    <cellStyle name="SAPBEXheaderItem 12 4 5 3" xfId="20692"/>
    <cellStyle name="SAPBEXheaderItem 12 4 6" xfId="20693"/>
    <cellStyle name="SAPBEXheaderItem 12 4 6 2" xfId="20694"/>
    <cellStyle name="SAPBEXheaderItem 12 4 7" xfId="20695"/>
    <cellStyle name="SAPBEXheaderItem 12 4 8" xfId="20696"/>
    <cellStyle name="SAPBEXheaderItem 12 4 9" xfId="20697"/>
    <cellStyle name="SAPBEXheaderItem 12 5" xfId="20698"/>
    <cellStyle name="SAPBEXheaderItem 12 5 2" xfId="20699"/>
    <cellStyle name="SAPBEXheaderItem 12 5 3" xfId="20700"/>
    <cellStyle name="SAPBEXheaderItem 12 6" xfId="20701"/>
    <cellStyle name="SAPBEXheaderItem 12 6 2" xfId="20702"/>
    <cellStyle name="SAPBEXheaderItem 12 6 3" xfId="20703"/>
    <cellStyle name="SAPBEXheaderItem 12 7" xfId="20704"/>
    <cellStyle name="SAPBEXheaderItem 12 7 2" xfId="20705"/>
    <cellStyle name="SAPBEXheaderItem 12 7 3" xfId="20706"/>
    <cellStyle name="SAPBEXheaderItem 12 8" xfId="20707"/>
    <cellStyle name="SAPBEXheaderItem 12 8 2" xfId="20708"/>
    <cellStyle name="SAPBEXheaderItem 12 8 3" xfId="20709"/>
    <cellStyle name="SAPBEXheaderItem 12 9" xfId="20710"/>
    <cellStyle name="SAPBEXheaderItem 12 9 2" xfId="20711"/>
    <cellStyle name="SAPBEXheaderItem 13" xfId="20712"/>
    <cellStyle name="SAPBEXheaderItem 13 10" xfId="20713"/>
    <cellStyle name="SAPBEXheaderItem 13 11" xfId="20714"/>
    <cellStyle name="SAPBEXheaderItem 13 12" xfId="20715"/>
    <cellStyle name="SAPBEXheaderItem 13 13" xfId="20716"/>
    <cellStyle name="SAPBEXheaderItem 13 14" xfId="20717"/>
    <cellStyle name="SAPBEXheaderItem 13 2" xfId="20718"/>
    <cellStyle name="SAPBEXheaderItem 13 2 10" xfId="20719"/>
    <cellStyle name="SAPBEXheaderItem 13 2 2" xfId="20720"/>
    <cellStyle name="SAPBEXheaderItem 13 2 2 2" xfId="20721"/>
    <cellStyle name="SAPBEXheaderItem 13 2 2 3" xfId="20722"/>
    <cellStyle name="SAPBEXheaderItem 13 2 3" xfId="20723"/>
    <cellStyle name="SAPBEXheaderItem 13 2 3 2" xfId="20724"/>
    <cellStyle name="SAPBEXheaderItem 13 2 3 3" xfId="20725"/>
    <cellStyle name="SAPBEXheaderItem 13 2 4" xfId="20726"/>
    <cellStyle name="SAPBEXheaderItem 13 2 4 2" xfId="20727"/>
    <cellStyle name="SAPBEXheaderItem 13 2 4 3" xfId="20728"/>
    <cellStyle name="SAPBEXheaderItem 13 2 5" xfId="20729"/>
    <cellStyle name="SAPBEXheaderItem 13 2 5 2" xfId="20730"/>
    <cellStyle name="SAPBEXheaderItem 13 2 5 3" xfId="20731"/>
    <cellStyle name="SAPBEXheaderItem 13 2 6" xfId="20732"/>
    <cellStyle name="SAPBEXheaderItem 13 2 6 2" xfId="20733"/>
    <cellStyle name="SAPBEXheaderItem 13 2 7" xfId="20734"/>
    <cellStyle name="SAPBEXheaderItem 13 2 8" xfId="20735"/>
    <cellStyle name="SAPBEXheaderItem 13 2 9" xfId="20736"/>
    <cellStyle name="SAPBEXheaderItem 13 3" xfId="20737"/>
    <cellStyle name="SAPBEXheaderItem 13 3 10" xfId="20738"/>
    <cellStyle name="SAPBEXheaderItem 13 3 11" xfId="20739"/>
    <cellStyle name="SAPBEXheaderItem 13 3 2" xfId="20740"/>
    <cellStyle name="SAPBEXheaderItem 13 3 2 2" xfId="20741"/>
    <cellStyle name="SAPBEXheaderItem 13 3 2 3" xfId="20742"/>
    <cellStyle name="SAPBEXheaderItem 13 3 3" xfId="20743"/>
    <cellStyle name="SAPBEXheaderItem 13 3 3 2" xfId="20744"/>
    <cellStyle name="SAPBEXheaderItem 13 3 3 3" xfId="20745"/>
    <cellStyle name="SAPBEXheaderItem 13 3 4" xfId="20746"/>
    <cellStyle name="SAPBEXheaderItem 13 3 4 2" xfId="20747"/>
    <cellStyle name="SAPBEXheaderItem 13 3 4 3" xfId="20748"/>
    <cellStyle name="SAPBEXheaderItem 13 3 5" xfId="20749"/>
    <cellStyle name="SAPBEXheaderItem 13 3 5 2" xfId="20750"/>
    <cellStyle name="SAPBEXheaderItem 13 3 5 3" xfId="20751"/>
    <cellStyle name="SAPBEXheaderItem 13 3 6" xfId="20752"/>
    <cellStyle name="SAPBEXheaderItem 13 3 6 2" xfId="20753"/>
    <cellStyle name="SAPBEXheaderItem 13 3 7" xfId="20754"/>
    <cellStyle name="SAPBEXheaderItem 13 3 8" xfId="20755"/>
    <cellStyle name="SAPBEXheaderItem 13 3 9" xfId="20756"/>
    <cellStyle name="SAPBEXheaderItem 13 4" xfId="20757"/>
    <cellStyle name="SAPBEXheaderItem 13 4 10" xfId="20758"/>
    <cellStyle name="SAPBEXheaderItem 13 4 11" xfId="20759"/>
    <cellStyle name="SAPBEXheaderItem 13 4 2" xfId="20760"/>
    <cellStyle name="SAPBEXheaderItem 13 4 2 2" xfId="20761"/>
    <cellStyle name="SAPBEXheaderItem 13 4 2 3" xfId="20762"/>
    <cellStyle name="SAPBEXheaderItem 13 4 3" xfId="20763"/>
    <cellStyle name="SAPBEXheaderItem 13 4 3 2" xfId="20764"/>
    <cellStyle name="SAPBEXheaderItem 13 4 3 3" xfId="20765"/>
    <cellStyle name="SAPBEXheaderItem 13 4 4" xfId="20766"/>
    <cellStyle name="SAPBEXheaderItem 13 4 4 2" xfId="20767"/>
    <cellStyle name="SAPBEXheaderItem 13 4 4 3" xfId="20768"/>
    <cellStyle name="SAPBEXheaderItem 13 4 5" xfId="20769"/>
    <cellStyle name="SAPBEXheaderItem 13 4 5 2" xfId="20770"/>
    <cellStyle name="SAPBEXheaderItem 13 4 5 3" xfId="20771"/>
    <cellStyle name="SAPBEXheaderItem 13 4 6" xfId="20772"/>
    <cellStyle name="SAPBEXheaderItem 13 4 6 2" xfId="20773"/>
    <cellStyle name="SAPBEXheaderItem 13 4 7" xfId="20774"/>
    <cellStyle name="SAPBEXheaderItem 13 4 8" xfId="20775"/>
    <cellStyle name="SAPBEXheaderItem 13 4 9" xfId="20776"/>
    <cellStyle name="SAPBEXheaderItem 13 5" xfId="20777"/>
    <cellStyle name="SAPBEXheaderItem 13 5 2" xfId="20778"/>
    <cellStyle name="SAPBEXheaderItem 13 5 3" xfId="20779"/>
    <cellStyle name="SAPBEXheaderItem 13 6" xfId="20780"/>
    <cellStyle name="SAPBEXheaderItem 13 6 2" xfId="20781"/>
    <cellStyle name="SAPBEXheaderItem 13 6 3" xfId="20782"/>
    <cellStyle name="SAPBEXheaderItem 13 7" xfId="20783"/>
    <cellStyle name="SAPBEXheaderItem 13 7 2" xfId="20784"/>
    <cellStyle name="SAPBEXheaderItem 13 7 3" xfId="20785"/>
    <cellStyle name="SAPBEXheaderItem 13 8" xfId="20786"/>
    <cellStyle name="SAPBEXheaderItem 13 8 2" xfId="20787"/>
    <cellStyle name="SAPBEXheaderItem 13 8 3" xfId="20788"/>
    <cellStyle name="SAPBEXheaderItem 13 9" xfId="20789"/>
    <cellStyle name="SAPBEXheaderItem 13 9 2" xfId="20790"/>
    <cellStyle name="SAPBEXheaderItem 14" xfId="20791"/>
    <cellStyle name="SAPBEXheaderItem 14 10" xfId="20792"/>
    <cellStyle name="SAPBEXheaderItem 14 11" xfId="20793"/>
    <cellStyle name="SAPBEXheaderItem 14 12" xfId="20794"/>
    <cellStyle name="SAPBEXheaderItem 14 13" xfId="20795"/>
    <cellStyle name="SAPBEXheaderItem 14 14" xfId="20796"/>
    <cellStyle name="SAPBEXheaderItem 14 2" xfId="20797"/>
    <cellStyle name="SAPBEXheaderItem 14 2 10" xfId="20798"/>
    <cellStyle name="SAPBEXheaderItem 14 2 2" xfId="20799"/>
    <cellStyle name="SAPBEXheaderItem 14 2 2 2" xfId="20800"/>
    <cellStyle name="SAPBEXheaderItem 14 2 2 3" xfId="20801"/>
    <cellStyle name="SAPBEXheaderItem 14 2 3" xfId="20802"/>
    <cellStyle name="SAPBEXheaderItem 14 2 3 2" xfId="20803"/>
    <cellStyle name="SAPBEXheaderItem 14 2 3 3" xfId="20804"/>
    <cellStyle name="SAPBEXheaderItem 14 2 4" xfId="20805"/>
    <cellStyle name="SAPBEXheaderItem 14 2 4 2" xfId="20806"/>
    <cellStyle name="SAPBEXheaderItem 14 2 4 3" xfId="20807"/>
    <cellStyle name="SAPBEXheaderItem 14 2 5" xfId="20808"/>
    <cellStyle name="SAPBEXheaderItem 14 2 5 2" xfId="20809"/>
    <cellStyle name="SAPBEXheaderItem 14 2 5 3" xfId="20810"/>
    <cellStyle name="SAPBEXheaderItem 14 2 6" xfId="20811"/>
    <cellStyle name="SAPBEXheaderItem 14 2 6 2" xfId="20812"/>
    <cellStyle name="SAPBEXheaderItem 14 2 7" xfId="20813"/>
    <cellStyle name="SAPBEXheaderItem 14 2 8" xfId="20814"/>
    <cellStyle name="SAPBEXheaderItem 14 2 9" xfId="20815"/>
    <cellStyle name="SAPBEXheaderItem 14 3" xfId="20816"/>
    <cellStyle name="SAPBEXheaderItem 14 3 10" xfId="20817"/>
    <cellStyle name="SAPBEXheaderItem 14 3 11" xfId="20818"/>
    <cellStyle name="SAPBEXheaderItem 14 3 2" xfId="20819"/>
    <cellStyle name="SAPBEXheaderItem 14 3 2 2" xfId="20820"/>
    <cellStyle name="SAPBEXheaderItem 14 3 2 3" xfId="20821"/>
    <cellStyle name="SAPBEXheaderItem 14 3 3" xfId="20822"/>
    <cellStyle name="SAPBEXheaderItem 14 3 3 2" xfId="20823"/>
    <cellStyle name="SAPBEXheaderItem 14 3 3 3" xfId="20824"/>
    <cellStyle name="SAPBEXheaderItem 14 3 4" xfId="20825"/>
    <cellStyle name="SAPBEXheaderItem 14 3 4 2" xfId="20826"/>
    <cellStyle name="SAPBEXheaderItem 14 3 4 3" xfId="20827"/>
    <cellStyle name="SAPBEXheaderItem 14 3 5" xfId="20828"/>
    <cellStyle name="SAPBEXheaderItem 14 3 5 2" xfId="20829"/>
    <cellStyle name="SAPBEXheaderItem 14 3 5 3" xfId="20830"/>
    <cellStyle name="SAPBEXheaderItem 14 3 6" xfId="20831"/>
    <cellStyle name="SAPBEXheaderItem 14 3 6 2" xfId="20832"/>
    <cellStyle name="SAPBEXheaderItem 14 3 7" xfId="20833"/>
    <cellStyle name="SAPBEXheaderItem 14 3 8" xfId="20834"/>
    <cellStyle name="SAPBEXheaderItem 14 3 9" xfId="20835"/>
    <cellStyle name="SAPBEXheaderItem 14 4" xfId="20836"/>
    <cellStyle name="SAPBEXheaderItem 14 4 10" xfId="20837"/>
    <cellStyle name="SAPBEXheaderItem 14 4 11" xfId="20838"/>
    <cellStyle name="SAPBEXheaderItem 14 4 2" xfId="20839"/>
    <cellStyle name="SAPBEXheaderItem 14 4 2 2" xfId="20840"/>
    <cellStyle name="SAPBEXheaderItem 14 4 2 3" xfId="20841"/>
    <cellStyle name="SAPBEXheaderItem 14 4 3" xfId="20842"/>
    <cellStyle name="SAPBEXheaderItem 14 4 3 2" xfId="20843"/>
    <cellStyle name="SAPBEXheaderItem 14 4 3 3" xfId="20844"/>
    <cellStyle name="SAPBEXheaderItem 14 4 4" xfId="20845"/>
    <cellStyle name="SAPBEXheaderItem 14 4 4 2" xfId="20846"/>
    <cellStyle name="SAPBEXheaderItem 14 4 4 3" xfId="20847"/>
    <cellStyle name="SAPBEXheaderItem 14 4 5" xfId="20848"/>
    <cellStyle name="SAPBEXheaderItem 14 4 5 2" xfId="20849"/>
    <cellStyle name="SAPBEXheaderItem 14 4 5 3" xfId="20850"/>
    <cellStyle name="SAPBEXheaderItem 14 4 6" xfId="20851"/>
    <cellStyle name="SAPBEXheaderItem 14 4 6 2" xfId="20852"/>
    <cellStyle name="SAPBEXheaderItem 14 4 7" xfId="20853"/>
    <cellStyle name="SAPBEXheaderItem 14 4 8" xfId="20854"/>
    <cellStyle name="SAPBEXheaderItem 14 4 9" xfId="20855"/>
    <cellStyle name="SAPBEXheaderItem 14 5" xfId="20856"/>
    <cellStyle name="SAPBEXheaderItem 14 5 2" xfId="20857"/>
    <cellStyle name="SAPBEXheaderItem 14 5 3" xfId="20858"/>
    <cellStyle name="SAPBEXheaderItem 14 6" xfId="20859"/>
    <cellStyle name="SAPBEXheaderItem 14 6 2" xfId="20860"/>
    <cellStyle name="SAPBEXheaderItem 14 6 3" xfId="20861"/>
    <cellStyle name="SAPBEXheaderItem 14 7" xfId="20862"/>
    <cellStyle name="SAPBEXheaderItem 14 7 2" xfId="20863"/>
    <cellStyle name="SAPBEXheaderItem 14 7 3" xfId="20864"/>
    <cellStyle name="SAPBEXheaderItem 14 8" xfId="20865"/>
    <cellStyle name="SAPBEXheaderItem 14 8 2" xfId="20866"/>
    <cellStyle name="SAPBEXheaderItem 14 8 3" xfId="20867"/>
    <cellStyle name="SAPBEXheaderItem 14 9" xfId="20868"/>
    <cellStyle name="SAPBEXheaderItem 14 9 2" xfId="20869"/>
    <cellStyle name="SAPBEXheaderItem 15" xfId="20870"/>
    <cellStyle name="SAPBEXheaderItem 15 10" xfId="20871"/>
    <cellStyle name="SAPBEXheaderItem 15 11" xfId="20872"/>
    <cellStyle name="SAPBEXheaderItem 15 2" xfId="20873"/>
    <cellStyle name="SAPBEXheaderItem 15 2 2" xfId="20874"/>
    <cellStyle name="SAPBEXheaderItem 15 2 3" xfId="20875"/>
    <cellStyle name="SAPBEXheaderItem 15 3" xfId="20876"/>
    <cellStyle name="SAPBEXheaderItem 15 3 2" xfId="20877"/>
    <cellStyle name="SAPBEXheaderItem 15 3 3" xfId="20878"/>
    <cellStyle name="SAPBEXheaderItem 15 4" xfId="20879"/>
    <cellStyle name="SAPBEXheaderItem 15 4 2" xfId="20880"/>
    <cellStyle name="SAPBEXheaderItem 15 4 3" xfId="20881"/>
    <cellStyle name="SAPBEXheaderItem 15 5" xfId="20882"/>
    <cellStyle name="SAPBEXheaderItem 15 5 2" xfId="20883"/>
    <cellStyle name="SAPBEXheaderItem 15 5 3" xfId="20884"/>
    <cellStyle name="SAPBEXheaderItem 15 6" xfId="20885"/>
    <cellStyle name="SAPBEXheaderItem 15 6 2" xfId="20886"/>
    <cellStyle name="SAPBEXheaderItem 15 7" xfId="20887"/>
    <cellStyle name="SAPBEXheaderItem 15 8" xfId="20888"/>
    <cellStyle name="SAPBEXheaderItem 15 9" xfId="20889"/>
    <cellStyle name="SAPBEXheaderItem 16" xfId="20890"/>
    <cellStyle name="SAPBEXheaderItem 16 10" xfId="20891"/>
    <cellStyle name="SAPBEXheaderItem 16 11" xfId="20892"/>
    <cellStyle name="SAPBEXheaderItem 16 2" xfId="20893"/>
    <cellStyle name="SAPBEXheaderItem 16 2 2" xfId="20894"/>
    <cellStyle name="SAPBEXheaderItem 16 2 3" xfId="20895"/>
    <cellStyle name="SAPBEXheaderItem 16 3" xfId="20896"/>
    <cellStyle name="SAPBEXheaderItem 16 3 2" xfId="20897"/>
    <cellStyle name="SAPBEXheaderItem 16 3 3" xfId="20898"/>
    <cellStyle name="SAPBEXheaderItem 16 4" xfId="20899"/>
    <cellStyle name="SAPBEXheaderItem 16 4 2" xfId="20900"/>
    <cellStyle name="SAPBEXheaderItem 16 4 3" xfId="20901"/>
    <cellStyle name="SAPBEXheaderItem 16 5" xfId="20902"/>
    <cellStyle name="SAPBEXheaderItem 16 5 2" xfId="20903"/>
    <cellStyle name="SAPBEXheaderItem 16 5 3" xfId="20904"/>
    <cellStyle name="SAPBEXheaderItem 16 6" xfId="20905"/>
    <cellStyle name="SAPBEXheaderItem 16 6 2" xfId="20906"/>
    <cellStyle name="SAPBEXheaderItem 16 7" xfId="20907"/>
    <cellStyle name="SAPBEXheaderItem 16 8" xfId="20908"/>
    <cellStyle name="SAPBEXheaderItem 16 9" xfId="20909"/>
    <cellStyle name="SAPBEXheaderItem 17" xfId="20910"/>
    <cellStyle name="SAPBEXheaderItem 17 10" xfId="20911"/>
    <cellStyle name="SAPBEXheaderItem 17 2" xfId="20912"/>
    <cellStyle name="SAPBEXheaderItem 17 2 2" xfId="20913"/>
    <cellStyle name="SAPBEXheaderItem 17 2 3" xfId="20914"/>
    <cellStyle name="SAPBEXheaderItem 17 3" xfId="20915"/>
    <cellStyle name="SAPBEXheaderItem 17 3 2" xfId="20916"/>
    <cellStyle name="SAPBEXheaderItem 17 3 3" xfId="20917"/>
    <cellStyle name="SAPBEXheaderItem 17 4" xfId="20918"/>
    <cellStyle name="SAPBEXheaderItem 17 4 2" xfId="20919"/>
    <cellStyle name="SAPBEXheaderItem 17 4 3" xfId="20920"/>
    <cellStyle name="SAPBEXheaderItem 17 5" xfId="20921"/>
    <cellStyle name="SAPBEXheaderItem 17 5 2" xfId="20922"/>
    <cellStyle name="SAPBEXheaderItem 17 5 3" xfId="20923"/>
    <cellStyle name="SAPBEXheaderItem 17 6" xfId="20924"/>
    <cellStyle name="SAPBEXheaderItem 17 6 2" xfId="20925"/>
    <cellStyle name="SAPBEXheaderItem 17 7" xfId="20926"/>
    <cellStyle name="SAPBEXheaderItem 17 8" xfId="20927"/>
    <cellStyle name="SAPBEXheaderItem 17 9" xfId="20928"/>
    <cellStyle name="SAPBEXheaderItem 18" xfId="20929"/>
    <cellStyle name="SAPBEXheaderItem 18 2" xfId="20930"/>
    <cellStyle name="SAPBEXheaderItem 18 3" xfId="20931"/>
    <cellStyle name="SAPBEXheaderItem 19" xfId="20932"/>
    <cellStyle name="SAPBEXheaderItem 19 2" xfId="20933"/>
    <cellStyle name="SAPBEXheaderItem 19 3" xfId="20934"/>
    <cellStyle name="SAPBEXheaderItem 2" xfId="545"/>
    <cellStyle name="SAPBEXheaderItem 2 10" xfId="20935"/>
    <cellStyle name="SAPBEXheaderItem 2 10 2" xfId="20936"/>
    <cellStyle name="SAPBEXheaderItem 2 11" xfId="20937"/>
    <cellStyle name="SAPBEXheaderItem 2 12" xfId="20938"/>
    <cellStyle name="SAPBEXheaderItem 2 13" xfId="20939"/>
    <cellStyle name="SAPBEXheaderItem 2 14" xfId="20940"/>
    <cellStyle name="SAPBEXheaderItem 2 2" xfId="20941"/>
    <cellStyle name="SAPBEXheaderItem 2 2 10" xfId="20942"/>
    <cellStyle name="SAPBEXheaderItem 2 2 11" xfId="20943"/>
    <cellStyle name="SAPBEXheaderItem 2 2 12" xfId="20944"/>
    <cellStyle name="SAPBEXheaderItem 2 2 13" xfId="20945"/>
    <cellStyle name="SAPBEXheaderItem 2 2 2" xfId="20946"/>
    <cellStyle name="SAPBEXheaderItem 2 2 2 10" xfId="20947"/>
    <cellStyle name="SAPBEXheaderItem 2 2 2 11" xfId="20948"/>
    <cellStyle name="SAPBEXheaderItem 2 2 2 2" xfId="20949"/>
    <cellStyle name="SAPBEXheaderItem 2 2 2 2 2" xfId="20950"/>
    <cellStyle name="SAPBEXheaderItem 2 2 2 2 3" xfId="20951"/>
    <cellStyle name="SAPBEXheaderItem 2 2 2 3" xfId="20952"/>
    <cellStyle name="SAPBEXheaderItem 2 2 2 3 2" xfId="20953"/>
    <cellStyle name="SAPBEXheaderItem 2 2 2 3 3" xfId="20954"/>
    <cellStyle name="SAPBEXheaderItem 2 2 2 4" xfId="20955"/>
    <cellStyle name="SAPBEXheaderItem 2 2 2 4 2" xfId="20956"/>
    <cellStyle name="SAPBEXheaderItem 2 2 2 4 3" xfId="20957"/>
    <cellStyle name="SAPBEXheaderItem 2 2 2 5" xfId="20958"/>
    <cellStyle name="SAPBEXheaderItem 2 2 2 5 2" xfId="20959"/>
    <cellStyle name="SAPBEXheaderItem 2 2 2 5 3" xfId="20960"/>
    <cellStyle name="SAPBEXheaderItem 2 2 2 6" xfId="20961"/>
    <cellStyle name="SAPBEXheaderItem 2 2 2 6 2" xfId="20962"/>
    <cellStyle name="SAPBEXheaderItem 2 2 2 7" xfId="20963"/>
    <cellStyle name="SAPBEXheaderItem 2 2 2 8" xfId="20964"/>
    <cellStyle name="SAPBEXheaderItem 2 2 2 9" xfId="20965"/>
    <cellStyle name="SAPBEXheaderItem 2 2 3" xfId="20966"/>
    <cellStyle name="SAPBEXheaderItem 2 2 3 10" xfId="20967"/>
    <cellStyle name="SAPBEXheaderItem 2 2 3 11" xfId="20968"/>
    <cellStyle name="SAPBEXheaderItem 2 2 3 2" xfId="20969"/>
    <cellStyle name="SAPBEXheaderItem 2 2 3 2 2" xfId="20970"/>
    <cellStyle name="SAPBEXheaderItem 2 2 3 2 3" xfId="20971"/>
    <cellStyle name="SAPBEXheaderItem 2 2 3 3" xfId="20972"/>
    <cellStyle name="SAPBEXheaderItem 2 2 3 3 2" xfId="20973"/>
    <cellStyle name="SAPBEXheaderItem 2 2 3 3 3" xfId="20974"/>
    <cellStyle name="SAPBEXheaderItem 2 2 3 4" xfId="20975"/>
    <cellStyle name="SAPBEXheaderItem 2 2 3 4 2" xfId="20976"/>
    <cellStyle name="SAPBEXheaderItem 2 2 3 4 3" xfId="20977"/>
    <cellStyle name="SAPBEXheaderItem 2 2 3 5" xfId="20978"/>
    <cellStyle name="SAPBEXheaderItem 2 2 3 5 2" xfId="20979"/>
    <cellStyle name="SAPBEXheaderItem 2 2 3 5 3" xfId="20980"/>
    <cellStyle name="SAPBEXheaderItem 2 2 3 6" xfId="20981"/>
    <cellStyle name="SAPBEXheaderItem 2 2 3 6 2" xfId="20982"/>
    <cellStyle name="SAPBEXheaderItem 2 2 3 7" xfId="20983"/>
    <cellStyle name="SAPBEXheaderItem 2 2 3 8" xfId="20984"/>
    <cellStyle name="SAPBEXheaderItem 2 2 3 9" xfId="20985"/>
    <cellStyle name="SAPBEXheaderItem 2 2 4" xfId="20986"/>
    <cellStyle name="SAPBEXheaderItem 2 2 4 10" xfId="20987"/>
    <cellStyle name="SAPBEXheaderItem 2 2 4 2" xfId="20988"/>
    <cellStyle name="SAPBEXheaderItem 2 2 4 2 2" xfId="20989"/>
    <cellStyle name="SAPBEXheaderItem 2 2 4 2 3" xfId="20990"/>
    <cellStyle name="SAPBEXheaderItem 2 2 4 3" xfId="20991"/>
    <cellStyle name="SAPBEXheaderItem 2 2 4 3 2" xfId="20992"/>
    <cellStyle name="SAPBEXheaderItem 2 2 4 3 3" xfId="20993"/>
    <cellStyle name="SAPBEXheaderItem 2 2 4 4" xfId="20994"/>
    <cellStyle name="SAPBEXheaderItem 2 2 4 4 2" xfId="20995"/>
    <cellStyle name="SAPBEXheaderItem 2 2 4 4 3" xfId="20996"/>
    <cellStyle name="SAPBEXheaderItem 2 2 4 5" xfId="20997"/>
    <cellStyle name="SAPBEXheaderItem 2 2 4 5 2" xfId="20998"/>
    <cellStyle name="SAPBEXheaderItem 2 2 4 5 3" xfId="20999"/>
    <cellStyle name="SAPBEXheaderItem 2 2 4 6" xfId="21000"/>
    <cellStyle name="SAPBEXheaderItem 2 2 4 6 2" xfId="21001"/>
    <cellStyle name="SAPBEXheaderItem 2 2 4 7" xfId="21002"/>
    <cellStyle name="SAPBEXheaderItem 2 2 4 8" xfId="21003"/>
    <cellStyle name="SAPBEXheaderItem 2 2 4 9" xfId="21004"/>
    <cellStyle name="SAPBEXheaderItem 2 2 5" xfId="21005"/>
    <cellStyle name="SAPBEXheaderItem 2 2 5 2" xfId="21006"/>
    <cellStyle name="SAPBEXheaderItem 2 2 5 3" xfId="21007"/>
    <cellStyle name="SAPBEXheaderItem 2 2 6" xfId="21008"/>
    <cellStyle name="SAPBEXheaderItem 2 2 6 2" xfId="21009"/>
    <cellStyle name="SAPBEXheaderItem 2 2 6 3" xfId="21010"/>
    <cellStyle name="SAPBEXheaderItem 2 2 7" xfId="21011"/>
    <cellStyle name="SAPBEXheaderItem 2 2 7 2" xfId="21012"/>
    <cellStyle name="SAPBEXheaderItem 2 2 7 3" xfId="21013"/>
    <cellStyle name="SAPBEXheaderItem 2 2 8" xfId="21014"/>
    <cellStyle name="SAPBEXheaderItem 2 2 8 2" xfId="21015"/>
    <cellStyle name="SAPBEXheaderItem 2 2 8 3" xfId="21016"/>
    <cellStyle name="SAPBEXheaderItem 2 2 9" xfId="21017"/>
    <cellStyle name="SAPBEXheaderItem 2 2 9 2" xfId="21018"/>
    <cellStyle name="SAPBEXheaderItem 2 3" xfId="21019"/>
    <cellStyle name="SAPBEXheaderItem 2 3 10" xfId="21020"/>
    <cellStyle name="SAPBEXheaderItem 2 3 11" xfId="21021"/>
    <cellStyle name="SAPBEXheaderItem 2 3 12" xfId="21022"/>
    <cellStyle name="SAPBEXheaderItem 2 3 2" xfId="21023"/>
    <cellStyle name="SAPBEXheaderItem 2 3 2 10" xfId="21024"/>
    <cellStyle name="SAPBEXheaderItem 2 3 2 2" xfId="21025"/>
    <cellStyle name="SAPBEXheaderItem 2 3 2 2 2" xfId="21026"/>
    <cellStyle name="SAPBEXheaderItem 2 3 2 2 3" xfId="21027"/>
    <cellStyle name="SAPBEXheaderItem 2 3 2 3" xfId="21028"/>
    <cellStyle name="SAPBEXheaderItem 2 3 2 3 2" xfId="21029"/>
    <cellStyle name="SAPBEXheaderItem 2 3 2 3 3" xfId="21030"/>
    <cellStyle name="SAPBEXheaderItem 2 3 2 4" xfId="21031"/>
    <cellStyle name="SAPBEXheaderItem 2 3 2 4 2" xfId="21032"/>
    <cellStyle name="SAPBEXheaderItem 2 3 2 4 3" xfId="21033"/>
    <cellStyle name="SAPBEXheaderItem 2 3 2 5" xfId="21034"/>
    <cellStyle name="SAPBEXheaderItem 2 3 2 5 2" xfId="21035"/>
    <cellStyle name="SAPBEXheaderItem 2 3 2 5 3" xfId="21036"/>
    <cellStyle name="SAPBEXheaderItem 2 3 2 6" xfId="21037"/>
    <cellStyle name="SAPBEXheaderItem 2 3 2 6 2" xfId="21038"/>
    <cellStyle name="SAPBEXheaderItem 2 3 2 7" xfId="21039"/>
    <cellStyle name="SAPBEXheaderItem 2 3 2 8" xfId="21040"/>
    <cellStyle name="SAPBEXheaderItem 2 3 2 9" xfId="21041"/>
    <cellStyle name="SAPBEXheaderItem 2 3 3" xfId="21042"/>
    <cellStyle name="SAPBEXheaderItem 2 3 3 2" xfId="21043"/>
    <cellStyle name="SAPBEXheaderItem 2 3 3 3" xfId="21044"/>
    <cellStyle name="SAPBEXheaderItem 2 3 4" xfId="21045"/>
    <cellStyle name="SAPBEXheaderItem 2 3 4 2" xfId="21046"/>
    <cellStyle name="SAPBEXheaderItem 2 3 4 3" xfId="21047"/>
    <cellStyle name="SAPBEXheaderItem 2 3 5" xfId="21048"/>
    <cellStyle name="SAPBEXheaderItem 2 3 5 2" xfId="21049"/>
    <cellStyle name="SAPBEXheaderItem 2 3 5 3" xfId="21050"/>
    <cellStyle name="SAPBEXheaderItem 2 3 6" xfId="21051"/>
    <cellStyle name="SAPBEXheaderItem 2 3 6 2" xfId="21052"/>
    <cellStyle name="SAPBEXheaderItem 2 3 6 3" xfId="21053"/>
    <cellStyle name="SAPBEXheaderItem 2 3 7" xfId="21054"/>
    <cellStyle name="SAPBEXheaderItem 2 3 7 2" xfId="21055"/>
    <cellStyle name="SAPBEXheaderItem 2 3 8" xfId="21056"/>
    <cellStyle name="SAPBEXheaderItem 2 3 9" xfId="21057"/>
    <cellStyle name="SAPBEXheaderItem 2 4" xfId="21058"/>
    <cellStyle name="SAPBEXheaderItem 2 4 10" xfId="21059"/>
    <cellStyle name="SAPBEXheaderItem 2 4 11" xfId="21060"/>
    <cellStyle name="SAPBEXheaderItem 2 4 2" xfId="21061"/>
    <cellStyle name="SAPBEXheaderItem 2 4 2 2" xfId="21062"/>
    <cellStyle name="SAPBEXheaderItem 2 4 2 3" xfId="21063"/>
    <cellStyle name="SAPBEXheaderItem 2 4 3" xfId="21064"/>
    <cellStyle name="SAPBEXheaderItem 2 4 3 2" xfId="21065"/>
    <cellStyle name="SAPBEXheaderItem 2 4 3 3" xfId="21066"/>
    <cellStyle name="SAPBEXheaderItem 2 4 4" xfId="21067"/>
    <cellStyle name="SAPBEXheaderItem 2 4 4 2" xfId="21068"/>
    <cellStyle name="SAPBEXheaderItem 2 4 4 3" xfId="21069"/>
    <cellStyle name="SAPBEXheaderItem 2 4 5" xfId="21070"/>
    <cellStyle name="SAPBEXheaderItem 2 4 5 2" xfId="21071"/>
    <cellStyle name="SAPBEXheaderItem 2 4 5 3" xfId="21072"/>
    <cellStyle name="SAPBEXheaderItem 2 4 6" xfId="21073"/>
    <cellStyle name="SAPBEXheaderItem 2 4 6 2" xfId="21074"/>
    <cellStyle name="SAPBEXheaderItem 2 4 7" xfId="21075"/>
    <cellStyle name="SAPBEXheaderItem 2 4 8" xfId="21076"/>
    <cellStyle name="SAPBEXheaderItem 2 4 9" xfId="21077"/>
    <cellStyle name="SAPBEXheaderItem 2 5" xfId="21078"/>
    <cellStyle name="SAPBEXheaderItem 2 5 2" xfId="21079"/>
    <cellStyle name="SAPBEXheaderItem 2 5 3" xfId="21080"/>
    <cellStyle name="SAPBEXheaderItem 2 5 4" xfId="21081"/>
    <cellStyle name="SAPBEXheaderItem 2 5 5" xfId="21082"/>
    <cellStyle name="SAPBEXheaderItem 2 5 5 2" xfId="21083"/>
    <cellStyle name="SAPBEXheaderItem 2 5 5 3" xfId="21084"/>
    <cellStyle name="SAPBEXheaderItem 2 5 6" xfId="21085"/>
    <cellStyle name="SAPBEXheaderItem 2 5 7" xfId="21086"/>
    <cellStyle name="SAPBEXheaderItem 2 5 8" xfId="21087"/>
    <cellStyle name="SAPBEXheaderItem 2 5 9" xfId="21088"/>
    <cellStyle name="SAPBEXheaderItem 2 6" xfId="21089"/>
    <cellStyle name="SAPBEXheaderItem 2 6 2" xfId="21090"/>
    <cellStyle name="SAPBEXheaderItem 2 6 3" xfId="21091"/>
    <cellStyle name="SAPBEXheaderItem 2 7" xfId="21092"/>
    <cellStyle name="SAPBEXheaderItem 2 7 2" xfId="21093"/>
    <cellStyle name="SAPBEXheaderItem 2 7 3" xfId="21094"/>
    <cellStyle name="SAPBEXheaderItem 2 8" xfId="21095"/>
    <cellStyle name="SAPBEXheaderItem 2 8 2" xfId="21096"/>
    <cellStyle name="SAPBEXheaderItem 2 8 3" xfId="21097"/>
    <cellStyle name="SAPBEXheaderItem 2 9" xfId="21098"/>
    <cellStyle name="SAPBEXheaderItem 2 9 2" xfId="21099"/>
    <cellStyle name="SAPBEXheaderItem 2 9 3" xfId="21100"/>
    <cellStyle name="SAPBEXheaderItem 20" xfId="21101"/>
    <cellStyle name="SAPBEXheaderItem 20 2" xfId="21102"/>
    <cellStyle name="SAPBEXheaderItem 20 3" xfId="21103"/>
    <cellStyle name="SAPBEXheaderItem 21" xfId="21104"/>
    <cellStyle name="SAPBEXheaderItem 21 2" xfId="21105"/>
    <cellStyle name="SAPBEXheaderItem 21 3" xfId="21106"/>
    <cellStyle name="SAPBEXheaderItem 22" xfId="21107"/>
    <cellStyle name="SAPBEXheaderItem 22 2" xfId="21108"/>
    <cellStyle name="SAPBEXheaderItem 23" xfId="21109"/>
    <cellStyle name="SAPBEXheaderItem 24" xfId="21110"/>
    <cellStyle name="SAPBEXheaderItem 25" xfId="21111"/>
    <cellStyle name="SAPBEXheaderItem 26" xfId="21112"/>
    <cellStyle name="SAPBEXheaderItem 27" xfId="21113"/>
    <cellStyle name="SAPBEXheaderItem 3" xfId="546"/>
    <cellStyle name="SAPBEXheaderItem 3 10" xfId="21114"/>
    <cellStyle name="SAPBEXheaderItem 3 11" xfId="21115"/>
    <cellStyle name="SAPBEXheaderItem 3 12" xfId="21116"/>
    <cellStyle name="SAPBEXheaderItem 3 13" xfId="21117"/>
    <cellStyle name="SAPBEXheaderItem 3 2" xfId="547"/>
    <cellStyle name="SAPBEXheaderItem 3 2 10" xfId="21118"/>
    <cellStyle name="SAPBEXheaderItem 3 2 11" xfId="21119"/>
    <cellStyle name="SAPBEXheaderItem 3 2 2" xfId="21120"/>
    <cellStyle name="SAPBEXheaderItem 3 2 2 2" xfId="21121"/>
    <cellStyle name="SAPBEXheaderItem 3 2 2 3" xfId="21122"/>
    <cellStyle name="SAPBEXheaderItem 3 2 3" xfId="21123"/>
    <cellStyle name="SAPBEXheaderItem 3 2 3 2" xfId="21124"/>
    <cellStyle name="SAPBEXheaderItem 3 2 3 3" xfId="21125"/>
    <cellStyle name="SAPBEXheaderItem 3 2 4" xfId="21126"/>
    <cellStyle name="SAPBEXheaderItem 3 2 4 2" xfId="21127"/>
    <cellStyle name="SAPBEXheaderItem 3 2 4 3" xfId="21128"/>
    <cellStyle name="SAPBEXheaderItem 3 2 5" xfId="21129"/>
    <cellStyle name="SAPBEXheaderItem 3 2 5 2" xfId="21130"/>
    <cellStyle name="SAPBEXheaderItem 3 2 5 3" xfId="21131"/>
    <cellStyle name="SAPBEXheaderItem 3 2 6" xfId="21132"/>
    <cellStyle name="SAPBEXheaderItem 3 2 6 2" xfId="21133"/>
    <cellStyle name="SAPBEXheaderItem 3 2 7" xfId="21134"/>
    <cellStyle name="SAPBEXheaderItem 3 2 8" xfId="21135"/>
    <cellStyle name="SAPBEXheaderItem 3 2 9" xfId="21136"/>
    <cellStyle name="SAPBEXheaderItem 3 3" xfId="21137"/>
    <cellStyle name="SAPBEXheaderItem 3 3 10" xfId="21138"/>
    <cellStyle name="SAPBEXheaderItem 3 3 11" xfId="21139"/>
    <cellStyle name="SAPBEXheaderItem 3 3 2" xfId="21140"/>
    <cellStyle name="SAPBEXheaderItem 3 3 2 2" xfId="21141"/>
    <cellStyle name="SAPBEXheaderItem 3 3 2 3" xfId="21142"/>
    <cellStyle name="SAPBEXheaderItem 3 3 3" xfId="21143"/>
    <cellStyle name="SAPBEXheaderItem 3 3 3 2" xfId="21144"/>
    <cellStyle name="SAPBEXheaderItem 3 3 3 3" xfId="21145"/>
    <cellStyle name="SAPBEXheaderItem 3 3 4" xfId="21146"/>
    <cellStyle name="SAPBEXheaderItem 3 3 4 2" xfId="21147"/>
    <cellStyle name="SAPBEXheaderItem 3 3 4 3" xfId="21148"/>
    <cellStyle name="SAPBEXheaderItem 3 3 5" xfId="21149"/>
    <cellStyle name="SAPBEXheaderItem 3 3 5 2" xfId="21150"/>
    <cellStyle name="SAPBEXheaderItem 3 3 5 3" xfId="21151"/>
    <cellStyle name="SAPBEXheaderItem 3 3 6" xfId="21152"/>
    <cellStyle name="SAPBEXheaderItem 3 3 6 2" xfId="21153"/>
    <cellStyle name="SAPBEXheaderItem 3 3 7" xfId="21154"/>
    <cellStyle name="SAPBEXheaderItem 3 3 8" xfId="21155"/>
    <cellStyle name="SAPBEXheaderItem 3 3 9" xfId="21156"/>
    <cellStyle name="SAPBEXheaderItem 3 4" xfId="21157"/>
    <cellStyle name="SAPBEXheaderItem 3 4 10" xfId="21158"/>
    <cellStyle name="SAPBEXheaderItem 3 4 2" xfId="21159"/>
    <cellStyle name="SAPBEXheaderItem 3 4 2 2" xfId="21160"/>
    <cellStyle name="SAPBEXheaderItem 3 4 2 3" xfId="21161"/>
    <cellStyle name="SAPBEXheaderItem 3 4 3" xfId="21162"/>
    <cellStyle name="SAPBEXheaderItem 3 4 3 2" xfId="21163"/>
    <cellStyle name="SAPBEXheaderItem 3 4 3 3" xfId="21164"/>
    <cellStyle name="SAPBEXheaderItem 3 4 4" xfId="21165"/>
    <cellStyle name="SAPBEXheaderItem 3 4 4 2" xfId="21166"/>
    <cellStyle name="SAPBEXheaderItem 3 4 4 3" xfId="21167"/>
    <cellStyle name="SAPBEXheaderItem 3 4 5" xfId="21168"/>
    <cellStyle name="SAPBEXheaderItem 3 4 5 2" xfId="21169"/>
    <cellStyle name="SAPBEXheaderItem 3 4 5 3" xfId="21170"/>
    <cellStyle name="SAPBEXheaderItem 3 4 6" xfId="21171"/>
    <cellStyle name="SAPBEXheaderItem 3 4 6 2" xfId="21172"/>
    <cellStyle name="SAPBEXheaderItem 3 4 7" xfId="21173"/>
    <cellStyle name="SAPBEXheaderItem 3 4 8" xfId="21174"/>
    <cellStyle name="SAPBEXheaderItem 3 4 9" xfId="21175"/>
    <cellStyle name="SAPBEXheaderItem 3 5" xfId="21176"/>
    <cellStyle name="SAPBEXheaderItem 3 5 2" xfId="21177"/>
    <cellStyle name="SAPBEXheaderItem 3 5 3" xfId="21178"/>
    <cellStyle name="SAPBEXheaderItem 3 6" xfId="21179"/>
    <cellStyle name="SAPBEXheaderItem 3 6 2" xfId="21180"/>
    <cellStyle name="SAPBEXheaderItem 3 6 3" xfId="21181"/>
    <cellStyle name="SAPBEXheaderItem 3 7" xfId="21182"/>
    <cellStyle name="SAPBEXheaderItem 3 7 2" xfId="21183"/>
    <cellStyle name="SAPBEXheaderItem 3 7 3" xfId="21184"/>
    <cellStyle name="SAPBEXheaderItem 3 8" xfId="21185"/>
    <cellStyle name="SAPBEXheaderItem 3 8 2" xfId="21186"/>
    <cellStyle name="SAPBEXheaderItem 3 8 3" xfId="21187"/>
    <cellStyle name="SAPBEXheaderItem 3 9" xfId="21188"/>
    <cellStyle name="SAPBEXheaderItem 3 9 2" xfId="21189"/>
    <cellStyle name="SAPBEXheaderItem 4" xfId="548"/>
    <cellStyle name="SAPBEXheaderItem 4 10" xfId="21190"/>
    <cellStyle name="SAPBEXheaderItem 4 10 2" xfId="21191"/>
    <cellStyle name="SAPBEXheaderItem 4 11" xfId="21192"/>
    <cellStyle name="SAPBEXheaderItem 4 12" xfId="21193"/>
    <cellStyle name="SAPBEXheaderItem 4 13" xfId="21194"/>
    <cellStyle name="SAPBEXheaderItem 4 14" xfId="21195"/>
    <cellStyle name="SAPBEXheaderItem 4 15" xfId="21196"/>
    <cellStyle name="SAPBEXheaderItem 4 2" xfId="21197"/>
    <cellStyle name="SAPBEXheaderItem 4 2 10" xfId="21198"/>
    <cellStyle name="SAPBEXheaderItem 4 2 2" xfId="21199"/>
    <cellStyle name="SAPBEXheaderItem 4 2 2 2" xfId="21200"/>
    <cellStyle name="SAPBEXheaderItem 4 2 2 3" xfId="21201"/>
    <cellStyle name="SAPBEXheaderItem 4 2 3" xfId="21202"/>
    <cellStyle name="SAPBEXheaderItem 4 2 3 2" xfId="21203"/>
    <cellStyle name="SAPBEXheaderItem 4 2 3 3" xfId="21204"/>
    <cellStyle name="SAPBEXheaderItem 4 2 4" xfId="21205"/>
    <cellStyle name="SAPBEXheaderItem 4 2 4 2" xfId="21206"/>
    <cellStyle name="SAPBEXheaderItem 4 2 4 3" xfId="21207"/>
    <cellStyle name="SAPBEXheaderItem 4 2 5" xfId="21208"/>
    <cellStyle name="SAPBEXheaderItem 4 2 5 2" xfId="21209"/>
    <cellStyle name="SAPBEXheaderItem 4 2 5 3" xfId="21210"/>
    <cellStyle name="SAPBEXheaderItem 4 2 6" xfId="21211"/>
    <cellStyle name="SAPBEXheaderItem 4 2 6 2" xfId="21212"/>
    <cellStyle name="SAPBEXheaderItem 4 2 7" xfId="21213"/>
    <cellStyle name="SAPBEXheaderItem 4 2 8" xfId="21214"/>
    <cellStyle name="SAPBEXheaderItem 4 2 9" xfId="21215"/>
    <cellStyle name="SAPBEXheaderItem 4 3" xfId="21216"/>
    <cellStyle name="SAPBEXheaderItem 4 3 10" xfId="21217"/>
    <cellStyle name="SAPBEXheaderItem 4 3 11" xfId="21218"/>
    <cellStyle name="SAPBEXheaderItem 4 3 2" xfId="21219"/>
    <cellStyle name="SAPBEXheaderItem 4 3 2 2" xfId="21220"/>
    <cellStyle name="SAPBEXheaderItem 4 3 2 3" xfId="21221"/>
    <cellStyle name="SAPBEXheaderItem 4 3 3" xfId="21222"/>
    <cellStyle name="SAPBEXheaderItem 4 3 3 2" xfId="21223"/>
    <cellStyle name="SAPBEXheaderItem 4 3 3 3" xfId="21224"/>
    <cellStyle name="SAPBEXheaderItem 4 3 4" xfId="21225"/>
    <cellStyle name="SAPBEXheaderItem 4 3 4 2" xfId="21226"/>
    <cellStyle name="SAPBEXheaderItem 4 3 4 3" xfId="21227"/>
    <cellStyle name="SAPBEXheaderItem 4 3 5" xfId="21228"/>
    <cellStyle name="SAPBEXheaderItem 4 3 5 2" xfId="21229"/>
    <cellStyle name="SAPBEXheaderItem 4 3 5 3" xfId="21230"/>
    <cellStyle name="SAPBEXheaderItem 4 3 6" xfId="21231"/>
    <cellStyle name="SAPBEXheaderItem 4 3 6 2" xfId="21232"/>
    <cellStyle name="SAPBEXheaderItem 4 3 7" xfId="21233"/>
    <cellStyle name="SAPBEXheaderItem 4 3 8" xfId="21234"/>
    <cellStyle name="SAPBEXheaderItem 4 3 9" xfId="21235"/>
    <cellStyle name="SAPBEXheaderItem 4 4" xfId="21236"/>
    <cellStyle name="SAPBEXheaderItem 4 4 10" xfId="21237"/>
    <cellStyle name="SAPBEXheaderItem 4 4 11" xfId="21238"/>
    <cellStyle name="SAPBEXheaderItem 4 4 2" xfId="21239"/>
    <cellStyle name="SAPBEXheaderItem 4 4 2 2" xfId="21240"/>
    <cellStyle name="SAPBEXheaderItem 4 4 2 3" xfId="21241"/>
    <cellStyle name="SAPBEXheaderItem 4 4 3" xfId="21242"/>
    <cellStyle name="SAPBEXheaderItem 4 4 3 2" xfId="21243"/>
    <cellStyle name="SAPBEXheaderItem 4 4 3 3" xfId="21244"/>
    <cellStyle name="SAPBEXheaderItem 4 4 4" xfId="21245"/>
    <cellStyle name="SAPBEXheaderItem 4 4 4 2" xfId="21246"/>
    <cellStyle name="SAPBEXheaderItem 4 4 4 3" xfId="21247"/>
    <cellStyle name="SAPBEXheaderItem 4 4 5" xfId="21248"/>
    <cellStyle name="SAPBEXheaderItem 4 4 5 2" xfId="21249"/>
    <cellStyle name="SAPBEXheaderItem 4 4 5 3" xfId="21250"/>
    <cellStyle name="SAPBEXheaderItem 4 4 6" xfId="21251"/>
    <cellStyle name="SAPBEXheaderItem 4 4 6 2" xfId="21252"/>
    <cellStyle name="SAPBEXheaderItem 4 4 7" xfId="21253"/>
    <cellStyle name="SAPBEXheaderItem 4 4 8" xfId="21254"/>
    <cellStyle name="SAPBEXheaderItem 4 4 9" xfId="21255"/>
    <cellStyle name="SAPBEXheaderItem 4 5" xfId="21256"/>
    <cellStyle name="SAPBEXheaderItem 4 5 2" xfId="21257"/>
    <cellStyle name="SAPBEXheaderItem 4 5 3" xfId="21258"/>
    <cellStyle name="SAPBEXheaderItem 4 5 4" xfId="21259"/>
    <cellStyle name="SAPBEXheaderItem 4 5 5" xfId="21260"/>
    <cellStyle name="SAPBEXheaderItem 4 5 5 2" xfId="21261"/>
    <cellStyle name="SAPBEXheaderItem 4 5 5 3" xfId="21262"/>
    <cellStyle name="SAPBEXheaderItem 4 5 6" xfId="21263"/>
    <cellStyle name="SAPBEXheaderItem 4 5 7" xfId="21264"/>
    <cellStyle name="SAPBEXheaderItem 4 5 8" xfId="21265"/>
    <cellStyle name="SAPBEXheaderItem 4 5 9" xfId="21266"/>
    <cellStyle name="SAPBEXheaderItem 4 6" xfId="21267"/>
    <cellStyle name="SAPBEXheaderItem 4 6 2" xfId="21268"/>
    <cellStyle name="SAPBEXheaderItem 4 6 3" xfId="21269"/>
    <cellStyle name="SAPBEXheaderItem 4 7" xfId="21270"/>
    <cellStyle name="SAPBEXheaderItem 4 7 2" xfId="21271"/>
    <cellStyle name="SAPBEXheaderItem 4 7 3" xfId="21272"/>
    <cellStyle name="SAPBEXheaderItem 4 8" xfId="21273"/>
    <cellStyle name="SAPBEXheaderItem 4 8 2" xfId="21274"/>
    <cellStyle name="SAPBEXheaderItem 4 8 3" xfId="21275"/>
    <cellStyle name="SAPBEXheaderItem 4 9" xfId="21276"/>
    <cellStyle name="SAPBEXheaderItem 4 9 2" xfId="21277"/>
    <cellStyle name="SAPBEXheaderItem 4 9 3" xfId="21278"/>
    <cellStyle name="SAPBEXheaderItem 5" xfId="21279"/>
    <cellStyle name="SAPBEXheaderItem 5 10" xfId="21280"/>
    <cellStyle name="SAPBEXheaderItem 5 10 2" xfId="21281"/>
    <cellStyle name="SAPBEXheaderItem 5 11" xfId="21282"/>
    <cellStyle name="SAPBEXheaderItem 5 12" xfId="21283"/>
    <cellStyle name="SAPBEXheaderItem 5 13" xfId="21284"/>
    <cellStyle name="SAPBEXheaderItem 5 14" xfId="21285"/>
    <cellStyle name="SAPBEXheaderItem 5 15" xfId="21286"/>
    <cellStyle name="SAPBEXheaderItem 5 2" xfId="21287"/>
    <cellStyle name="SAPBEXheaderItem 5 2 10" xfId="21288"/>
    <cellStyle name="SAPBEXheaderItem 5 2 2" xfId="21289"/>
    <cellStyle name="SAPBEXheaderItem 5 2 2 2" xfId="21290"/>
    <cellStyle name="SAPBEXheaderItem 5 2 2 3" xfId="21291"/>
    <cellStyle name="SAPBEXheaderItem 5 2 3" xfId="21292"/>
    <cellStyle name="SAPBEXheaderItem 5 2 3 2" xfId="21293"/>
    <cellStyle name="SAPBEXheaderItem 5 2 3 3" xfId="21294"/>
    <cellStyle name="SAPBEXheaderItem 5 2 4" xfId="21295"/>
    <cellStyle name="SAPBEXheaderItem 5 2 4 2" xfId="21296"/>
    <cellStyle name="SAPBEXheaderItem 5 2 4 3" xfId="21297"/>
    <cellStyle name="SAPBEXheaderItem 5 2 5" xfId="21298"/>
    <cellStyle name="SAPBEXheaderItem 5 2 5 2" xfId="21299"/>
    <cellStyle name="SAPBEXheaderItem 5 2 5 3" xfId="21300"/>
    <cellStyle name="SAPBEXheaderItem 5 2 6" xfId="21301"/>
    <cellStyle name="SAPBEXheaderItem 5 2 6 2" xfId="21302"/>
    <cellStyle name="SAPBEXheaderItem 5 2 7" xfId="21303"/>
    <cellStyle name="SAPBEXheaderItem 5 2 8" xfId="21304"/>
    <cellStyle name="SAPBEXheaderItem 5 2 9" xfId="21305"/>
    <cellStyle name="SAPBEXheaderItem 5 3" xfId="21306"/>
    <cellStyle name="SAPBEXheaderItem 5 3 10" xfId="21307"/>
    <cellStyle name="SAPBEXheaderItem 5 3 11" xfId="21308"/>
    <cellStyle name="SAPBEXheaderItem 5 3 2" xfId="21309"/>
    <cellStyle name="SAPBEXheaderItem 5 3 2 2" xfId="21310"/>
    <cellStyle name="SAPBEXheaderItem 5 3 2 3" xfId="21311"/>
    <cellStyle name="SAPBEXheaderItem 5 3 3" xfId="21312"/>
    <cellStyle name="SAPBEXheaderItem 5 3 3 2" xfId="21313"/>
    <cellStyle name="SAPBEXheaderItem 5 3 3 3" xfId="21314"/>
    <cellStyle name="SAPBEXheaderItem 5 3 4" xfId="21315"/>
    <cellStyle name="SAPBEXheaderItem 5 3 4 2" xfId="21316"/>
    <cellStyle name="SAPBEXheaderItem 5 3 4 3" xfId="21317"/>
    <cellStyle name="SAPBEXheaderItem 5 3 5" xfId="21318"/>
    <cellStyle name="SAPBEXheaderItem 5 3 5 2" xfId="21319"/>
    <cellStyle name="SAPBEXheaderItem 5 3 5 3" xfId="21320"/>
    <cellStyle name="SAPBEXheaderItem 5 3 6" xfId="21321"/>
    <cellStyle name="SAPBEXheaderItem 5 3 6 2" xfId="21322"/>
    <cellStyle name="SAPBEXheaderItem 5 3 7" xfId="21323"/>
    <cellStyle name="SAPBEXheaderItem 5 3 8" xfId="21324"/>
    <cellStyle name="SAPBEXheaderItem 5 3 9" xfId="21325"/>
    <cellStyle name="SAPBEXheaderItem 5 4" xfId="21326"/>
    <cellStyle name="SAPBEXheaderItem 5 4 10" xfId="21327"/>
    <cellStyle name="SAPBEXheaderItem 5 4 11" xfId="21328"/>
    <cellStyle name="SAPBEXheaderItem 5 4 2" xfId="21329"/>
    <cellStyle name="SAPBEXheaderItem 5 4 2 2" xfId="21330"/>
    <cellStyle name="SAPBEXheaderItem 5 4 2 3" xfId="21331"/>
    <cellStyle name="SAPBEXheaderItem 5 4 3" xfId="21332"/>
    <cellStyle name="SAPBEXheaderItem 5 4 3 2" xfId="21333"/>
    <cellStyle name="SAPBEXheaderItem 5 4 3 3" xfId="21334"/>
    <cellStyle name="SAPBEXheaderItem 5 4 4" xfId="21335"/>
    <cellStyle name="SAPBEXheaderItem 5 4 4 2" xfId="21336"/>
    <cellStyle name="SAPBEXheaderItem 5 4 4 3" xfId="21337"/>
    <cellStyle name="SAPBEXheaderItem 5 4 5" xfId="21338"/>
    <cellStyle name="SAPBEXheaderItem 5 4 5 2" xfId="21339"/>
    <cellStyle name="SAPBEXheaderItem 5 4 5 3" xfId="21340"/>
    <cellStyle name="SAPBEXheaderItem 5 4 6" xfId="21341"/>
    <cellStyle name="SAPBEXheaderItem 5 4 6 2" xfId="21342"/>
    <cellStyle name="SAPBEXheaderItem 5 4 7" xfId="21343"/>
    <cellStyle name="SAPBEXheaderItem 5 4 8" xfId="21344"/>
    <cellStyle name="SAPBEXheaderItem 5 4 9" xfId="21345"/>
    <cellStyle name="SAPBEXheaderItem 5 5" xfId="21346"/>
    <cellStyle name="SAPBEXheaderItem 5 5 10" xfId="21347"/>
    <cellStyle name="SAPBEXheaderItem 5 5 2" xfId="21348"/>
    <cellStyle name="SAPBEXheaderItem 5 5 2 2" xfId="21349"/>
    <cellStyle name="SAPBEXheaderItem 5 5 3" xfId="21350"/>
    <cellStyle name="SAPBEXheaderItem 5 5 3 2" xfId="21351"/>
    <cellStyle name="SAPBEXheaderItem 5 5 4" xfId="21352"/>
    <cellStyle name="SAPBEXheaderItem 5 5 4 2" xfId="21353"/>
    <cellStyle name="SAPBEXheaderItem 5 5 5" xfId="21354"/>
    <cellStyle name="SAPBEXheaderItem 5 5 5 2" xfId="21355"/>
    <cellStyle name="SAPBEXheaderItem 5 5 5 3" xfId="21356"/>
    <cellStyle name="SAPBEXheaderItem 5 5 6" xfId="21357"/>
    <cellStyle name="SAPBEXheaderItem 5 5 6 2" xfId="21358"/>
    <cellStyle name="SAPBEXheaderItem 5 5 7" xfId="21359"/>
    <cellStyle name="SAPBEXheaderItem 5 5 8" xfId="21360"/>
    <cellStyle name="SAPBEXheaderItem 5 5 9" xfId="21361"/>
    <cellStyle name="SAPBEXheaderItem 5 6" xfId="21362"/>
    <cellStyle name="SAPBEXheaderItem 5 6 2" xfId="21363"/>
    <cellStyle name="SAPBEXheaderItem 5 6 3" xfId="21364"/>
    <cellStyle name="SAPBEXheaderItem 5 7" xfId="21365"/>
    <cellStyle name="SAPBEXheaderItem 5 7 2" xfId="21366"/>
    <cellStyle name="SAPBEXheaderItem 5 7 3" xfId="21367"/>
    <cellStyle name="SAPBEXheaderItem 5 8" xfId="21368"/>
    <cellStyle name="SAPBEXheaderItem 5 8 2" xfId="21369"/>
    <cellStyle name="SAPBEXheaderItem 5 8 3" xfId="21370"/>
    <cellStyle name="SAPBEXheaderItem 5 9" xfId="21371"/>
    <cellStyle name="SAPBEXheaderItem 5 9 2" xfId="21372"/>
    <cellStyle name="SAPBEXheaderItem 5 9 3" xfId="21373"/>
    <cellStyle name="SAPBEXheaderItem 6" xfId="21374"/>
    <cellStyle name="SAPBEXheaderItem 6 10" xfId="21375"/>
    <cellStyle name="SAPBEXheaderItem 6 11" xfId="21376"/>
    <cellStyle name="SAPBEXheaderItem 6 12" xfId="21377"/>
    <cellStyle name="SAPBEXheaderItem 6 13" xfId="21378"/>
    <cellStyle name="SAPBEXheaderItem 6 14" xfId="21379"/>
    <cellStyle name="SAPBEXheaderItem 6 2" xfId="21380"/>
    <cellStyle name="SAPBEXheaderItem 6 2 10" xfId="21381"/>
    <cellStyle name="SAPBEXheaderItem 6 2 2" xfId="21382"/>
    <cellStyle name="SAPBEXheaderItem 6 2 2 2" xfId="21383"/>
    <cellStyle name="SAPBEXheaderItem 6 2 2 3" xfId="21384"/>
    <cellStyle name="SAPBEXheaderItem 6 2 3" xfId="21385"/>
    <cellStyle name="SAPBEXheaderItem 6 2 3 2" xfId="21386"/>
    <cellStyle name="SAPBEXheaderItem 6 2 3 3" xfId="21387"/>
    <cellStyle name="SAPBEXheaderItem 6 2 4" xfId="21388"/>
    <cellStyle name="SAPBEXheaderItem 6 2 4 2" xfId="21389"/>
    <cellStyle name="SAPBEXheaderItem 6 2 4 3" xfId="21390"/>
    <cellStyle name="SAPBEXheaderItem 6 2 5" xfId="21391"/>
    <cellStyle name="SAPBEXheaderItem 6 2 5 2" xfId="21392"/>
    <cellStyle name="SAPBEXheaderItem 6 2 5 3" xfId="21393"/>
    <cellStyle name="SAPBEXheaderItem 6 2 6" xfId="21394"/>
    <cellStyle name="SAPBEXheaderItem 6 2 6 2" xfId="21395"/>
    <cellStyle name="SAPBEXheaderItem 6 2 7" xfId="21396"/>
    <cellStyle name="SAPBEXheaderItem 6 2 8" xfId="21397"/>
    <cellStyle name="SAPBEXheaderItem 6 2 9" xfId="21398"/>
    <cellStyle name="SAPBEXheaderItem 6 3" xfId="21399"/>
    <cellStyle name="SAPBEXheaderItem 6 3 10" xfId="21400"/>
    <cellStyle name="SAPBEXheaderItem 6 3 11" xfId="21401"/>
    <cellStyle name="SAPBEXheaderItem 6 3 2" xfId="21402"/>
    <cellStyle name="SAPBEXheaderItem 6 3 2 2" xfId="21403"/>
    <cellStyle name="SAPBEXheaderItem 6 3 2 3" xfId="21404"/>
    <cellStyle name="SAPBEXheaderItem 6 3 3" xfId="21405"/>
    <cellStyle name="SAPBEXheaderItem 6 3 3 2" xfId="21406"/>
    <cellStyle name="SAPBEXheaderItem 6 3 3 3" xfId="21407"/>
    <cellStyle name="SAPBEXheaderItem 6 3 4" xfId="21408"/>
    <cellStyle name="SAPBEXheaderItem 6 3 4 2" xfId="21409"/>
    <cellStyle name="SAPBEXheaderItem 6 3 4 3" xfId="21410"/>
    <cellStyle name="SAPBEXheaderItem 6 3 5" xfId="21411"/>
    <cellStyle name="SAPBEXheaderItem 6 3 5 2" xfId="21412"/>
    <cellStyle name="SAPBEXheaderItem 6 3 5 3" xfId="21413"/>
    <cellStyle name="SAPBEXheaderItem 6 3 6" xfId="21414"/>
    <cellStyle name="SAPBEXheaderItem 6 3 6 2" xfId="21415"/>
    <cellStyle name="SAPBEXheaderItem 6 3 7" xfId="21416"/>
    <cellStyle name="SAPBEXheaderItem 6 3 8" xfId="21417"/>
    <cellStyle name="SAPBEXheaderItem 6 3 9" xfId="21418"/>
    <cellStyle name="SAPBEXheaderItem 6 4" xfId="21419"/>
    <cellStyle name="SAPBEXheaderItem 6 4 10" xfId="21420"/>
    <cellStyle name="SAPBEXheaderItem 6 4 11" xfId="21421"/>
    <cellStyle name="SAPBEXheaderItem 6 4 2" xfId="21422"/>
    <cellStyle name="SAPBEXheaderItem 6 4 2 2" xfId="21423"/>
    <cellStyle name="SAPBEXheaderItem 6 4 2 3" xfId="21424"/>
    <cellStyle name="SAPBEXheaderItem 6 4 3" xfId="21425"/>
    <cellStyle name="SAPBEXheaderItem 6 4 3 2" xfId="21426"/>
    <cellStyle name="SAPBEXheaderItem 6 4 3 3" xfId="21427"/>
    <cellStyle name="SAPBEXheaderItem 6 4 4" xfId="21428"/>
    <cellStyle name="SAPBEXheaderItem 6 4 4 2" xfId="21429"/>
    <cellStyle name="SAPBEXheaderItem 6 4 4 3" xfId="21430"/>
    <cellStyle name="SAPBEXheaderItem 6 4 5" xfId="21431"/>
    <cellStyle name="SAPBEXheaderItem 6 4 5 2" xfId="21432"/>
    <cellStyle name="SAPBEXheaderItem 6 4 5 3" xfId="21433"/>
    <cellStyle name="SAPBEXheaderItem 6 4 6" xfId="21434"/>
    <cellStyle name="SAPBEXheaderItem 6 4 6 2" xfId="21435"/>
    <cellStyle name="SAPBEXheaderItem 6 4 7" xfId="21436"/>
    <cellStyle name="SAPBEXheaderItem 6 4 8" xfId="21437"/>
    <cellStyle name="SAPBEXheaderItem 6 4 9" xfId="21438"/>
    <cellStyle name="SAPBEXheaderItem 6 5" xfId="21439"/>
    <cellStyle name="SAPBEXheaderItem 6 5 2" xfId="21440"/>
    <cellStyle name="SAPBEXheaderItem 6 5 3" xfId="21441"/>
    <cellStyle name="SAPBEXheaderItem 6 6" xfId="21442"/>
    <cellStyle name="SAPBEXheaderItem 6 6 2" xfId="21443"/>
    <cellStyle name="SAPBEXheaderItem 6 6 3" xfId="21444"/>
    <cellStyle name="SAPBEXheaderItem 6 7" xfId="21445"/>
    <cellStyle name="SAPBEXheaderItem 6 7 2" xfId="21446"/>
    <cellStyle name="SAPBEXheaderItem 6 7 3" xfId="21447"/>
    <cellStyle name="SAPBEXheaderItem 6 8" xfId="21448"/>
    <cellStyle name="SAPBEXheaderItem 6 8 2" xfId="21449"/>
    <cellStyle name="SAPBEXheaderItem 6 8 3" xfId="21450"/>
    <cellStyle name="SAPBEXheaderItem 6 9" xfId="21451"/>
    <cellStyle name="SAPBEXheaderItem 6 9 2" xfId="21452"/>
    <cellStyle name="SAPBEXheaderItem 7" xfId="21453"/>
    <cellStyle name="SAPBEXheaderItem 7 10" xfId="21454"/>
    <cellStyle name="SAPBEXheaderItem 7 11" xfId="21455"/>
    <cellStyle name="SAPBEXheaderItem 7 12" xfId="21456"/>
    <cellStyle name="SAPBEXheaderItem 7 13" xfId="21457"/>
    <cellStyle name="SAPBEXheaderItem 7 14" xfId="21458"/>
    <cellStyle name="SAPBEXheaderItem 7 2" xfId="21459"/>
    <cellStyle name="SAPBEXheaderItem 7 2 10" xfId="21460"/>
    <cellStyle name="SAPBEXheaderItem 7 2 2" xfId="21461"/>
    <cellStyle name="SAPBEXheaderItem 7 2 2 2" xfId="21462"/>
    <cellStyle name="SAPBEXheaderItem 7 2 2 3" xfId="21463"/>
    <cellStyle name="SAPBEXheaderItem 7 2 3" xfId="21464"/>
    <cellStyle name="SAPBEXheaderItem 7 2 3 2" xfId="21465"/>
    <cellStyle name="SAPBEXheaderItem 7 2 3 3" xfId="21466"/>
    <cellStyle name="SAPBEXheaderItem 7 2 4" xfId="21467"/>
    <cellStyle name="SAPBEXheaderItem 7 2 4 2" xfId="21468"/>
    <cellStyle name="SAPBEXheaderItem 7 2 4 3" xfId="21469"/>
    <cellStyle name="SAPBEXheaderItem 7 2 5" xfId="21470"/>
    <cellStyle name="SAPBEXheaderItem 7 2 5 2" xfId="21471"/>
    <cellStyle name="SAPBEXheaderItem 7 2 5 3" xfId="21472"/>
    <cellStyle name="SAPBEXheaderItem 7 2 6" xfId="21473"/>
    <cellStyle name="SAPBEXheaderItem 7 2 6 2" xfId="21474"/>
    <cellStyle name="SAPBEXheaderItem 7 2 7" xfId="21475"/>
    <cellStyle name="SAPBEXheaderItem 7 2 8" xfId="21476"/>
    <cellStyle name="SAPBEXheaderItem 7 2 9" xfId="21477"/>
    <cellStyle name="SAPBEXheaderItem 7 3" xfId="21478"/>
    <cellStyle name="SAPBEXheaderItem 7 3 10" xfId="21479"/>
    <cellStyle name="SAPBEXheaderItem 7 3 11" xfId="21480"/>
    <cellStyle name="SAPBEXheaderItem 7 3 2" xfId="21481"/>
    <cellStyle name="SAPBEXheaderItem 7 3 2 2" xfId="21482"/>
    <cellStyle name="SAPBEXheaderItem 7 3 2 3" xfId="21483"/>
    <cellStyle name="SAPBEXheaderItem 7 3 3" xfId="21484"/>
    <cellStyle name="SAPBEXheaderItem 7 3 3 2" xfId="21485"/>
    <cellStyle name="SAPBEXheaderItem 7 3 3 3" xfId="21486"/>
    <cellStyle name="SAPBEXheaderItem 7 3 4" xfId="21487"/>
    <cellStyle name="SAPBEXheaderItem 7 3 4 2" xfId="21488"/>
    <cellStyle name="SAPBEXheaderItem 7 3 4 3" xfId="21489"/>
    <cellStyle name="SAPBEXheaderItem 7 3 5" xfId="21490"/>
    <cellStyle name="SAPBEXheaderItem 7 3 5 2" xfId="21491"/>
    <cellStyle name="SAPBEXheaderItem 7 3 5 3" xfId="21492"/>
    <cellStyle name="SAPBEXheaderItem 7 3 6" xfId="21493"/>
    <cellStyle name="SAPBEXheaderItem 7 3 6 2" xfId="21494"/>
    <cellStyle name="SAPBEXheaderItem 7 3 7" xfId="21495"/>
    <cellStyle name="SAPBEXheaderItem 7 3 8" xfId="21496"/>
    <cellStyle name="SAPBEXheaderItem 7 3 9" xfId="21497"/>
    <cellStyle name="SAPBEXheaderItem 7 4" xfId="21498"/>
    <cellStyle name="SAPBEXheaderItem 7 4 10" xfId="21499"/>
    <cellStyle name="SAPBEXheaderItem 7 4 11" xfId="21500"/>
    <cellStyle name="SAPBEXheaderItem 7 4 2" xfId="21501"/>
    <cellStyle name="SAPBEXheaderItem 7 4 2 2" xfId="21502"/>
    <cellStyle name="SAPBEXheaderItem 7 4 2 3" xfId="21503"/>
    <cellStyle name="SAPBEXheaderItem 7 4 3" xfId="21504"/>
    <cellStyle name="SAPBEXheaderItem 7 4 3 2" xfId="21505"/>
    <cellStyle name="SAPBEXheaderItem 7 4 3 3" xfId="21506"/>
    <cellStyle name="SAPBEXheaderItem 7 4 4" xfId="21507"/>
    <cellStyle name="SAPBEXheaderItem 7 4 4 2" xfId="21508"/>
    <cellStyle name="SAPBEXheaderItem 7 4 4 3" xfId="21509"/>
    <cellStyle name="SAPBEXheaderItem 7 4 5" xfId="21510"/>
    <cellStyle name="SAPBEXheaderItem 7 4 5 2" xfId="21511"/>
    <cellStyle name="SAPBEXheaderItem 7 4 5 3" xfId="21512"/>
    <cellStyle name="SAPBEXheaderItem 7 4 6" xfId="21513"/>
    <cellStyle name="SAPBEXheaderItem 7 4 6 2" xfId="21514"/>
    <cellStyle name="SAPBEXheaderItem 7 4 7" xfId="21515"/>
    <cellStyle name="SAPBEXheaderItem 7 4 8" xfId="21516"/>
    <cellStyle name="SAPBEXheaderItem 7 4 9" xfId="21517"/>
    <cellStyle name="SAPBEXheaderItem 7 5" xfId="21518"/>
    <cellStyle name="SAPBEXheaderItem 7 5 2" xfId="21519"/>
    <cellStyle name="SAPBEXheaderItem 7 5 3" xfId="21520"/>
    <cellStyle name="SAPBEXheaderItem 7 6" xfId="21521"/>
    <cellStyle name="SAPBEXheaderItem 7 6 2" xfId="21522"/>
    <cellStyle name="SAPBEXheaderItem 7 6 3" xfId="21523"/>
    <cellStyle name="SAPBEXheaderItem 7 7" xfId="21524"/>
    <cellStyle name="SAPBEXheaderItem 7 7 2" xfId="21525"/>
    <cellStyle name="SAPBEXheaderItem 7 7 3" xfId="21526"/>
    <cellStyle name="SAPBEXheaderItem 7 8" xfId="21527"/>
    <cellStyle name="SAPBEXheaderItem 7 8 2" xfId="21528"/>
    <cellStyle name="SAPBEXheaderItem 7 8 3" xfId="21529"/>
    <cellStyle name="SAPBEXheaderItem 7 9" xfId="21530"/>
    <cellStyle name="SAPBEXheaderItem 7 9 2" xfId="21531"/>
    <cellStyle name="SAPBEXheaderItem 8" xfId="21532"/>
    <cellStyle name="SAPBEXheaderItem 8 10" xfId="21533"/>
    <cellStyle name="SAPBEXheaderItem 8 11" xfId="21534"/>
    <cellStyle name="SAPBEXheaderItem 8 12" xfId="21535"/>
    <cellStyle name="SAPBEXheaderItem 8 13" xfId="21536"/>
    <cellStyle name="SAPBEXheaderItem 8 14" xfId="21537"/>
    <cellStyle name="SAPBEXheaderItem 8 2" xfId="21538"/>
    <cellStyle name="SAPBEXheaderItem 8 2 10" xfId="21539"/>
    <cellStyle name="SAPBEXheaderItem 8 2 2" xfId="21540"/>
    <cellStyle name="SAPBEXheaderItem 8 2 2 2" xfId="21541"/>
    <cellStyle name="SAPBEXheaderItem 8 2 2 3" xfId="21542"/>
    <cellStyle name="SAPBEXheaderItem 8 2 3" xfId="21543"/>
    <cellStyle name="SAPBEXheaderItem 8 2 3 2" xfId="21544"/>
    <cellStyle name="SAPBEXheaderItem 8 2 3 3" xfId="21545"/>
    <cellStyle name="SAPBEXheaderItem 8 2 4" xfId="21546"/>
    <cellStyle name="SAPBEXheaderItem 8 2 4 2" xfId="21547"/>
    <cellStyle name="SAPBEXheaderItem 8 2 4 3" xfId="21548"/>
    <cellStyle name="SAPBEXheaderItem 8 2 5" xfId="21549"/>
    <cellStyle name="SAPBEXheaderItem 8 2 5 2" xfId="21550"/>
    <cellStyle name="SAPBEXheaderItem 8 2 5 3" xfId="21551"/>
    <cellStyle name="SAPBEXheaderItem 8 2 6" xfId="21552"/>
    <cellStyle name="SAPBEXheaderItem 8 2 6 2" xfId="21553"/>
    <cellStyle name="SAPBEXheaderItem 8 2 7" xfId="21554"/>
    <cellStyle name="SAPBEXheaderItem 8 2 8" xfId="21555"/>
    <cellStyle name="SAPBEXheaderItem 8 2 9" xfId="21556"/>
    <cellStyle name="SAPBEXheaderItem 8 3" xfId="21557"/>
    <cellStyle name="SAPBEXheaderItem 8 3 10" xfId="21558"/>
    <cellStyle name="SAPBEXheaderItem 8 3 11" xfId="21559"/>
    <cellStyle name="SAPBEXheaderItem 8 3 2" xfId="21560"/>
    <cellStyle name="SAPBEXheaderItem 8 3 2 2" xfId="21561"/>
    <cellStyle name="SAPBEXheaderItem 8 3 2 3" xfId="21562"/>
    <cellStyle name="SAPBEXheaderItem 8 3 3" xfId="21563"/>
    <cellStyle name="SAPBEXheaderItem 8 3 3 2" xfId="21564"/>
    <cellStyle name="SAPBEXheaderItem 8 3 3 3" xfId="21565"/>
    <cellStyle name="SAPBEXheaderItem 8 3 4" xfId="21566"/>
    <cellStyle name="SAPBEXheaderItem 8 3 4 2" xfId="21567"/>
    <cellStyle name="SAPBEXheaderItem 8 3 4 3" xfId="21568"/>
    <cellStyle name="SAPBEXheaderItem 8 3 5" xfId="21569"/>
    <cellStyle name="SAPBEXheaderItem 8 3 5 2" xfId="21570"/>
    <cellStyle name="SAPBEXheaderItem 8 3 5 3" xfId="21571"/>
    <cellStyle name="SAPBEXheaderItem 8 3 6" xfId="21572"/>
    <cellStyle name="SAPBEXheaderItem 8 3 6 2" xfId="21573"/>
    <cellStyle name="SAPBEXheaderItem 8 3 7" xfId="21574"/>
    <cellStyle name="SAPBEXheaderItem 8 3 8" xfId="21575"/>
    <cellStyle name="SAPBEXheaderItem 8 3 9" xfId="21576"/>
    <cellStyle name="SAPBEXheaderItem 8 4" xfId="21577"/>
    <cellStyle name="SAPBEXheaderItem 8 4 10" xfId="21578"/>
    <cellStyle name="SAPBEXheaderItem 8 4 11" xfId="21579"/>
    <cellStyle name="SAPBEXheaderItem 8 4 2" xfId="21580"/>
    <cellStyle name="SAPBEXheaderItem 8 4 2 2" xfId="21581"/>
    <cellStyle name="SAPBEXheaderItem 8 4 2 3" xfId="21582"/>
    <cellStyle name="SAPBEXheaderItem 8 4 3" xfId="21583"/>
    <cellStyle name="SAPBEXheaderItem 8 4 3 2" xfId="21584"/>
    <cellStyle name="SAPBEXheaderItem 8 4 3 3" xfId="21585"/>
    <cellStyle name="SAPBEXheaderItem 8 4 4" xfId="21586"/>
    <cellStyle name="SAPBEXheaderItem 8 4 4 2" xfId="21587"/>
    <cellStyle name="SAPBEXheaderItem 8 4 4 3" xfId="21588"/>
    <cellStyle name="SAPBEXheaderItem 8 4 5" xfId="21589"/>
    <cellStyle name="SAPBEXheaderItem 8 4 5 2" xfId="21590"/>
    <cellStyle name="SAPBEXheaderItem 8 4 5 3" xfId="21591"/>
    <cellStyle name="SAPBEXheaderItem 8 4 6" xfId="21592"/>
    <cellStyle name="SAPBEXheaderItem 8 4 6 2" xfId="21593"/>
    <cellStyle name="SAPBEXheaderItem 8 4 7" xfId="21594"/>
    <cellStyle name="SAPBEXheaderItem 8 4 8" xfId="21595"/>
    <cellStyle name="SAPBEXheaderItem 8 4 9" xfId="21596"/>
    <cellStyle name="SAPBEXheaderItem 8 5" xfId="21597"/>
    <cellStyle name="SAPBEXheaderItem 8 5 2" xfId="21598"/>
    <cellStyle name="SAPBEXheaderItem 8 5 3" xfId="21599"/>
    <cellStyle name="SAPBEXheaderItem 8 6" xfId="21600"/>
    <cellStyle name="SAPBEXheaderItem 8 6 2" xfId="21601"/>
    <cellStyle name="SAPBEXheaderItem 8 6 3" xfId="21602"/>
    <cellStyle name="SAPBEXheaderItem 8 7" xfId="21603"/>
    <cellStyle name="SAPBEXheaderItem 8 7 2" xfId="21604"/>
    <cellStyle name="SAPBEXheaderItem 8 7 3" xfId="21605"/>
    <cellStyle name="SAPBEXheaderItem 8 8" xfId="21606"/>
    <cellStyle name="SAPBEXheaderItem 8 8 2" xfId="21607"/>
    <cellStyle name="SAPBEXheaderItem 8 8 3" xfId="21608"/>
    <cellStyle name="SAPBEXheaderItem 8 9" xfId="21609"/>
    <cellStyle name="SAPBEXheaderItem 8 9 2" xfId="21610"/>
    <cellStyle name="SAPBEXheaderItem 9" xfId="21611"/>
    <cellStyle name="SAPBEXheaderItem 9 10" xfId="21612"/>
    <cellStyle name="SAPBEXheaderItem 9 11" xfId="21613"/>
    <cellStyle name="SAPBEXheaderItem 9 12" xfId="21614"/>
    <cellStyle name="SAPBEXheaderItem 9 13" xfId="21615"/>
    <cellStyle name="SAPBEXheaderItem 9 14" xfId="21616"/>
    <cellStyle name="SAPBEXheaderItem 9 2" xfId="21617"/>
    <cellStyle name="SAPBEXheaderItem 9 2 10" xfId="21618"/>
    <cellStyle name="SAPBEXheaderItem 9 2 2" xfId="21619"/>
    <cellStyle name="SAPBEXheaderItem 9 2 2 2" xfId="21620"/>
    <cellStyle name="SAPBEXheaderItem 9 2 2 3" xfId="21621"/>
    <cellStyle name="SAPBEXheaderItem 9 2 3" xfId="21622"/>
    <cellStyle name="SAPBEXheaderItem 9 2 3 2" xfId="21623"/>
    <cellStyle name="SAPBEXheaderItem 9 2 3 3" xfId="21624"/>
    <cellStyle name="SAPBEXheaderItem 9 2 4" xfId="21625"/>
    <cellStyle name="SAPBEXheaderItem 9 2 4 2" xfId="21626"/>
    <cellStyle name="SAPBEXheaderItem 9 2 4 3" xfId="21627"/>
    <cellStyle name="SAPBEXheaderItem 9 2 5" xfId="21628"/>
    <cellStyle name="SAPBEXheaderItem 9 2 5 2" xfId="21629"/>
    <cellStyle name="SAPBEXheaderItem 9 2 5 3" xfId="21630"/>
    <cellStyle name="SAPBEXheaderItem 9 2 6" xfId="21631"/>
    <cellStyle name="SAPBEXheaderItem 9 2 6 2" xfId="21632"/>
    <cellStyle name="SAPBEXheaderItem 9 2 7" xfId="21633"/>
    <cellStyle name="SAPBEXheaderItem 9 2 8" xfId="21634"/>
    <cellStyle name="SAPBEXheaderItem 9 2 9" xfId="21635"/>
    <cellStyle name="SAPBEXheaderItem 9 3" xfId="21636"/>
    <cellStyle name="SAPBEXheaderItem 9 3 10" xfId="21637"/>
    <cellStyle name="SAPBEXheaderItem 9 3 11" xfId="21638"/>
    <cellStyle name="SAPBEXheaderItem 9 3 2" xfId="21639"/>
    <cellStyle name="SAPBEXheaderItem 9 3 2 2" xfId="21640"/>
    <cellStyle name="SAPBEXheaderItem 9 3 2 3" xfId="21641"/>
    <cellStyle name="SAPBEXheaderItem 9 3 3" xfId="21642"/>
    <cellStyle name="SAPBEXheaderItem 9 3 3 2" xfId="21643"/>
    <cellStyle name="SAPBEXheaderItem 9 3 3 3" xfId="21644"/>
    <cellStyle name="SAPBEXheaderItem 9 3 4" xfId="21645"/>
    <cellStyle name="SAPBEXheaderItem 9 3 4 2" xfId="21646"/>
    <cellStyle name="SAPBEXheaderItem 9 3 4 3" xfId="21647"/>
    <cellStyle name="SAPBEXheaderItem 9 3 5" xfId="21648"/>
    <cellStyle name="SAPBEXheaderItem 9 3 5 2" xfId="21649"/>
    <cellStyle name="SAPBEXheaderItem 9 3 5 3" xfId="21650"/>
    <cellStyle name="SAPBEXheaderItem 9 3 6" xfId="21651"/>
    <cellStyle name="SAPBEXheaderItem 9 3 6 2" xfId="21652"/>
    <cellStyle name="SAPBEXheaderItem 9 3 7" xfId="21653"/>
    <cellStyle name="SAPBEXheaderItem 9 3 8" xfId="21654"/>
    <cellStyle name="SAPBEXheaderItem 9 3 9" xfId="21655"/>
    <cellStyle name="SAPBEXheaderItem 9 4" xfId="21656"/>
    <cellStyle name="SAPBEXheaderItem 9 4 10" xfId="21657"/>
    <cellStyle name="SAPBEXheaderItem 9 4 11" xfId="21658"/>
    <cellStyle name="SAPBEXheaderItem 9 4 2" xfId="21659"/>
    <cellStyle name="SAPBEXheaderItem 9 4 2 2" xfId="21660"/>
    <cellStyle name="SAPBEXheaderItem 9 4 2 3" xfId="21661"/>
    <cellStyle name="SAPBEXheaderItem 9 4 3" xfId="21662"/>
    <cellStyle name="SAPBEXheaderItem 9 4 3 2" xfId="21663"/>
    <cellStyle name="SAPBEXheaderItem 9 4 3 3" xfId="21664"/>
    <cellStyle name="SAPBEXheaderItem 9 4 4" xfId="21665"/>
    <cellStyle name="SAPBEXheaderItem 9 4 4 2" xfId="21666"/>
    <cellStyle name="SAPBEXheaderItem 9 4 4 3" xfId="21667"/>
    <cellStyle name="SAPBEXheaderItem 9 4 5" xfId="21668"/>
    <cellStyle name="SAPBEXheaderItem 9 4 5 2" xfId="21669"/>
    <cellStyle name="SAPBEXheaderItem 9 4 5 3" xfId="21670"/>
    <cellStyle name="SAPBEXheaderItem 9 4 6" xfId="21671"/>
    <cellStyle name="SAPBEXheaderItem 9 4 6 2" xfId="21672"/>
    <cellStyle name="SAPBEXheaderItem 9 4 7" xfId="21673"/>
    <cellStyle name="SAPBEXheaderItem 9 4 8" xfId="21674"/>
    <cellStyle name="SAPBEXheaderItem 9 4 9" xfId="21675"/>
    <cellStyle name="SAPBEXheaderItem 9 5" xfId="21676"/>
    <cellStyle name="SAPBEXheaderItem 9 5 2" xfId="21677"/>
    <cellStyle name="SAPBEXheaderItem 9 5 3" xfId="21678"/>
    <cellStyle name="SAPBEXheaderItem 9 6" xfId="21679"/>
    <cellStyle name="SAPBEXheaderItem 9 6 2" xfId="21680"/>
    <cellStyle name="SAPBEXheaderItem 9 6 3" xfId="21681"/>
    <cellStyle name="SAPBEXheaderItem 9 7" xfId="21682"/>
    <cellStyle name="SAPBEXheaderItem 9 7 2" xfId="21683"/>
    <cellStyle name="SAPBEXheaderItem 9 7 3" xfId="21684"/>
    <cellStyle name="SAPBEXheaderItem 9 8" xfId="21685"/>
    <cellStyle name="SAPBEXheaderItem 9 8 2" xfId="21686"/>
    <cellStyle name="SAPBEXheaderItem 9 8 3" xfId="21687"/>
    <cellStyle name="SAPBEXheaderItem 9 9" xfId="21688"/>
    <cellStyle name="SAPBEXheaderItem 9 9 2" xfId="21689"/>
    <cellStyle name="SAPBEXheaderText" xfId="549"/>
    <cellStyle name="SAPBEXheaderText 10" xfId="21690"/>
    <cellStyle name="SAPBEXheaderText 10 10" xfId="21691"/>
    <cellStyle name="SAPBEXheaderText 10 11" xfId="21692"/>
    <cellStyle name="SAPBEXheaderText 10 12" xfId="21693"/>
    <cellStyle name="SAPBEXheaderText 10 13" xfId="21694"/>
    <cellStyle name="SAPBEXheaderText 10 14" xfId="21695"/>
    <cellStyle name="SAPBEXheaderText 10 2" xfId="21696"/>
    <cellStyle name="SAPBEXheaderText 10 2 10" xfId="21697"/>
    <cellStyle name="SAPBEXheaderText 10 2 2" xfId="21698"/>
    <cellStyle name="SAPBEXheaderText 10 2 2 2" xfId="21699"/>
    <cellStyle name="SAPBEXheaderText 10 2 2 3" xfId="21700"/>
    <cellStyle name="SAPBEXheaderText 10 2 3" xfId="21701"/>
    <cellStyle name="SAPBEXheaderText 10 2 3 2" xfId="21702"/>
    <cellStyle name="SAPBEXheaderText 10 2 3 3" xfId="21703"/>
    <cellStyle name="SAPBEXheaderText 10 2 4" xfId="21704"/>
    <cellStyle name="SAPBEXheaderText 10 2 4 2" xfId="21705"/>
    <cellStyle name="SAPBEXheaderText 10 2 4 3" xfId="21706"/>
    <cellStyle name="SAPBEXheaderText 10 2 5" xfId="21707"/>
    <cellStyle name="SAPBEXheaderText 10 2 5 2" xfId="21708"/>
    <cellStyle name="SAPBEXheaderText 10 2 5 3" xfId="21709"/>
    <cellStyle name="SAPBEXheaderText 10 2 6" xfId="21710"/>
    <cellStyle name="SAPBEXheaderText 10 2 6 2" xfId="21711"/>
    <cellStyle name="SAPBEXheaderText 10 2 7" xfId="21712"/>
    <cellStyle name="SAPBEXheaderText 10 2 8" xfId="21713"/>
    <cellStyle name="SAPBEXheaderText 10 2 9" xfId="21714"/>
    <cellStyle name="SAPBEXheaderText 10 3" xfId="21715"/>
    <cellStyle name="SAPBEXheaderText 10 3 10" xfId="21716"/>
    <cellStyle name="SAPBEXheaderText 10 3 11" xfId="21717"/>
    <cellStyle name="SAPBEXheaderText 10 3 2" xfId="21718"/>
    <cellStyle name="SAPBEXheaderText 10 3 2 2" xfId="21719"/>
    <cellStyle name="SAPBEXheaderText 10 3 2 3" xfId="21720"/>
    <cellStyle name="SAPBEXheaderText 10 3 3" xfId="21721"/>
    <cellStyle name="SAPBEXheaderText 10 3 3 2" xfId="21722"/>
    <cellStyle name="SAPBEXheaderText 10 3 3 3" xfId="21723"/>
    <cellStyle name="SAPBEXheaderText 10 3 4" xfId="21724"/>
    <cellStyle name="SAPBEXheaderText 10 3 4 2" xfId="21725"/>
    <cellStyle name="SAPBEXheaderText 10 3 4 3" xfId="21726"/>
    <cellStyle name="SAPBEXheaderText 10 3 5" xfId="21727"/>
    <cellStyle name="SAPBEXheaderText 10 3 5 2" xfId="21728"/>
    <cellStyle name="SAPBEXheaderText 10 3 5 3" xfId="21729"/>
    <cellStyle name="SAPBEXheaderText 10 3 6" xfId="21730"/>
    <cellStyle name="SAPBEXheaderText 10 3 6 2" xfId="21731"/>
    <cellStyle name="SAPBEXheaderText 10 3 7" xfId="21732"/>
    <cellStyle name="SAPBEXheaderText 10 3 8" xfId="21733"/>
    <cellStyle name="SAPBEXheaderText 10 3 9" xfId="21734"/>
    <cellStyle name="SAPBEXheaderText 10 4" xfId="21735"/>
    <cellStyle name="SAPBEXheaderText 10 4 10" xfId="21736"/>
    <cellStyle name="SAPBEXheaderText 10 4 11" xfId="21737"/>
    <cellStyle name="SAPBEXheaderText 10 4 2" xfId="21738"/>
    <cellStyle name="SAPBEXheaderText 10 4 2 2" xfId="21739"/>
    <cellStyle name="SAPBEXheaderText 10 4 2 3" xfId="21740"/>
    <cellStyle name="SAPBEXheaderText 10 4 3" xfId="21741"/>
    <cellStyle name="SAPBEXheaderText 10 4 3 2" xfId="21742"/>
    <cellStyle name="SAPBEXheaderText 10 4 3 3" xfId="21743"/>
    <cellStyle name="SAPBEXheaderText 10 4 4" xfId="21744"/>
    <cellStyle name="SAPBEXheaderText 10 4 4 2" xfId="21745"/>
    <cellStyle name="SAPBEXheaderText 10 4 4 3" xfId="21746"/>
    <cellStyle name="SAPBEXheaderText 10 4 5" xfId="21747"/>
    <cellStyle name="SAPBEXheaderText 10 4 5 2" xfId="21748"/>
    <cellStyle name="SAPBEXheaderText 10 4 5 3" xfId="21749"/>
    <cellStyle name="SAPBEXheaderText 10 4 6" xfId="21750"/>
    <cellStyle name="SAPBEXheaderText 10 4 6 2" xfId="21751"/>
    <cellStyle name="SAPBEXheaderText 10 4 7" xfId="21752"/>
    <cellStyle name="SAPBEXheaderText 10 4 8" xfId="21753"/>
    <cellStyle name="SAPBEXheaderText 10 4 9" xfId="21754"/>
    <cellStyle name="SAPBEXheaderText 10 5" xfId="21755"/>
    <cellStyle name="SAPBEXheaderText 10 5 2" xfId="21756"/>
    <cellStyle name="SAPBEXheaderText 10 5 3" xfId="21757"/>
    <cellStyle name="SAPBEXheaderText 10 6" xfId="21758"/>
    <cellStyle name="SAPBEXheaderText 10 6 2" xfId="21759"/>
    <cellStyle name="SAPBEXheaderText 10 6 3" xfId="21760"/>
    <cellStyle name="SAPBEXheaderText 10 7" xfId="21761"/>
    <cellStyle name="SAPBEXheaderText 10 7 2" xfId="21762"/>
    <cellStyle name="SAPBEXheaderText 10 7 3" xfId="21763"/>
    <cellStyle name="SAPBEXheaderText 10 8" xfId="21764"/>
    <cellStyle name="SAPBEXheaderText 10 8 2" xfId="21765"/>
    <cellStyle name="SAPBEXheaderText 10 8 3" xfId="21766"/>
    <cellStyle name="SAPBEXheaderText 10 9" xfId="21767"/>
    <cellStyle name="SAPBEXheaderText 10 9 2" xfId="21768"/>
    <cellStyle name="SAPBEXheaderText 11" xfId="21769"/>
    <cellStyle name="SAPBEXheaderText 11 10" xfId="21770"/>
    <cellStyle name="SAPBEXheaderText 11 11" xfId="21771"/>
    <cellStyle name="SAPBEXheaderText 11 12" xfId="21772"/>
    <cellStyle name="SAPBEXheaderText 11 13" xfId="21773"/>
    <cellStyle name="SAPBEXheaderText 11 14" xfId="21774"/>
    <cellStyle name="SAPBEXheaderText 11 2" xfId="21775"/>
    <cellStyle name="SAPBEXheaderText 11 2 10" xfId="21776"/>
    <cellStyle name="SAPBEXheaderText 11 2 2" xfId="21777"/>
    <cellStyle name="SAPBEXheaderText 11 2 2 2" xfId="21778"/>
    <cellStyle name="SAPBEXheaderText 11 2 2 3" xfId="21779"/>
    <cellStyle name="SAPBEXheaderText 11 2 3" xfId="21780"/>
    <cellStyle name="SAPBEXheaderText 11 2 3 2" xfId="21781"/>
    <cellStyle name="SAPBEXheaderText 11 2 3 3" xfId="21782"/>
    <cellStyle name="SAPBEXheaderText 11 2 4" xfId="21783"/>
    <cellStyle name="SAPBEXheaderText 11 2 4 2" xfId="21784"/>
    <cellStyle name="SAPBEXheaderText 11 2 4 3" xfId="21785"/>
    <cellStyle name="SAPBEXheaderText 11 2 5" xfId="21786"/>
    <cellStyle name="SAPBEXheaderText 11 2 5 2" xfId="21787"/>
    <cellStyle name="SAPBEXheaderText 11 2 5 3" xfId="21788"/>
    <cellStyle name="SAPBEXheaderText 11 2 6" xfId="21789"/>
    <cellStyle name="SAPBEXheaderText 11 2 6 2" xfId="21790"/>
    <cellStyle name="SAPBEXheaderText 11 2 7" xfId="21791"/>
    <cellStyle name="SAPBEXheaderText 11 2 8" xfId="21792"/>
    <cellStyle name="SAPBEXheaderText 11 2 9" xfId="21793"/>
    <cellStyle name="SAPBEXheaderText 11 3" xfId="21794"/>
    <cellStyle name="SAPBEXheaderText 11 3 10" xfId="21795"/>
    <cellStyle name="SAPBEXheaderText 11 3 11" xfId="21796"/>
    <cellStyle name="SAPBEXheaderText 11 3 2" xfId="21797"/>
    <cellStyle name="SAPBEXheaderText 11 3 2 2" xfId="21798"/>
    <cellStyle name="SAPBEXheaderText 11 3 2 3" xfId="21799"/>
    <cellStyle name="SAPBEXheaderText 11 3 3" xfId="21800"/>
    <cellStyle name="SAPBEXheaderText 11 3 3 2" xfId="21801"/>
    <cellStyle name="SAPBEXheaderText 11 3 3 3" xfId="21802"/>
    <cellStyle name="SAPBEXheaderText 11 3 4" xfId="21803"/>
    <cellStyle name="SAPBEXheaderText 11 3 4 2" xfId="21804"/>
    <cellStyle name="SAPBEXheaderText 11 3 4 3" xfId="21805"/>
    <cellStyle name="SAPBEXheaderText 11 3 5" xfId="21806"/>
    <cellStyle name="SAPBEXheaderText 11 3 5 2" xfId="21807"/>
    <cellStyle name="SAPBEXheaderText 11 3 5 3" xfId="21808"/>
    <cellStyle name="SAPBEXheaderText 11 3 6" xfId="21809"/>
    <cellStyle name="SAPBEXheaderText 11 3 6 2" xfId="21810"/>
    <cellStyle name="SAPBEXheaderText 11 3 7" xfId="21811"/>
    <cellStyle name="SAPBEXheaderText 11 3 8" xfId="21812"/>
    <cellStyle name="SAPBEXheaderText 11 3 9" xfId="21813"/>
    <cellStyle name="SAPBEXheaderText 11 4" xfId="21814"/>
    <cellStyle name="SAPBEXheaderText 11 4 10" xfId="21815"/>
    <cellStyle name="SAPBEXheaderText 11 4 11" xfId="21816"/>
    <cellStyle name="SAPBEXheaderText 11 4 2" xfId="21817"/>
    <cellStyle name="SAPBEXheaderText 11 4 2 2" xfId="21818"/>
    <cellStyle name="SAPBEXheaderText 11 4 2 3" xfId="21819"/>
    <cellStyle name="SAPBEXheaderText 11 4 3" xfId="21820"/>
    <cellStyle name="SAPBEXheaderText 11 4 3 2" xfId="21821"/>
    <cellStyle name="SAPBEXheaderText 11 4 3 3" xfId="21822"/>
    <cellStyle name="SAPBEXheaderText 11 4 4" xfId="21823"/>
    <cellStyle name="SAPBEXheaderText 11 4 4 2" xfId="21824"/>
    <cellStyle name="SAPBEXheaderText 11 4 4 3" xfId="21825"/>
    <cellStyle name="SAPBEXheaderText 11 4 5" xfId="21826"/>
    <cellStyle name="SAPBEXheaderText 11 4 5 2" xfId="21827"/>
    <cellStyle name="SAPBEXheaderText 11 4 5 3" xfId="21828"/>
    <cellStyle name="SAPBEXheaderText 11 4 6" xfId="21829"/>
    <cellStyle name="SAPBEXheaderText 11 4 6 2" xfId="21830"/>
    <cellStyle name="SAPBEXheaderText 11 4 7" xfId="21831"/>
    <cellStyle name="SAPBEXheaderText 11 4 8" xfId="21832"/>
    <cellStyle name="SAPBEXheaderText 11 4 9" xfId="21833"/>
    <cellStyle name="SAPBEXheaderText 11 5" xfId="21834"/>
    <cellStyle name="SAPBEXheaderText 11 5 2" xfId="21835"/>
    <cellStyle name="SAPBEXheaderText 11 5 3" xfId="21836"/>
    <cellStyle name="SAPBEXheaderText 11 6" xfId="21837"/>
    <cellStyle name="SAPBEXheaderText 11 6 2" xfId="21838"/>
    <cellStyle name="SAPBEXheaderText 11 6 3" xfId="21839"/>
    <cellStyle name="SAPBEXheaderText 11 7" xfId="21840"/>
    <cellStyle name="SAPBEXheaderText 11 7 2" xfId="21841"/>
    <cellStyle name="SAPBEXheaderText 11 7 3" xfId="21842"/>
    <cellStyle name="SAPBEXheaderText 11 8" xfId="21843"/>
    <cellStyle name="SAPBEXheaderText 11 8 2" xfId="21844"/>
    <cellStyle name="SAPBEXheaderText 11 8 3" xfId="21845"/>
    <cellStyle name="SAPBEXheaderText 11 9" xfId="21846"/>
    <cellStyle name="SAPBEXheaderText 11 9 2" xfId="21847"/>
    <cellStyle name="SAPBEXheaderText 12" xfId="21848"/>
    <cellStyle name="SAPBEXheaderText 12 10" xfId="21849"/>
    <cellStyle name="SAPBEXheaderText 12 11" xfId="21850"/>
    <cellStyle name="SAPBEXheaderText 12 12" xfId="21851"/>
    <cellStyle name="SAPBEXheaderText 12 13" xfId="21852"/>
    <cellStyle name="SAPBEXheaderText 12 14" xfId="21853"/>
    <cellStyle name="SAPBEXheaderText 12 2" xfId="21854"/>
    <cellStyle name="SAPBEXheaderText 12 2 10" xfId="21855"/>
    <cellStyle name="SAPBEXheaderText 12 2 2" xfId="21856"/>
    <cellStyle name="SAPBEXheaderText 12 2 2 2" xfId="21857"/>
    <cellStyle name="SAPBEXheaderText 12 2 2 3" xfId="21858"/>
    <cellStyle name="SAPBEXheaderText 12 2 3" xfId="21859"/>
    <cellStyle name="SAPBEXheaderText 12 2 3 2" xfId="21860"/>
    <cellStyle name="SAPBEXheaderText 12 2 3 3" xfId="21861"/>
    <cellStyle name="SAPBEXheaderText 12 2 4" xfId="21862"/>
    <cellStyle name="SAPBEXheaderText 12 2 4 2" xfId="21863"/>
    <cellStyle name="SAPBEXheaderText 12 2 4 3" xfId="21864"/>
    <cellStyle name="SAPBEXheaderText 12 2 5" xfId="21865"/>
    <cellStyle name="SAPBEXheaderText 12 2 5 2" xfId="21866"/>
    <cellStyle name="SAPBEXheaderText 12 2 5 3" xfId="21867"/>
    <cellStyle name="SAPBEXheaderText 12 2 6" xfId="21868"/>
    <cellStyle name="SAPBEXheaderText 12 2 6 2" xfId="21869"/>
    <cellStyle name="SAPBEXheaderText 12 2 7" xfId="21870"/>
    <cellStyle name="SAPBEXheaderText 12 2 8" xfId="21871"/>
    <cellStyle name="SAPBEXheaderText 12 2 9" xfId="21872"/>
    <cellStyle name="SAPBEXheaderText 12 3" xfId="21873"/>
    <cellStyle name="SAPBEXheaderText 12 3 10" xfId="21874"/>
    <cellStyle name="SAPBEXheaderText 12 3 11" xfId="21875"/>
    <cellStyle name="SAPBEXheaderText 12 3 2" xfId="21876"/>
    <cellStyle name="SAPBEXheaderText 12 3 2 2" xfId="21877"/>
    <cellStyle name="SAPBEXheaderText 12 3 2 3" xfId="21878"/>
    <cellStyle name="SAPBEXheaderText 12 3 3" xfId="21879"/>
    <cellStyle name="SAPBEXheaderText 12 3 3 2" xfId="21880"/>
    <cellStyle name="SAPBEXheaderText 12 3 3 3" xfId="21881"/>
    <cellStyle name="SAPBEXheaderText 12 3 4" xfId="21882"/>
    <cellStyle name="SAPBEXheaderText 12 3 4 2" xfId="21883"/>
    <cellStyle name="SAPBEXheaderText 12 3 4 3" xfId="21884"/>
    <cellStyle name="SAPBEXheaderText 12 3 5" xfId="21885"/>
    <cellStyle name="SAPBEXheaderText 12 3 5 2" xfId="21886"/>
    <cellStyle name="SAPBEXheaderText 12 3 5 3" xfId="21887"/>
    <cellStyle name="SAPBEXheaderText 12 3 6" xfId="21888"/>
    <cellStyle name="SAPBEXheaderText 12 3 6 2" xfId="21889"/>
    <cellStyle name="SAPBEXheaderText 12 3 7" xfId="21890"/>
    <cellStyle name="SAPBEXheaderText 12 3 8" xfId="21891"/>
    <cellStyle name="SAPBEXheaderText 12 3 9" xfId="21892"/>
    <cellStyle name="SAPBEXheaderText 12 4" xfId="21893"/>
    <cellStyle name="SAPBEXheaderText 12 4 10" xfId="21894"/>
    <cellStyle name="SAPBEXheaderText 12 4 11" xfId="21895"/>
    <cellStyle name="SAPBEXheaderText 12 4 2" xfId="21896"/>
    <cellStyle name="SAPBEXheaderText 12 4 2 2" xfId="21897"/>
    <cellStyle name="SAPBEXheaderText 12 4 2 3" xfId="21898"/>
    <cellStyle name="SAPBEXheaderText 12 4 3" xfId="21899"/>
    <cellStyle name="SAPBEXheaderText 12 4 3 2" xfId="21900"/>
    <cellStyle name="SAPBEXheaderText 12 4 3 3" xfId="21901"/>
    <cellStyle name="SAPBEXheaderText 12 4 4" xfId="21902"/>
    <cellStyle name="SAPBEXheaderText 12 4 4 2" xfId="21903"/>
    <cellStyle name="SAPBEXheaderText 12 4 4 3" xfId="21904"/>
    <cellStyle name="SAPBEXheaderText 12 4 5" xfId="21905"/>
    <cellStyle name="SAPBEXheaderText 12 4 5 2" xfId="21906"/>
    <cellStyle name="SAPBEXheaderText 12 4 5 3" xfId="21907"/>
    <cellStyle name="SAPBEXheaderText 12 4 6" xfId="21908"/>
    <cellStyle name="SAPBEXheaderText 12 4 6 2" xfId="21909"/>
    <cellStyle name="SAPBEXheaderText 12 4 7" xfId="21910"/>
    <cellStyle name="SAPBEXheaderText 12 4 8" xfId="21911"/>
    <cellStyle name="SAPBEXheaderText 12 4 9" xfId="21912"/>
    <cellStyle name="SAPBEXheaderText 12 5" xfId="21913"/>
    <cellStyle name="SAPBEXheaderText 12 5 2" xfId="21914"/>
    <cellStyle name="SAPBEXheaderText 12 5 3" xfId="21915"/>
    <cellStyle name="SAPBEXheaderText 12 6" xfId="21916"/>
    <cellStyle name="SAPBEXheaderText 12 6 2" xfId="21917"/>
    <cellStyle name="SAPBEXheaderText 12 6 3" xfId="21918"/>
    <cellStyle name="SAPBEXheaderText 12 7" xfId="21919"/>
    <cellStyle name="SAPBEXheaderText 12 7 2" xfId="21920"/>
    <cellStyle name="SAPBEXheaderText 12 7 3" xfId="21921"/>
    <cellStyle name="SAPBEXheaderText 12 8" xfId="21922"/>
    <cellStyle name="SAPBEXheaderText 12 8 2" xfId="21923"/>
    <cellStyle name="SAPBEXheaderText 12 8 3" xfId="21924"/>
    <cellStyle name="SAPBEXheaderText 12 9" xfId="21925"/>
    <cellStyle name="SAPBEXheaderText 12 9 2" xfId="21926"/>
    <cellStyle name="SAPBEXheaderText 13" xfId="21927"/>
    <cellStyle name="SAPBEXheaderText 13 10" xfId="21928"/>
    <cellStyle name="SAPBEXheaderText 13 11" xfId="21929"/>
    <cellStyle name="SAPBEXheaderText 13 12" xfId="21930"/>
    <cellStyle name="SAPBEXheaderText 13 13" xfId="21931"/>
    <cellStyle name="SAPBEXheaderText 13 14" xfId="21932"/>
    <cellStyle name="SAPBEXheaderText 13 2" xfId="21933"/>
    <cellStyle name="SAPBEXheaderText 13 2 10" xfId="21934"/>
    <cellStyle name="SAPBEXheaderText 13 2 2" xfId="21935"/>
    <cellStyle name="SAPBEXheaderText 13 2 2 2" xfId="21936"/>
    <cellStyle name="SAPBEXheaderText 13 2 2 3" xfId="21937"/>
    <cellStyle name="SAPBEXheaderText 13 2 3" xfId="21938"/>
    <cellStyle name="SAPBEXheaderText 13 2 3 2" xfId="21939"/>
    <cellStyle name="SAPBEXheaderText 13 2 3 3" xfId="21940"/>
    <cellStyle name="SAPBEXheaderText 13 2 4" xfId="21941"/>
    <cellStyle name="SAPBEXheaderText 13 2 4 2" xfId="21942"/>
    <cellStyle name="SAPBEXheaderText 13 2 4 3" xfId="21943"/>
    <cellStyle name="SAPBEXheaderText 13 2 5" xfId="21944"/>
    <cellStyle name="SAPBEXheaderText 13 2 5 2" xfId="21945"/>
    <cellStyle name="SAPBEXheaderText 13 2 5 3" xfId="21946"/>
    <cellStyle name="SAPBEXheaderText 13 2 6" xfId="21947"/>
    <cellStyle name="SAPBEXheaderText 13 2 6 2" xfId="21948"/>
    <cellStyle name="SAPBEXheaderText 13 2 7" xfId="21949"/>
    <cellStyle name="SAPBEXheaderText 13 2 8" xfId="21950"/>
    <cellStyle name="SAPBEXheaderText 13 2 9" xfId="21951"/>
    <cellStyle name="SAPBEXheaderText 13 3" xfId="21952"/>
    <cellStyle name="SAPBEXheaderText 13 3 10" xfId="21953"/>
    <cellStyle name="SAPBEXheaderText 13 3 11" xfId="21954"/>
    <cellStyle name="SAPBEXheaderText 13 3 2" xfId="21955"/>
    <cellStyle name="SAPBEXheaderText 13 3 2 2" xfId="21956"/>
    <cellStyle name="SAPBEXheaderText 13 3 2 3" xfId="21957"/>
    <cellStyle name="SAPBEXheaderText 13 3 3" xfId="21958"/>
    <cellStyle name="SAPBEXheaderText 13 3 3 2" xfId="21959"/>
    <cellStyle name="SAPBEXheaderText 13 3 3 3" xfId="21960"/>
    <cellStyle name="SAPBEXheaderText 13 3 4" xfId="21961"/>
    <cellStyle name="SAPBEXheaderText 13 3 4 2" xfId="21962"/>
    <cellStyle name="SAPBEXheaderText 13 3 4 3" xfId="21963"/>
    <cellStyle name="SAPBEXheaderText 13 3 5" xfId="21964"/>
    <cellStyle name="SAPBEXheaderText 13 3 5 2" xfId="21965"/>
    <cellStyle name="SAPBEXheaderText 13 3 5 3" xfId="21966"/>
    <cellStyle name="SAPBEXheaderText 13 3 6" xfId="21967"/>
    <cellStyle name="SAPBEXheaderText 13 3 6 2" xfId="21968"/>
    <cellStyle name="SAPBEXheaderText 13 3 7" xfId="21969"/>
    <cellStyle name="SAPBEXheaderText 13 3 8" xfId="21970"/>
    <cellStyle name="SAPBEXheaderText 13 3 9" xfId="21971"/>
    <cellStyle name="SAPBEXheaderText 13 4" xfId="21972"/>
    <cellStyle name="SAPBEXheaderText 13 4 10" xfId="21973"/>
    <cellStyle name="SAPBEXheaderText 13 4 11" xfId="21974"/>
    <cellStyle name="SAPBEXheaderText 13 4 2" xfId="21975"/>
    <cellStyle name="SAPBEXheaderText 13 4 2 2" xfId="21976"/>
    <cellStyle name="SAPBEXheaderText 13 4 2 3" xfId="21977"/>
    <cellStyle name="SAPBEXheaderText 13 4 3" xfId="21978"/>
    <cellStyle name="SAPBEXheaderText 13 4 3 2" xfId="21979"/>
    <cellStyle name="SAPBEXheaderText 13 4 3 3" xfId="21980"/>
    <cellStyle name="SAPBEXheaderText 13 4 4" xfId="21981"/>
    <cellStyle name="SAPBEXheaderText 13 4 4 2" xfId="21982"/>
    <cellStyle name="SAPBEXheaderText 13 4 4 3" xfId="21983"/>
    <cellStyle name="SAPBEXheaderText 13 4 5" xfId="21984"/>
    <cellStyle name="SAPBEXheaderText 13 4 5 2" xfId="21985"/>
    <cellStyle name="SAPBEXheaderText 13 4 5 3" xfId="21986"/>
    <cellStyle name="SAPBEXheaderText 13 4 6" xfId="21987"/>
    <cellStyle name="SAPBEXheaderText 13 4 6 2" xfId="21988"/>
    <cellStyle name="SAPBEXheaderText 13 4 7" xfId="21989"/>
    <cellStyle name="SAPBEXheaderText 13 4 8" xfId="21990"/>
    <cellStyle name="SAPBEXheaderText 13 4 9" xfId="21991"/>
    <cellStyle name="SAPBEXheaderText 13 5" xfId="21992"/>
    <cellStyle name="SAPBEXheaderText 13 5 2" xfId="21993"/>
    <cellStyle name="SAPBEXheaderText 13 5 3" xfId="21994"/>
    <cellStyle name="SAPBEXheaderText 13 6" xfId="21995"/>
    <cellStyle name="SAPBEXheaderText 13 6 2" xfId="21996"/>
    <cellStyle name="SAPBEXheaderText 13 6 3" xfId="21997"/>
    <cellStyle name="SAPBEXheaderText 13 7" xfId="21998"/>
    <cellStyle name="SAPBEXheaderText 13 7 2" xfId="21999"/>
    <cellStyle name="SAPBEXheaderText 13 7 3" xfId="22000"/>
    <cellStyle name="SAPBEXheaderText 13 8" xfId="22001"/>
    <cellStyle name="SAPBEXheaderText 13 8 2" xfId="22002"/>
    <cellStyle name="SAPBEXheaderText 13 8 3" xfId="22003"/>
    <cellStyle name="SAPBEXheaderText 13 9" xfId="22004"/>
    <cellStyle name="SAPBEXheaderText 13 9 2" xfId="22005"/>
    <cellStyle name="SAPBEXheaderText 14" xfId="22006"/>
    <cellStyle name="SAPBEXheaderText 14 10" xfId="22007"/>
    <cellStyle name="SAPBEXheaderText 14 11" xfId="22008"/>
    <cellStyle name="SAPBEXheaderText 14 12" xfId="22009"/>
    <cellStyle name="SAPBEXheaderText 14 13" xfId="22010"/>
    <cellStyle name="SAPBEXheaderText 14 14" xfId="22011"/>
    <cellStyle name="SAPBEXheaderText 14 2" xfId="22012"/>
    <cellStyle name="SAPBEXheaderText 14 2 10" xfId="22013"/>
    <cellStyle name="SAPBEXheaderText 14 2 2" xfId="22014"/>
    <cellStyle name="SAPBEXheaderText 14 2 2 2" xfId="22015"/>
    <cellStyle name="SAPBEXheaderText 14 2 2 3" xfId="22016"/>
    <cellStyle name="SAPBEXheaderText 14 2 3" xfId="22017"/>
    <cellStyle name="SAPBEXheaderText 14 2 3 2" xfId="22018"/>
    <cellStyle name="SAPBEXheaderText 14 2 3 3" xfId="22019"/>
    <cellStyle name="SAPBEXheaderText 14 2 4" xfId="22020"/>
    <cellStyle name="SAPBEXheaderText 14 2 4 2" xfId="22021"/>
    <cellStyle name="SAPBEXheaderText 14 2 4 3" xfId="22022"/>
    <cellStyle name="SAPBEXheaderText 14 2 5" xfId="22023"/>
    <cellStyle name="SAPBEXheaderText 14 2 5 2" xfId="22024"/>
    <cellStyle name="SAPBEXheaderText 14 2 5 3" xfId="22025"/>
    <cellStyle name="SAPBEXheaderText 14 2 6" xfId="22026"/>
    <cellStyle name="SAPBEXheaderText 14 2 6 2" xfId="22027"/>
    <cellStyle name="SAPBEXheaderText 14 2 7" xfId="22028"/>
    <cellStyle name="SAPBEXheaderText 14 2 8" xfId="22029"/>
    <cellStyle name="SAPBEXheaderText 14 2 9" xfId="22030"/>
    <cellStyle name="SAPBEXheaderText 14 3" xfId="22031"/>
    <cellStyle name="SAPBEXheaderText 14 3 10" xfId="22032"/>
    <cellStyle name="SAPBEXheaderText 14 3 11" xfId="22033"/>
    <cellStyle name="SAPBEXheaderText 14 3 2" xfId="22034"/>
    <cellStyle name="SAPBEXheaderText 14 3 2 2" xfId="22035"/>
    <cellStyle name="SAPBEXheaderText 14 3 2 3" xfId="22036"/>
    <cellStyle name="SAPBEXheaderText 14 3 3" xfId="22037"/>
    <cellStyle name="SAPBEXheaderText 14 3 3 2" xfId="22038"/>
    <cellStyle name="SAPBEXheaderText 14 3 3 3" xfId="22039"/>
    <cellStyle name="SAPBEXheaderText 14 3 4" xfId="22040"/>
    <cellStyle name="SAPBEXheaderText 14 3 4 2" xfId="22041"/>
    <cellStyle name="SAPBEXheaderText 14 3 4 3" xfId="22042"/>
    <cellStyle name="SAPBEXheaderText 14 3 5" xfId="22043"/>
    <cellStyle name="SAPBEXheaderText 14 3 5 2" xfId="22044"/>
    <cellStyle name="SAPBEXheaderText 14 3 5 3" xfId="22045"/>
    <cellStyle name="SAPBEXheaderText 14 3 6" xfId="22046"/>
    <cellStyle name="SAPBEXheaderText 14 3 6 2" xfId="22047"/>
    <cellStyle name="SAPBEXheaderText 14 3 7" xfId="22048"/>
    <cellStyle name="SAPBEXheaderText 14 3 8" xfId="22049"/>
    <cellStyle name="SAPBEXheaderText 14 3 9" xfId="22050"/>
    <cellStyle name="SAPBEXheaderText 14 4" xfId="22051"/>
    <cellStyle name="SAPBEXheaderText 14 4 10" xfId="22052"/>
    <cellStyle name="SAPBEXheaderText 14 4 11" xfId="22053"/>
    <cellStyle name="SAPBEXheaderText 14 4 2" xfId="22054"/>
    <cellStyle name="SAPBEXheaderText 14 4 2 2" xfId="22055"/>
    <cellStyle name="SAPBEXheaderText 14 4 2 3" xfId="22056"/>
    <cellStyle name="SAPBEXheaderText 14 4 3" xfId="22057"/>
    <cellStyle name="SAPBEXheaderText 14 4 3 2" xfId="22058"/>
    <cellStyle name="SAPBEXheaderText 14 4 3 3" xfId="22059"/>
    <cellStyle name="SAPBEXheaderText 14 4 4" xfId="22060"/>
    <cellStyle name="SAPBEXheaderText 14 4 4 2" xfId="22061"/>
    <cellStyle name="SAPBEXheaderText 14 4 4 3" xfId="22062"/>
    <cellStyle name="SAPBEXheaderText 14 4 5" xfId="22063"/>
    <cellStyle name="SAPBEXheaderText 14 4 5 2" xfId="22064"/>
    <cellStyle name="SAPBEXheaderText 14 4 5 3" xfId="22065"/>
    <cellStyle name="SAPBEXheaderText 14 4 6" xfId="22066"/>
    <cellStyle name="SAPBEXheaderText 14 4 6 2" xfId="22067"/>
    <cellStyle name="SAPBEXheaderText 14 4 7" xfId="22068"/>
    <cellStyle name="SAPBEXheaderText 14 4 8" xfId="22069"/>
    <cellStyle name="SAPBEXheaderText 14 4 9" xfId="22070"/>
    <cellStyle name="SAPBEXheaderText 14 5" xfId="22071"/>
    <cellStyle name="SAPBEXheaderText 14 5 2" xfId="22072"/>
    <cellStyle name="SAPBEXheaderText 14 5 3" xfId="22073"/>
    <cellStyle name="SAPBEXheaderText 14 6" xfId="22074"/>
    <cellStyle name="SAPBEXheaderText 14 6 2" xfId="22075"/>
    <cellStyle name="SAPBEXheaderText 14 6 3" xfId="22076"/>
    <cellStyle name="SAPBEXheaderText 14 7" xfId="22077"/>
    <cellStyle name="SAPBEXheaderText 14 7 2" xfId="22078"/>
    <cellStyle name="SAPBEXheaderText 14 7 3" xfId="22079"/>
    <cellStyle name="SAPBEXheaderText 14 8" xfId="22080"/>
    <cellStyle name="SAPBEXheaderText 14 8 2" xfId="22081"/>
    <cellStyle name="SAPBEXheaderText 14 8 3" xfId="22082"/>
    <cellStyle name="SAPBEXheaderText 14 9" xfId="22083"/>
    <cellStyle name="SAPBEXheaderText 14 9 2" xfId="22084"/>
    <cellStyle name="SAPBEXheaderText 15" xfId="22085"/>
    <cellStyle name="SAPBEXheaderText 15 10" xfId="22086"/>
    <cellStyle name="SAPBEXheaderText 15 11" xfId="22087"/>
    <cellStyle name="SAPBEXheaderText 15 2" xfId="22088"/>
    <cellStyle name="SAPBEXheaderText 15 2 2" xfId="22089"/>
    <cellStyle name="SAPBEXheaderText 15 2 3" xfId="22090"/>
    <cellStyle name="SAPBEXheaderText 15 3" xfId="22091"/>
    <cellStyle name="SAPBEXheaderText 15 3 2" xfId="22092"/>
    <cellStyle name="SAPBEXheaderText 15 3 3" xfId="22093"/>
    <cellStyle name="SAPBEXheaderText 15 4" xfId="22094"/>
    <cellStyle name="SAPBEXheaderText 15 4 2" xfId="22095"/>
    <cellStyle name="SAPBEXheaderText 15 4 3" xfId="22096"/>
    <cellStyle name="SAPBEXheaderText 15 5" xfId="22097"/>
    <cellStyle name="SAPBEXheaderText 15 5 2" xfId="22098"/>
    <cellStyle name="SAPBEXheaderText 15 5 3" xfId="22099"/>
    <cellStyle name="SAPBEXheaderText 15 6" xfId="22100"/>
    <cellStyle name="SAPBEXheaderText 15 6 2" xfId="22101"/>
    <cellStyle name="SAPBEXheaderText 15 7" xfId="22102"/>
    <cellStyle name="SAPBEXheaderText 15 8" xfId="22103"/>
    <cellStyle name="SAPBEXheaderText 15 9" xfId="22104"/>
    <cellStyle name="SAPBEXheaderText 16" xfId="22105"/>
    <cellStyle name="SAPBEXheaderText 16 10" xfId="22106"/>
    <cellStyle name="SAPBEXheaderText 16 11" xfId="22107"/>
    <cellStyle name="SAPBEXheaderText 16 2" xfId="22108"/>
    <cellStyle name="SAPBEXheaderText 16 2 2" xfId="22109"/>
    <cellStyle name="SAPBEXheaderText 16 2 3" xfId="22110"/>
    <cellStyle name="SAPBEXheaderText 16 3" xfId="22111"/>
    <cellStyle name="SAPBEXheaderText 16 3 2" xfId="22112"/>
    <cellStyle name="SAPBEXheaderText 16 3 3" xfId="22113"/>
    <cellStyle name="SAPBEXheaderText 16 4" xfId="22114"/>
    <cellStyle name="SAPBEXheaderText 16 4 2" xfId="22115"/>
    <cellStyle name="SAPBEXheaderText 16 4 3" xfId="22116"/>
    <cellStyle name="SAPBEXheaderText 16 5" xfId="22117"/>
    <cellStyle name="SAPBEXheaderText 16 5 2" xfId="22118"/>
    <cellStyle name="SAPBEXheaderText 16 5 3" xfId="22119"/>
    <cellStyle name="SAPBEXheaderText 16 6" xfId="22120"/>
    <cellStyle name="SAPBEXheaderText 16 6 2" xfId="22121"/>
    <cellStyle name="SAPBEXheaderText 16 7" xfId="22122"/>
    <cellStyle name="SAPBEXheaderText 16 8" xfId="22123"/>
    <cellStyle name="SAPBEXheaderText 16 9" xfId="22124"/>
    <cellStyle name="SAPBEXheaderText 17" xfId="22125"/>
    <cellStyle name="SAPBEXheaderText 17 10" xfId="22126"/>
    <cellStyle name="SAPBEXheaderText 17 2" xfId="22127"/>
    <cellStyle name="SAPBEXheaderText 17 2 2" xfId="22128"/>
    <cellStyle name="SAPBEXheaderText 17 2 3" xfId="22129"/>
    <cellStyle name="SAPBEXheaderText 17 3" xfId="22130"/>
    <cellStyle name="SAPBEXheaderText 17 3 2" xfId="22131"/>
    <cellStyle name="SAPBEXheaderText 17 3 3" xfId="22132"/>
    <cellStyle name="SAPBEXheaderText 17 4" xfId="22133"/>
    <cellStyle name="SAPBEXheaderText 17 4 2" xfId="22134"/>
    <cellStyle name="SAPBEXheaderText 17 4 3" xfId="22135"/>
    <cellStyle name="SAPBEXheaderText 17 5" xfId="22136"/>
    <cellStyle name="SAPBEXheaderText 17 5 2" xfId="22137"/>
    <cellStyle name="SAPBEXheaderText 17 5 3" xfId="22138"/>
    <cellStyle name="SAPBEXheaderText 17 6" xfId="22139"/>
    <cellStyle name="SAPBEXheaderText 17 6 2" xfId="22140"/>
    <cellStyle name="SAPBEXheaderText 17 7" xfId="22141"/>
    <cellStyle name="SAPBEXheaderText 17 8" xfId="22142"/>
    <cellStyle name="SAPBEXheaderText 17 9" xfId="22143"/>
    <cellStyle name="SAPBEXheaderText 18" xfId="22144"/>
    <cellStyle name="SAPBEXheaderText 18 2" xfId="22145"/>
    <cellStyle name="SAPBEXheaderText 18 3" xfId="22146"/>
    <cellStyle name="SAPBEXheaderText 19" xfId="22147"/>
    <cellStyle name="SAPBEXheaderText 19 2" xfId="22148"/>
    <cellStyle name="SAPBEXheaderText 19 3" xfId="22149"/>
    <cellStyle name="SAPBEXheaderText 2" xfId="550"/>
    <cellStyle name="SAPBEXheaderText 2 10" xfId="22150"/>
    <cellStyle name="SAPBEXheaderText 2 10 2" xfId="22151"/>
    <cellStyle name="SAPBEXheaderText 2 11" xfId="22152"/>
    <cellStyle name="SAPBEXheaderText 2 12" xfId="22153"/>
    <cellStyle name="SAPBEXheaderText 2 13" xfId="22154"/>
    <cellStyle name="SAPBEXheaderText 2 14" xfId="22155"/>
    <cellStyle name="SAPBEXheaderText 2 2" xfId="22156"/>
    <cellStyle name="SAPBEXheaderText 2 2 10" xfId="22157"/>
    <cellStyle name="SAPBEXheaderText 2 2 11" xfId="22158"/>
    <cellStyle name="SAPBEXheaderText 2 2 12" xfId="22159"/>
    <cellStyle name="SAPBEXheaderText 2 2 13" xfId="22160"/>
    <cellStyle name="SAPBEXheaderText 2 2 2" xfId="22161"/>
    <cellStyle name="SAPBEXheaderText 2 2 2 10" xfId="22162"/>
    <cellStyle name="SAPBEXheaderText 2 2 2 11" xfId="22163"/>
    <cellStyle name="SAPBEXheaderText 2 2 2 2" xfId="22164"/>
    <cellStyle name="SAPBEXheaderText 2 2 2 2 2" xfId="22165"/>
    <cellStyle name="SAPBEXheaderText 2 2 2 2 3" xfId="22166"/>
    <cellStyle name="SAPBEXheaderText 2 2 2 3" xfId="22167"/>
    <cellStyle name="SAPBEXheaderText 2 2 2 3 2" xfId="22168"/>
    <cellStyle name="SAPBEXheaderText 2 2 2 3 3" xfId="22169"/>
    <cellStyle name="SAPBEXheaderText 2 2 2 4" xfId="22170"/>
    <cellStyle name="SAPBEXheaderText 2 2 2 4 2" xfId="22171"/>
    <cellStyle name="SAPBEXheaderText 2 2 2 4 3" xfId="22172"/>
    <cellStyle name="SAPBEXheaderText 2 2 2 5" xfId="22173"/>
    <cellStyle name="SAPBEXheaderText 2 2 2 5 2" xfId="22174"/>
    <cellStyle name="SAPBEXheaderText 2 2 2 5 3" xfId="22175"/>
    <cellStyle name="SAPBEXheaderText 2 2 2 6" xfId="22176"/>
    <cellStyle name="SAPBEXheaderText 2 2 2 6 2" xfId="22177"/>
    <cellStyle name="SAPBEXheaderText 2 2 2 7" xfId="22178"/>
    <cellStyle name="SAPBEXheaderText 2 2 2 8" xfId="22179"/>
    <cellStyle name="SAPBEXheaderText 2 2 2 9" xfId="22180"/>
    <cellStyle name="SAPBEXheaderText 2 2 3" xfId="22181"/>
    <cellStyle name="SAPBEXheaderText 2 2 3 10" xfId="22182"/>
    <cellStyle name="SAPBEXheaderText 2 2 3 11" xfId="22183"/>
    <cellStyle name="SAPBEXheaderText 2 2 3 2" xfId="22184"/>
    <cellStyle name="SAPBEXheaderText 2 2 3 2 2" xfId="22185"/>
    <cellStyle name="SAPBEXheaderText 2 2 3 2 3" xfId="22186"/>
    <cellStyle name="SAPBEXheaderText 2 2 3 3" xfId="22187"/>
    <cellStyle name="SAPBEXheaderText 2 2 3 3 2" xfId="22188"/>
    <cellStyle name="SAPBEXheaderText 2 2 3 3 3" xfId="22189"/>
    <cellStyle name="SAPBEXheaderText 2 2 3 4" xfId="22190"/>
    <cellStyle name="SAPBEXheaderText 2 2 3 4 2" xfId="22191"/>
    <cellStyle name="SAPBEXheaderText 2 2 3 4 3" xfId="22192"/>
    <cellStyle name="SAPBEXheaderText 2 2 3 5" xfId="22193"/>
    <cellStyle name="SAPBEXheaderText 2 2 3 5 2" xfId="22194"/>
    <cellStyle name="SAPBEXheaderText 2 2 3 5 3" xfId="22195"/>
    <cellStyle name="SAPBEXheaderText 2 2 3 6" xfId="22196"/>
    <cellStyle name="SAPBEXheaderText 2 2 3 6 2" xfId="22197"/>
    <cellStyle name="SAPBEXheaderText 2 2 3 7" xfId="22198"/>
    <cellStyle name="SAPBEXheaderText 2 2 3 8" xfId="22199"/>
    <cellStyle name="SAPBEXheaderText 2 2 3 9" xfId="22200"/>
    <cellStyle name="SAPBEXheaderText 2 2 4" xfId="22201"/>
    <cellStyle name="SAPBEXheaderText 2 2 4 10" xfId="22202"/>
    <cellStyle name="SAPBEXheaderText 2 2 4 2" xfId="22203"/>
    <cellStyle name="SAPBEXheaderText 2 2 4 2 2" xfId="22204"/>
    <cellStyle name="SAPBEXheaderText 2 2 4 2 3" xfId="22205"/>
    <cellStyle name="SAPBEXheaderText 2 2 4 3" xfId="22206"/>
    <cellStyle name="SAPBEXheaderText 2 2 4 3 2" xfId="22207"/>
    <cellStyle name="SAPBEXheaderText 2 2 4 3 3" xfId="22208"/>
    <cellStyle name="SAPBEXheaderText 2 2 4 4" xfId="22209"/>
    <cellStyle name="SAPBEXheaderText 2 2 4 4 2" xfId="22210"/>
    <cellStyle name="SAPBEXheaderText 2 2 4 4 3" xfId="22211"/>
    <cellStyle name="SAPBEXheaderText 2 2 4 5" xfId="22212"/>
    <cellStyle name="SAPBEXheaderText 2 2 4 5 2" xfId="22213"/>
    <cellStyle name="SAPBEXheaderText 2 2 4 5 3" xfId="22214"/>
    <cellStyle name="SAPBEXheaderText 2 2 4 6" xfId="22215"/>
    <cellStyle name="SAPBEXheaderText 2 2 4 6 2" xfId="22216"/>
    <cellStyle name="SAPBEXheaderText 2 2 4 7" xfId="22217"/>
    <cellStyle name="SAPBEXheaderText 2 2 4 8" xfId="22218"/>
    <cellStyle name="SAPBEXheaderText 2 2 4 9" xfId="22219"/>
    <cellStyle name="SAPBEXheaderText 2 2 5" xfId="22220"/>
    <cellStyle name="SAPBEXheaderText 2 2 5 2" xfId="22221"/>
    <cellStyle name="SAPBEXheaderText 2 2 5 3" xfId="22222"/>
    <cellStyle name="SAPBEXheaderText 2 2 6" xfId="22223"/>
    <cellStyle name="SAPBEXheaderText 2 2 6 2" xfId="22224"/>
    <cellStyle name="SAPBEXheaderText 2 2 6 3" xfId="22225"/>
    <cellStyle name="SAPBEXheaderText 2 2 7" xfId="22226"/>
    <cellStyle name="SAPBEXheaderText 2 2 7 2" xfId="22227"/>
    <cellStyle name="SAPBEXheaderText 2 2 7 3" xfId="22228"/>
    <cellStyle name="SAPBEXheaderText 2 2 8" xfId="22229"/>
    <cellStyle name="SAPBEXheaderText 2 2 8 2" xfId="22230"/>
    <cellStyle name="SAPBEXheaderText 2 2 8 3" xfId="22231"/>
    <cellStyle name="SAPBEXheaderText 2 2 9" xfId="22232"/>
    <cellStyle name="SAPBEXheaderText 2 2 9 2" xfId="22233"/>
    <cellStyle name="SAPBEXheaderText 2 3" xfId="22234"/>
    <cellStyle name="SAPBEXheaderText 2 3 10" xfId="22235"/>
    <cellStyle name="SAPBEXheaderText 2 3 11" xfId="22236"/>
    <cellStyle name="SAPBEXheaderText 2 3 12" xfId="22237"/>
    <cellStyle name="SAPBEXheaderText 2 3 2" xfId="22238"/>
    <cellStyle name="SAPBEXheaderText 2 3 2 10" xfId="22239"/>
    <cellStyle name="SAPBEXheaderText 2 3 2 2" xfId="22240"/>
    <cellStyle name="SAPBEXheaderText 2 3 2 2 2" xfId="22241"/>
    <cellStyle name="SAPBEXheaderText 2 3 2 2 3" xfId="22242"/>
    <cellStyle name="SAPBEXheaderText 2 3 2 3" xfId="22243"/>
    <cellStyle name="SAPBEXheaderText 2 3 2 3 2" xfId="22244"/>
    <cellStyle name="SAPBEXheaderText 2 3 2 3 3" xfId="22245"/>
    <cellStyle name="SAPBEXheaderText 2 3 2 4" xfId="22246"/>
    <cellStyle name="SAPBEXheaderText 2 3 2 4 2" xfId="22247"/>
    <cellStyle name="SAPBEXheaderText 2 3 2 4 3" xfId="22248"/>
    <cellStyle name="SAPBEXheaderText 2 3 2 5" xfId="22249"/>
    <cellStyle name="SAPBEXheaderText 2 3 2 5 2" xfId="22250"/>
    <cellStyle name="SAPBEXheaderText 2 3 2 5 3" xfId="22251"/>
    <cellStyle name="SAPBEXheaderText 2 3 2 6" xfId="22252"/>
    <cellStyle name="SAPBEXheaderText 2 3 2 6 2" xfId="22253"/>
    <cellStyle name="SAPBEXheaderText 2 3 2 7" xfId="22254"/>
    <cellStyle name="SAPBEXheaderText 2 3 2 8" xfId="22255"/>
    <cellStyle name="SAPBEXheaderText 2 3 2 9" xfId="22256"/>
    <cellStyle name="SAPBEXheaderText 2 3 3" xfId="22257"/>
    <cellStyle name="SAPBEXheaderText 2 3 3 2" xfId="22258"/>
    <cellStyle name="SAPBEXheaderText 2 3 3 3" xfId="22259"/>
    <cellStyle name="SAPBEXheaderText 2 3 4" xfId="22260"/>
    <cellStyle name="SAPBEXheaderText 2 3 4 2" xfId="22261"/>
    <cellStyle name="SAPBEXheaderText 2 3 4 3" xfId="22262"/>
    <cellStyle name="SAPBEXheaderText 2 3 5" xfId="22263"/>
    <cellStyle name="SAPBEXheaderText 2 3 5 2" xfId="22264"/>
    <cellStyle name="SAPBEXheaderText 2 3 5 3" xfId="22265"/>
    <cellStyle name="SAPBEXheaderText 2 3 6" xfId="22266"/>
    <cellStyle name="SAPBEXheaderText 2 3 6 2" xfId="22267"/>
    <cellStyle name="SAPBEXheaderText 2 3 6 3" xfId="22268"/>
    <cellStyle name="SAPBEXheaderText 2 3 7" xfId="22269"/>
    <cellStyle name="SAPBEXheaderText 2 3 7 2" xfId="22270"/>
    <cellStyle name="SAPBEXheaderText 2 3 8" xfId="22271"/>
    <cellStyle name="SAPBEXheaderText 2 3 9" xfId="22272"/>
    <cellStyle name="SAPBEXheaderText 2 4" xfId="22273"/>
    <cellStyle name="SAPBEXheaderText 2 4 10" xfId="22274"/>
    <cellStyle name="SAPBEXheaderText 2 4 11" xfId="22275"/>
    <cellStyle name="SAPBEXheaderText 2 4 2" xfId="22276"/>
    <cellStyle name="SAPBEXheaderText 2 4 2 2" xfId="22277"/>
    <cellStyle name="SAPBEXheaderText 2 4 2 3" xfId="22278"/>
    <cellStyle name="SAPBEXheaderText 2 4 3" xfId="22279"/>
    <cellStyle name="SAPBEXheaderText 2 4 3 2" xfId="22280"/>
    <cellStyle name="SAPBEXheaderText 2 4 3 3" xfId="22281"/>
    <cellStyle name="SAPBEXheaderText 2 4 4" xfId="22282"/>
    <cellStyle name="SAPBEXheaderText 2 4 4 2" xfId="22283"/>
    <cellStyle name="SAPBEXheaderText 2 4 4 3" xfId="22284"/>
    <cellStyle name="SAPBEXheaderText 2 4 5" xfId="22285"/>
    <cellStyle name="SAPBEXheaderText 2 4 5 2" xfId="22286"/>
    <cellStyle name="SAPBEXheaderText 2 4 5 3" xfId="22287"/>
    <cellStyle name="SAPBEXheaderText 2 4 6" xfId="22288"/>
    <cellStyle name="SAPBEXheaderText 2 4 6 2" xfId="22289"/>
    <cellStyle name="SAPBEXheaderText 2 4 7" xfId="22290"/>
    <cellStyle name="SAPBEXheaderText 2 4 8" xfId="22291"/>
    <cellStyle name="SAPBEXheaderText 2 4 9" xfId="22292"/>
    <cellStyle name="SAPBEXheaderText 2 5" xfId="22293"/>
    <cellStyle name="SAPBEXheaderText 2 5 2" xfId="22294"/>
    <cellStyle name="SAPBEXheaderText 2 5 3" xfId="22295"/>
    <cellStyle name="SAPBEXheaderText 2 5 4" xfId="22296"/>
    <cellStyle name="SAPBEXheaderText 2 5 5" xfId="22297"/>
    <cellStyle name="SAPBEXheaderText 2 5 5 2" xfId="22298"/>
    <cellStyle name="SAPBEXheaderText 2 5 5 3" xfId="22299"/>
    <cellStyle name="SAPBEXheaderText 2 5 6" xfId="22300"/>
    <cellStyle name="SAPBEXheaderText 2 5 7" xfId="22301"/>
    <cellStyle name="SAPBEXheaderText 2 5 8" xfId="22302"/>
    <cellStyle name="SAPBEXheaderText 2 5 9" xfId="22303"/>
    <cellStyle name="SAPBEXheaderText 2 6" xfId="22304"/>
    <cellStyle name="SAPBEXheaderText 2 6 2" xfId="22305"/>
    <cellStyle name="SAPBEXheaderText 2 6 3" xfId="22306"/>
    <cellStyle name="SAPBEXheaderText 2 7" xfId="22307"/>
    <cellStyle name="SAPBEXheaderText 2 7 2" xfId="22308"/>
    <cellStyle name="SAPBEXheaderText 2 7 3" xfId="22309"/>
    <cellStyle name="SAPBEXheaderText 2 8" xfId="22310"/>
    <cellStyle name="SAPBEXheaderText 2 8 2" xfId="22311"/>
    <cellStyle name="SAPBEXheaderText 2 8 3" xfId="22312"/>
    <cellStyle name="SAPBEXheaderText 2 9" xfId="22313"/>
    <cellStyle name="SAPBEXheaderText 2 9 2" xfId="22314"/>
    <cellStyle name="SAPBEXheaderText 2 9 3" xfId="22315"/>
    <cellStyle name="SAPBEXheaderText 20" xfId="22316"/>
    <cellStyle name="SAPBEXheaderText 20 2" xfId="22317"/>
    <cellStyle name="SAPBEXheaderText 20 3" xfId="22318"/>
    <cellStyle name="SAPBEXheaderText 21" xfId="22319"/>
    <cellStyle name="SAPBEXheaderText 21 2" xfId="22320"/>
    <cellStyle name="SAPBEXheaderText 21 3" xfId="22321"/>
    <cellStyle name="SAPBEXheaderText 22" xfId="22322"/>
    <cellStyle name="SAPBEXheaderText 22 2" xfId="22323"/>
    <cellStyle name="SAPBEXheaderText 23" xfId="22324"/>
    <cellStyle name="SAPBEXheaderText 24" xfId="22325"/>
    <cellStyle name="SAPBEXheaderText 25" xfId="22326"/>
    <cellStyle name="SAPBEXheaderText 26" xfId="22327"/>
    <cellStyle name="SAPBEXheaderText 27" xfId="22328"/>
    <cellStyle name="SAPBEXheaderText 3" xfId="551"/>
    <cellStyle name="SAPBEXheaderText 3 10" xfId="22329"/>
    <cellStyle name="SAPBEXheaderText 3 11" xfId="22330"/>
    <cellStyle name="SAPBEXheaderText 3 12" xfId="22331"/>
    <cellStyle name="SAPBEXheaderText 3 13" xfId="22332"/>
    <cellStyle name="SAPBEXheaderText 3 2" xfId="22333"/>
    <cellStyle name="SAPBEXheaderText 3 2 10" xfId="22334"/>
    <cellStyle name="SAPBEXheaderText 3 2 11" xfId="22335"/>
    <cellStyle name="SAPBEXheaderText 3 2 2" xfId="22336"/>
    <cellStyle name="SAPBEXheaderText 3 2 2 2" xfId="22337"/>
    <cellStyle name="SAPBEXheaderText 3 2 2 3" xfId="22338"/>
    <cellStyle name="SAPBEXheaderText 3 2 3" xfId="22339"/>
    <cellStyle name="SAPBEXheaderText 3 2 3 2" xfId="22340"/>
    <cellStyle name="SAPBEXheaderText 3 2 3 3" xfId="22341"/>
    <cellStyle name="SAPBEXheaderText 3 2 4" xfId="22342"/>
    <cellStyle name="SAPBEXheaderText 3 2 4 2" xfId="22343"/>
    <cellStyle name="SAPBEXheaderText 3 2 4 3" xfId="22344"/>
    <cellStyle name="SAPBEXheaderText 3 2 5" xfId="22345"/>
    <cellStyle name="SAPBEXheaderText 3 2 5 2" xfId="22346"/>
    <cellStyle name="SAPBEXheaderText 3 2 5 3" xfId="22347"/>
    <cellStyle name="SAPBEXheaderText 3 2 6" xfId="22348"/>
    <cellStyle name="SAPBEXheaderText 3 2 6 2" xfId="22349"/>
    <cellStyle name="SAPBEXheaderText 3 2 7" xfId="22350"/>
    <cellStyle name="SAPBEXheaderText 3 2 8" xfId="22351"/>
    <cellStyle name="SAPBEXheaderText 3 2 9" xfId="22352"/>
    <cellStyle name="SAPBEXheaderText 3 3" xfId="22353"/>
    <cellStyle name="SAPBEXheaderText 3 3 10" xfId="22354"/>
    <cellStyle name="SAPBEXheaderText 3 3 11" xfId="22355"/>
    <cellStyle name="SAPBEXheaderText 3 3 2" xfId="22356"/>
    <cellStyle name="SAPBEXheaderText 3 3 2 2" xfId="22357"/>
    <cellStyle name="SAPBEXheaderText 3 3 2 3" xfId="22358"/>
    <cellStyle name="SAPBEXheaderText 3 3 3" xfId="22359"/>
    <cellStyle name="SAPBEXheaderText 3 3 3 2" xfId="22360"/>
    <cellStyle name="SAPBEXheaderText 3 3 3 3" xfId="22361"/>
    <cellStyle name="SAPBEXheaderText 3 3 4" xfId="22362"/>
    <cellStyle name="SAPBEXheaderText 3 3 4 2" xfId="22363"/>
    <cellStyle name="SAPBEXheaderText 3 3 4 3" xfId="22364"/>
    <cellStyle name="SAPBEXheaderText 3 3 5" xfId="22365"/>
    <cellStyle name="SAPBEXheaderText 3 3 5 2" xfId="22366"/>
    <cellStyle name="SAPBEXheaderText 3 3 5 3" xfId="22367"/>
    <cellStyle name="SAPBEXheaderText 3 3 6" xfId="22368"/>
    <cellStyle name="SAPBEXheaderText 3 3 6 2" xfId="22369"/>
    <cellStyle name="SAPBEXheaderText 3 3 7" xfId="22370"/>
    <cellStyle name="SAPBEXheaderText 3 3 8" xfId="22371"/>
    <cellStyle name="SAPBEXheaderText 3 3 9" xfId="22372"/>
    <cellStyle name="SAPBEXheaderText 3 4" xfId="22373"/>
    <cellStyle name="SAPBEXheaderText 3 4 10" xfId="22374"/>
    <cellStyle name="SAPBEXheaderText 3 4 2" xfId="22375"/>
    <cellStyle name="SAPBEXheaderText 3 4 2 2" xfId="22376"/>
    <cellStyle name="SAPBEXheaderText 3 4 2 3" xfId="22377"/>
    <cellStyle name="SAPBEXheaderText 3 4 3" xfId="22378"/>
    <cellStyle name="SAPBEXheaderText 3 4 3 2" xfId="22379"/>
    <cellStyle name="SAPBEXheaderText 3 4 3 3" xfId="22380"/>
    <cellStyle name="SAPBEXheaderText 3 4 4" xfId="22381"/>
    <cellStyle name="SAPBEXheaderText 3 4 4 2" xfId="22382"/>
    <cellStyle name="SAPBEXheaderText 3 4 4 3" xfId="22383"/>
    <cellStyle name="SAPBEXheaderText 3 4 5" xfId="22384"/>
    <cellStyle name="SAPBEXheaderText 3 4 5 2" xfId="22385"/>
    <cellStyle name="SAPBEXheaderText 3 4 5 3" xfId="22386"/>
    <cellStyle name="SAPBEXheaderText 3 4 6" xfId="22387"/>
    <cellStyle name="SAPBEXheaderText 3 4 6 2" xfId="22388"/>
    <cellStyle name="SAPBEXheaderText 3 4 7" xfId="22389"/>
    <cellStyle name="SAPBEXheaderText 3 4 8" xfId="22390"/>
    <cellStyle name="SAPBEXheaderText 3 4 9" xfId="22391"/>
    <cellStyle name="SAPBEXheaderText 3 5" xfId="22392"/>
    <cellStyle name="SAPBEXheaderText 3 5 2" xfId="22393"/>
    <cellStyle name="SAPBEXheaderText 3 5 3" xfId="22394"/>
    <cellStyle name="SAPBEXheaderText 3 6" xfId="22395"/>
    <cellStyle name="SAPBEXheaderText 3 6 2" xfId="22396"/>
    <cellStyle name="SAPBEXheaderText 3 6 3" xfId="22397"/>
    <cellStyle name="SAPBEXheaderText 3 7" xfId="22398"/>
    <cellStyle name="SAPBEXheaderText 3 7 2" xfId="22399"/>
    <cellStyle name="SAPBEXheaderText 3 7 3" xfId="22400"/>
    <cellStyle name="SAPBEXheaderText 3 8" xfId="22401"/>
    <cellStyle name="SAPBEXheaderText 3 8 2" xfId="22402"/>
    <cellStyle name="SAPBEXheaderText 3 8 3" xfId="22403"/>
    <cellStyle name="SAPBEXheaderText 3 9" xfId="22404"/>
    <cellStyle name="SAPBEXheaderText 3 9 2" xfId="22405"/>
    <cellStyle name="SAPBEXheaderText 4" xfId="552"/>
    <cellStyle name="SAPBEXheaderText 4 10" xfId="22406"/>
    <cellStyle name="SAPBEXheaderText 4 10 2" xfId="22407"/>
    <cellStyle name="SAPBEXheaderText 4 11" xfId="22408"/>
    <cellStyle name="SAPBEXheaderText 4 12" xfId="22409"/>
    <cellStyle name="SAPBEXheaderText 4 13" xfId="22410"/>
    <cellStyle name="SAPBEXheaderText 4 14" xfId="22411"/>
    <cellStyle name="SAPBEXheaderText 4 15" xfId="22412"/>
    <cellStyle name="SAPBEXheaderText 4 2" xfId="22413"/>
    <cellStyle name="SAPBEXheaderText 4 2 10" xfId="22414"/>
    <cellStyle name="SAPBEXheaderText 4 2 2" xfId="22415"/>
    <cellStyle name="SAPBEXheaderText 4 2 2 2" xfId="22416"/>
    <cellStyle name="SAPBEXheaderText 4 2 2 3" xfId="22417"/>
    <cellStyle name="SAPBEXheaderText 4 2 3" xfId="22418"/>
    <cellStyle name="SAPBEXheaderText 4 2 3 2" xfId="22419"/>
    <cellStyle name="SAPBEXheaderText 4 2 3 3" xfId="22420"/>
    <cellStyle name="SAPBEXheaderText 4 2 4" xfId="22421"/>
    <cellStyle name="SAPBEXheaderText 4 2 4 2" xfId="22422"/>
    <cellStyle name="SAPBEXheaderText 4 2 4 3" xfId="22423"/>
    <cellStyle name="SAPBEXheaderText 4 2 5" xfId="22424"/>
    <cellStyle name="SAPBEXheaderText 4 2 5 2" xfId="22425"/>
    <cellStyle name="SAPBEXheaderText 4 2 5 3" xfId="22426"/>
    <cellStyle name="SAPBEXheaderText 4 2 6" xfId="22427"/>
    <cellStyle name="SAPBEXheaderText 4 2 6 2" xfId="22428"/>
    <cellStyle name="SAPBEXheaderText 4 2 7" xfId="22429"/>
    <cellStyle name="SAPBEXheaderText 4 2 8" xfId="22430"/>
    <cellStyle name="SAPBEXheaderText 4 2 9" xfId="22431"/>
    <cellStyle name="SAPBEXheaderText 4 3" xfId="22432"/>
    <cellStyle name="SAPBEXheaderText 4 3 10" xfId="22433"/>
    <cellStyle name="SAPBEXheaderText 4 3 11" xfId="22434"/>
    <cellStyle name="SAPBEXheaderText 4 3 2" xfId="22435"/>
    <cellStyle name="SAPBEXheaderText 4 3 2 2" xfId="22436"/>
    <cellStyle name="SAPBEXheaderText 4 3 2 3" xfId="22437"/>
    <cellStyle name="SAPBEXheaderText 4 3 3" xfId="22438"/>
    <cellStyle name="SAPBEXheaderText 4 3 3 2" xfId="22439"/>
    <cellStyle name="SAPBEXheaderText 4 3 3 3" xfId="22440"/>
    <cellStyle name="SAPBEXheaderText 4 3 4" xfId="22441"/>
    <cellStyle name="SAPBEXheaderText 4 3 4 2" xfId="22442"/>
    <cellStyle name="SAPBEXheaderText 4 3 4 3" xfId="22443"/>
    <cellStyle name="SAPBEXheaderText 4 3 5" xfId="22444"/>
    <cellStyle name="SAPBEXheaderText 4 3 5 2" xfId="22445"/>
    <cellStyle name="SAPBEXheaderText 4 3 5 3" xfId="22446"/>
    <cellStyle name="SAPBEXheaderText 4 3 6" xfId="22447"/>
    <cellStyle name="SAPBEXheaderText 4 3 6 2" xfId="22448"/>
    <cellStyle name="SAPBEXheaderText 4 3 7" xfId="22449"/>
    <cellStyle name="SAPBEXheaderText 4 3 8" xfId="22450"/>
    <cellStyle name="SAPBEXheaderText 4 3 9" xfId="22451"/>
    <cellStyle name="SAPBEXheaderText 4 4" xfId="22452"/>
    <cellStyle name="SAPBEXheaderText 4 4 10" xfId="22453"/>
    <cellStyle name="SAPBEXheaderText 4 4 11" xfId="22454"/>
    <cellStyle name="SAPBEXheaderText 4 4 2" xfId="22455"/>
    <cellStyle name="SAPBEXheaderText 4 4 2 2" xfId="22456"/>
    <cellStyle name="SAPBEXheaderText 4 4 2 3" xfId="22457"/>
    <cellStyle name="SAPBEXheaderText 4 4 3" xfId="22458"/>
    <cellStyle name="SAPBEXheaderText 4 4 3 2" xfId="22459"/>
    <cellStyle name="SAPBEXheaderText 4 4 3 3" xfId="22460"/>
    <cellStyle name="SAPBEXheaderText 4 4 4" xfId="22461"/>
    <cellStyle name="SAPBEXheaderText 4 4 4 2" xfId="22462"/>
    <cellStyle name="SAPBEXheaderText 4 4 4 3" xfId="22463"/>
    <cellStyle name="SAPBEXheaderText 4 4 5" xfId="22464"/>
    <cellStyle name="SAPBEXheaderText 4 4 5 2" xfId="22465"/>
    <cellStyle name="SAPBEXheaderText 4 4 5 3" xfId="22466"/>
    <cellStyle name="SAPBEXheaderText 4 4 6" xfId="22467"/>
    <cellStyle name="SAPBEXheaderText 4 4 6 2" xfId="22468"/>
    <cellStyle name="SAPBEXheaderText 4 4 7" xfId="22469"/>
    <cellStyle name="SAPBEXheaderText 4 4 8" xfId="22470"/>
    <cellStyle name="SAPBEXheaderText 4 4 9" xfId="22471"/>
    <cellStyle name="SAPBEXheaderText 4 5" xfId="22472"/>
    <cellStyle name="SAPBEXheaderText 4 5 2" xfId="22473"/>
    <cellStyle name="SAPBEXheaderText 4 5 3" xfId="22474"/>
    <cellStyle name="SAPBEXheaderText 4 5 4" xfId="22475"/>
    <cellStyle name="SAPBEXheaderText 4 5 5" xfId="22476"/>
    <cellStyle name="SAPBEXheaderText 4 5 5 2" xfId="22477"/>
    <cellStyle name="SAPBEXheaderText 4 5 5 3" xfId="22478"/>
    <cellStyle name="SAPBEXheaderText 4 5 6" xfId="22479"/>
    <cellStyle name="SAPBEXheaderText 4 5 7" xfId="22480"/>
    <cellStyle name="SAPBEXheaderText 4 5 8" xfId="22481"/>
    <cellStyle name="SAPBEXheaderText 4 5 9" xfId="22482"/>
    <cellStyle name="SAPBEXheaderText 4 6" xfId="22483"/>
    <cellStyle name="SAPBEXheaderText 4 6 2" xfId="22484"/>
    <cellStyle name="SAPBEXheaderText 4 6 3" xfId="22485"/>
    <cellStyle name="SAPBEXheaderText 4 7" xfId="22486"/>
    <cellStyle name="SAPBEXheaderText 4 7 2" xfId="22487"/>
    <cellStyle name="SAPBEXheaderText 4 7 3" xfId="22488"/>
    <cellStyle name="SAPBEXheaderText 4 8" xfId="22489"/>
    <cellStyle name="SAPBEXheaderText 4 8 2" xfId="22490"/>
    <cellStyle name="SAPBEXheaderText 4 8 3" xfId="22491"/>
    <cellStyle name="SAPBEXheaderText 4 9" xfId="22492"/>
    <cellStyle name="SAPBEXheaderText 4 9 2" xfId="22493"/>
    <cellStyle name="SAPBEXheaderText 4 9 3" xfId="22494"/>
    <cellStyle name="SAPBEXheaderText 5" xfId="553"/>
    <cellStyle name="SAPBEXheaderText 5 10" xfId="22495"/>
    <cellStyle name="SAPBEXheaderText 5 10 2" xfId="22496"/>
    <cellStyle name="SAPBEXheaderText 5 11" xfId="22497"/>
    <cellStyle name="SAPBEXheaderText 5 12" xfId="22498"/>
    <cellStyle name="SAPBEXheaderText 5 13" xfId="22499"/>
    <cellStyle name="SAPBEXheaderText 5 14" xfId="22500"/>
    <cellStyle name="SAPBEXheaderText 5 15" xfId="22501"/>
    <cellStyle name="SAPBEXheaderText 5 2" xfId="22502"/>
    <cellStyle name="SAPBEXheaderText 5 2 10" xfId="22503"/>
    <cellStyle name="SAPBEXheaderText 5 2 2" xfId="22504"/>
    <cellStyle name="SAPBEXheaderText 5 2 2 2" xfId="22505"/>
    <cellStyle name="SAPBEXheaderText 5 2 2 3" xfId="22506"/>
    <cellStyle name="SAPBEXheaderText 5 2 3" xfId="22507"/>
    <cellStyle name="SAPBEXheaderText 5 2 3 2" xfId="22508"/>
    <cellStyle name="SAPBEXheaderText 5 2 3 3" xfId="22509"/>
    <cellStyle name="SAPBEXheaderText 5 2 4" xfId="22510"/>
    <cellStyle name="SAPBEXheaderText 5 2 4 2" xfId="22511"/>
    <cellStyle name="SAPBEXheaderText 5 2 4 3" xfId="22512"/>
    <cellStyle name="SAPBEXheaderText 5 2 5" xfId="22513"/>
    <cellStyle name="SAPBEXheaderText 5 2 5 2" xfId="22514"/>
    <cellStyle name="SAPBEXheaderText 5 2 5 3" xfId="22515"/>
    <cellStyle name="SAPBEXheaderText 5 2 6" xfId="22516"/>
    <cellStyle name="SAPBEXheaderText 5 2 6 2" xfId="22517"/>
    <cellStyle name="SAPBEXheaderText 5 2 7" xfId="22518"/>
    <cellStyle name="SAPBEXheaderText 5 2 8" xfId="22519"/>
    <cellStyle name="SAPBEXheaderText 5 2 9" xfId="22520"/>
    <cellStyle name="SAPBEXheaderText 5 3" xfId="22521"/>
    <cellStyle name="SAPBEXheaderText 5 3 10" xfId="22522"/>
    <cellStyle name="SAPBEXheaderText 5 3 11" xfId="22523"/>
    <cellStyle name="SAPBEXheaderText 5 3 2" xfId="22524"/>
    <cellStyle name="SAPBEXheaderText 5 3 2 2" xfId="22525"/>
    <cellStyle name="SAPBEXheaderText 5 3 2 3" xfId="22526"/>
    <cellStyle name="SAPBEXheaderText 5 3 3" xfId="22527"/>
    <cellStyle name="SAPBEXheaderText 5 3 3 2" xfId="22528"/>
    <cellStyle name="SAPBEXheaderText 5 3 3 3" xfId="22529"/>
    <cellStyle name="SAPBEXheaderText 5 3 4" xfId="22530"/>
    <cellStyle name="SAPBEXheaderText 5 3 4 2" xfId="22531"/>
    <cellStyle name="SAPBEXheaderText 5 3 4 3" xfId="22532"/>
    <cellStyle name="SAPBEXheaderText 5 3 5" xfId="22533"/>
    <cellStyle name="SAPBEXheaderText 5 3 5 2" xfId="22534"/>
    <cellStyle name="SAPBEXheaderText 5 3 5 3" xfId="22535"/>
    <cellStyle name="SAPBEXheaderText 5 3 6" xfId="22536"/>
    <cellStyle name="SAPBEXheaderText 5 3 6 2" xfId="22537"/>
    <cellStyle name="SAPBEXheaderText 5 3 7" xfId="22538"/>
    <cellStyle name="SAPBEXheaderText 5 3 8" xfId="22539"/>
    <cellStyle name="SAPBEXheaderText 5 3 9" xfId="22540"/>
    <cellStyle name="SAPBEXheaderText 5 4" xfId="22541"/>
    <cellStyle name="SAPBEXheaderText 5 4 10" xfId="22542"/>
    <cellStyle name="SAPBEXheaderText 5 4 11" xfId="22543"/>
    <cellStyle name="SAPBEXheaderText 5 4 2" xfId="22544"/>
    <cellStyle name="SAPBEXheaderText 5 4 2 2" xfId="22545"/>
    <cellStyle name="SAPBEXheaderText 5 4 2 3" xfId="22546"/>
    <cellStyle name="SAPBEXheaderText 5 4 3" xfId="22547"/>
    <cellStyle name="SAPBEXheaderText 5 4 3 2" xfId="22548"/>
    <cellStyle name="SAPBEXheaderText 5 4 3 3" xfId="22549"/>
    <cellStyle name="SAPBEXheaderText 5 4 4" xfId="22550"/>
    <cellStyle name="SAPBEXheaderText 5 4 4 2" xfId="22551"/>
    <cellStyle name="SAPBEXheaderText 5 4 4 3" xfId="22552"/>
    <cellStyle name="SAPBEXheaderText 5 4 5" xfId="22553"/>
    <cellStyle name="SAPBEXheaderText 5 4 5 2" xfId="22554"/>
    <cellStyle name="SAPBEXheaderText 5 4 5 3" xfId="22555"/>
    <cellStyle name="SAPBEXheaderText 5 4 6" xfId="22556"/>
    <cellStyle name="SAPBEXheaderText 5 4 6 2" xfId="22557"/>
    <cellStyle name="SAPBEXheaderText 5 4 7" xfId="22558"/>
    <cellStyle name="SAPBEXheaderText 5 4 8" xfId="22559"/>
    <cellStyle name="SAPBEXheaderText 5 4 9" xfId="22560"/>
    <cellStyle name="SAPBEXheaderText 5 5" xfId="22561"/>
    <cellStyle name="SAPBEXheaderText 5 5 10" xfId="22562"/>
    <cellStyle name="SAPBEXheaderText 5 5 2" xfId="22563"/>
    <cellStyle name="SAPBEXheaderText 5 5 2 2" xfId="22564"/>
    <cellStyle name="SAPBEXheaderText 5 5 3" xfId="22565"/>
    <cellStyle name="SAPBEXheaderText 5 5 3 2" xfId="22566"/>
    <cellStyle name="SAPBEXheaderText 5 5 4" xfId="22567"/>
    <cellStyle name="SAPBEXheaderText 5 5 4 2" xfId="22568"/>
    <cellStyle name="SAPBEXheaderText 5 5 5" xfId="22569"/>
    <cellStyle name="SAPBEXheaderText 5 5 5 2" xfId="22570"/>
    <cellStyle name="SAPBEXheaderText 5 5 5 3" xfId="22571"/>
    <cellStyle name="SAPBEXheaderText 5 5 6" xfId="22572"/>
    <cellStyle name="SAPBEXheaderText 5 5 6 2" xfId="22573"/>
    <cellStyle name="SAPBEXheaderText 5 5 7" xfId="22574"/>
    <cellStyle name="SAPBEXheaderText 5 5 8" xfId="22575"/>
    <cellStyle name="SAPBEXheaderText 5 5 9" xfId="22576"/>
    <cellStyle name="SAPBEXheaderText 5 6" xfId="22577"/>
    <cellStyle name="SAPBEXheaderText 5 6 2" xfId="22578"/>
    <cellStyle name="SAPBEXheaderText 5 6 3" xfId="22579"/>
    <cellStyle name="SAPBEXheaderText 5 7" xfId="22580"/>
    <cellStyle name="SAPBEXheaderText 5 7 2" xfId="22581"/>
    <cellStyle name="SAPBEXheaderText 5 7 3" xfId="22582"/>
    <cellStyle name="SAPBEXheaderText 5 8" xfId="22583"/>
    <cellStyle name="SAPBEXheaderText 5 8 2" xfId="22584"/>
    <cellStyle name="SAPBEXheaderText 5 8 3" xfId="22585"/>
    <cellStyle name="SAPBEXheaderText 5 9" xfId="22586"/>
    <cellStyle name="SAPBEXheaderText 5 9 2" xfId="22587"/>
    <cellStyle name="SAPBEXheaderText 5 9 3" xfId="22588"/>
    <cellStyle name="SAPBEXheaderText 6" xfId="22589"/>
    <cellStyle name="SAPBEXheaderText 6 10" xfId="22590"/>
    <cellStyle name="SAPBEXheaderText 6 11" xfId="22591"/>
    <cellStyle name="SAPBEXheaderText 6 12" xfId="22592"/>
    <cellStyle name="SAPBEXheaderText 6 13" xfId="22593"/>
    <cellStyle name="SAPBEXheaderText 6 14" xfId="22594"/>
    <cellStyle name="SAPBEXheaderText 6 2" xfId="22595"/>
    <cellStyle name="SAPBEXheaderText 6 2 10" xfId="22596"/>
    <cellStyle name="SAPBEXheaderText 6 2 2" xfId="22597"/>
    <cellStyle name="SAPBEXheaderText 6 2 2 2" xfId="22598"/>
    <cellStyle name="SAPBEXheaderText 6 2 2 3" xfId="22599"/>
    <cellStyle name="SAPBEXheaderText 6 2 3" xfId="22600"/>
    <cellStyle name="SAPBEXheaderText 6 2 3 2" xfId="22601"/>
    <cellStyle name="SAPBEXheaderText 6 2 3 3" xfId="22602"/>
    <cellStyle name="SAPBEXheaderText 6 2 4" xfId="22603"/>
    <cellStyle name="SAPBEXheaderText 6 2 4 2" xfId="22604"/>
    <cellStyle name="SAPBEXheaderText 6 2 4 3" xfId="22605"/>
    <cellStyle name="SAPBEXheaderText 6 2 5" xfId="22606"/>
    <cellStyle name="SAPBEXheaderText 6 2 5 2" xfId="22607"/>
    <cellStyle name="SAPBEXheaderText 6 2 5 3" xfId="22608"/>
    <cellStyle name="SAPBEXheaderText 6 2 6" xfId="22609"/>
    <cellStyle name="SAPBEXheaderText 6 2 6 2" xfId="22610"/>
    <cellStyle name="SAPBEXheaderText 6 2 7" xfId="22611"/>
    <cellStyle name="SAPBEXheaderText 6 2 8" xfId="22612"/>
    <cellStyle name="SAPBEXheaderText 6 2 9" xfId="22613"/>
    <cellStyle name="SAPBEXheaderText 6 3" xfId="22614"/>
    <cellStyle name="SAPBEXheaderText 6 3 10" xfId="22615"/>
    <cellStyle name="SAPBEXheaderText 6 3 11" xfId="22616"/>
    <cellStyle name="SAPBEXheaderText 6 3 2" xfId="22617"/>
    <cellStyle name="SAPBEXheaderText 6 3 2 2" xfId="22618"/>
    <cellStyle name="SAPBEXheaderText 6 3 2 3" xfId="22619"/>
    <cellStyle name="SAPBEXheaderText 6 3 3" xfId="22620"/>
    <cellStyle name="SAPBEXheaderText 6 3 3 2" xfId="22621"/>
    <cellStyle name="SAPBEXheaderText 6 3 3 3" xfId="22622"/>
    <cellStyle name="SAPBEXheaderText 6 3 4" xfId="22623"/>
    <cellStyle name="SAPBEXheaderText 6 3 4 2" xfId="22624"/>
    <cellStyle name="SAPBEXheaderText 6 3 4 3" xfId="22625"/>
    <cellStyle name="SAPBEXheaderText 6 3 5" xfId="22626"/>
    <cellStyle name="SAPBEXheaderText 6 3 5 2" xfId="22627"/>
    <cellStyle name="SAPBEXheaderText 6 3 5 3" xfId="22628"/>
    <cellStyle name="SAPBEXheaderText 6 3 6" xfId="22629"/>
    <cellStyle name="SAPBEXheaderText 6 3 6 2" xfId="22630"/>
    <cellStyle name="SAPBEXheaderText 6 3 7" xfId="22631"/>
    <cellStyle name="SAPBEXheaderText 6 3 8" xfId="22632"/>
    <cellStyle name="SAPBEXheaderText 6 3 9" xfId="22633"/>
    <cellStyle name="SAPBEXheaderText 6 4" xfId="22634"/>
    <cellStyle name="SAPBEXheaderText 6 4 10" xfId="22635"/>
    <cellStyle name="SAPBEXheaderText 6 4 11" xfId="22636"/>
    <cellStyle name="SAPBEXheaderText 6 4 2" xfId="22637"/>
    <cellStyle name="SAPBEXheaderText 6 4 2 2" xfId="22638"/>
    <cellStyle name="SAPBEXheaderText 6 4 2 3" xfId="22639"/>
    <cellStyle name="SAPBEXheaderText 6 4 3" xfId="22640"/>
    <cellStyle name="SAPBEXheaderText 6 4 3 2" xfId="22641"/>
    <cellStyle name="SAPBEXheaderText 6 4 3 3" xfId="22642"/>
    <cellStyle name="SAPBEXheaderText 6 4 4" xfId="22643"/>
    <cellStyle name="SAPBEXheaderText 6 4 4 2" xfId="22644"/>
    <cellStyle name="SAPBEXheaderText 6 4 4 3" xfId="22645"/>
    <cellStyle name="SAPBEXheaderText 6 4 5" xfId="22646"/>
    <cellStyle name="SAPBEXheaderText 6 4 5 2" xfId="22647"/>
    <cellStyle name="SAPBEXheaderText 6 4 5 3" xfId="22648"/>
    <cellStyle name="SAPBEXheaderText 6 4 6" xfId="22649"/>
    <cellStyle name="SAPBEXheaderText 6 4 6 2" xfId="22650"/>
    <cellStyle name="SAPBEXheaderText 6 4 7" xfId="22651"/>
    <cellStyle name="SAPBEXheaderText 6 4 8" xfId="22652"/>
    <cellStyle name="SAPBEXheaderText 6 4 9" xfId="22653"/>
    <cellStyle name="SAPBEXheaderText 6 5" xfId="22654"/>
    <cellStyle name="SAPBEXheaderText 6 5 2" xfId="22655"/>
    <cellStyle name="SAPBEXheaderText 6 5 3" xfId="22656"/>
    <cellStyle name="SAPBEXheaderText 6 6" xfId="22657"/>
    <cellStyle name="SAPBEXheaderText 6 6 2" xfId="22658"/>
    <cellStyle name="SAPBEXheaderText 6 6 3" xfId="22659"/>
    <cellStyle name="SAPBEXheaderText 6 7" xfId="22660"/>
    <cellStyle name="SAPBEXheaderText 6 7 2" xfId="22661"/>
    <cellStyle name="SAPBEXheaderText 6 7 3" xfId="22662"/>
    <cellStyle name="SAPBEXheaderText 6 8" xfId="22663"/>
    <cellStyle name="SAPBEXheaderText 6 8 2" xfId="22664"/>
    <cellStyle name="SAPBEXheaderText 6 8 3" xfId="22665"/>
    <cellStyle name="SAPBEXheaderText 6 9" xfId="22666"/>
    <cellStyle name="SAPBEXheaderText 6 9 2" xfId="22667"/>
    <cellStyle name="SAPBEXheaderText 7" xfId="22668"/>
    <cellStyle name="SAPBEXheaderText 7 10" xfId="22669"/>
    <cellStyle name="SAPBEXheaderText 7 11" xfId="22670"/>
    <cellStyle name="SAPBEXheaderText 7 12" xfId="22671"/>
    <cellStyle name="SAPBEXheaderText 7 13" xfId="22672"/>
    <cellStyle name="SAPBEXheaderText 7 14" xfId="22673"/>
    <cellStyle name="SAPBEXheaderText 7 2" xfId="22674"/>
    <cellStyle name="SAPBEXheaderText 7 2 10" xfId="22675"/>
    <cellStyle name="SAPBEXheaderText 7 2 2" xfId="22676"/>
    <cellStyle name="SAPBEXheaderText 7 2 2 2" xfId="22677"/>
    <cellStyle name="SAPBEXheaderText 7 2 2 3" xfId="22678"/>
    <cellStyle name="SAPBEXheaderText 7 2 3" xfId="22679"/>
    <cellStyle name="SAPBEXheaderText 7 2 3 2" xfId="22680"/>
    <cellStyle name="SAPBEXheaderText 7 2 3 3" xfId="22681"/>
    <cellStyle name="SAPBEXheaderText 7 2 4" xfId="22682"/>
    <cellStyle name="SAPBEXheaderText 7 2 4 2" xfId="22683"/>
    <cellStyle name="SAPBEXheaderText 7 2 4 3" xfId="22684"/>
    <cellStyle name="SAPBEXheaderText 7 2 5" xfId="22685"/>
    <cellStyle name="SAPBEXheaderText 7 2 5 2" xfId="22686"/>
    <cellStyle name="SAPBEXheaderText 7 2 5 3" xfId="22687"/>
    <cellStyle name="SAPBEXheaderText 7 2 6" xfId="22688"/>
    <cellStyle name="SAPBEXheaderText 7 2 6 2" xfId="22689"/>
    <cellStyle name="SAPBEXheaderText 7 2 7" xfId="22690"/>
    <cellStyle name="SAPBEXheaderText 7 2 8" xfId="22691"/>
    <cellStyle name="SAPBEXheaderText 7 2 9" xfId="22692"/>
    <cellStyle name="SAPBEXheaderText 7 3" xfId="22693"/>
    <cellStyle name="SAPBEXheaderText 7 3 10" xfId="22694"/>
    <cellStyle name="SAPBEXheaderText 7 3 11" xfId="22695"/>
    <cellStyle name="SAPBEXheaderText 7 3 2" xfId="22696"/>
    <cellStyle name="SAPBEXheaderText 7 3 2 2" xfId="22697"/>
    <cellStyle name="SAPBEXheaderText 7 3 2 3" xfId="22698"/>
    <cellStyle name="SAPBEXheaderText 7 3 3" xfId="22699"/>
    <cellStyle name="SAPBEXheaderText 7 3 3 2" xfId="22700"/>
    <cellStyle name="SAPBEXheaderText 7 3 3 3" xfId="22701"/>
    <cellStyle name="SAPBEXheaderText 7 3 4" xfId="22702"/>
    <cellStyle name="SAPBEXheaderText 7 3 4 2" xfId="22703"/>
    <cellStyle name="SAPBEXheaderText 7 3 4 3" xfId="22704"/>
    <cellStyle name="SAPBEXheaderText 7 3 5" xfId="22705"/>
    <cellStyle name="SAPBEXheaderText 7 3 5 2" xfId="22706"/>
    <cellStyle name="SAPBEXheaderText 7 3 5 3" xfId="22707"/>
    <cellStyle name="SAPBEXheaderText 7 3 6" xfId="22708"/>
    <cellStyle name="SAPBEXheaderText 7 3 6 2" xfId="22709"/>
    <cellStyle name="SAPBEXheaderText 7 3 7" xfId="22710"/>
    <cellStyle name="SAPBEXheaderText 7 3 8" xfId="22711"/>
    <cellStyle name="SAPBEXheaderText 7 3 9" xfId="22712"/>
    <cellStyle name="SAPBEXheaderText 7 4" xfId="22713"/>
    <cellStyle name="SAPBEXheaderText 7 4 10" xfId="22714"/>
    <cellStyle name="SAPBEXheaderText 7 4 11" xfId="22715"/>
    <cellStyle name="SAPBEXheaderText 7 4 2" xfId="22716"/>
    <cellStyle name="SAPBEXheaderText 7 4 2 2" xfId="22717"/>
    <cellStyle name="SAPBEXheaderText 7 4 2 3" xfId="22718"/>
    <cellStyle name="SAPBEXheaderText 7 4 3" xfId="22719"/>
    <cellStyle name="SAPBEXheaderText 7 4 3 2" xfId="22720"/>
    <cellStyle name="SAPBEXheaderText 7 4 3 3" xfId="22721"/>
    <cellStyle name="SAPBEXheaderText 7 4 4" xfId="22722"/>
    <cellStyle name="SAPBEXheaderText 7 4 4 2" xfId="22723"/>
    <cellStyle name="SAPBEXheaderText 7 4 4 3" xfId="22724"/>
    <cellStyle name="SAPBEXheaderText 7 4 5" xfId="22725"/>
    <cellStyle name="SAPBEXheaderText 7 4 5 2" xfId="22726"/>
    <cellStyle name="SAPBEXheaderText 7 4 5 3" xfId="22727"/>
    <cellStyle name="SAPBEXheaderText 7 4 6" xfId="22728"/>
    <cellStyle name="SAPBEXheaderText 7 4 6 2" xfId="22729"/>
    <cellStyle name="SAPBEXheaderText 7 4 7" xfId="22730"/>
    <cellStyle name="SAPBEXheaderText 7 4 8" xfId="22731"/>
    <cellStyle name="SAPBEXheaderText 7 4 9" xfId="22732"/>
    <cellStyle name="SAPBEXheaderText 7 5" xfId="22733"/>
    <cellStyle name="SAPBEXheaderText 7 5 2" xfId="22734"/>
    <cellStyle name="SAPBEXheaderText 7 5 3" xfId="22735"/>
    <cellStyle name="SAPBEXheaderText 7 6" xfId="22736"/>
    <cellStyle name="SAPBEXheaderText 7 6 2" xfId="22737"/>
    <cellStyle name="SAPBEXheaderText 7 6 3" xfId="22738"/>
    <cellStyle name="SAPBEXheaderText 7 7" xfId="22739"/>
    <cellStyle name="SAPBEXheaderText 7 7 2" xfId="22740"/>
    <cellStyle name="SAPBEXheaderText 7 7 3" xfId="22741"/>
    <cellStyle name="SAPBEXheaderText 7 8" xfId="22742"/>
    <cellStyle name="SAPBEXheaderText 7 8 2" xfId="22743"/>
    <cellStyle name="SAPBEXheaderText 7 8 3" xfId="22744"/>
    <cellStyle name="SAPBEXheaderText 7 9" xfId="22745"/>
    <cellStyle name="SAPBEXheaderText 7 9 2" xfId="22746"/>
    <cellStyle name="SAPBEXheaderText 8" xfId="22747"/>
    <cellStyle name="SAPBEXheaderText 8 10" xfId="22748"/>
    <cellStyle name="SAPBEXheaderText 8 11" xfId="22749"/>
    <cellStyle name="SAPBEXheaderText 8 12" xfId="22750"/>
    <cellStyle name="SAPBEXheaderText 8 13" xfId="22751"/>
    <cellStyle name="SAPBEXheaderText 8 14" xfId="22752"/>
    <cellStyle name="SAPBEXheaderText 8 2" xfId="22753"/>
    <cellStyle name="SAPBEXheaderText 8 2 10" xfId="22754"/>
    <cellStyle name="SAPBEXheaderText 8 2 2" xfId="22755"/>
    <cellStyle name="SAPBEXheaderText 8 2 2 2" xfId="22756"/>
    <cellStyle name="SAPBEXheaderText 8 2 2 3" xfId="22757"/>
    <cellStyle name="SAPBEXheaderText 8 2 3" xfId="22758"/>
    <cellStyle name="SAPBEXheaderText 8 2 3 2" xfId="22759"/>
    <cellStyle name="SAPBEXheaderText 8 2 3 3" xfId="22760"/>
    <cellStyle name="SAPBEXheaderText 8 2 4" xfId="22761"/>
    <cellStyle name="SAPBEXheaderText 8 2 4 2" xfId="22762"/>
    <cellStyle name="SAPBEXheaderText 8 2 4 3" xfId="22763"/>
    <cellStyle name="SAPBEXheaderText 8 2 5" xfId="22764"/>
    <cellStyle name="SAPBEXheaderText 8 2 5 2" xfId="22765"/>
    <cellStyle name="SAPBEXheaderText 8 2 5 3" xfId="22766"/>
    <cellStyle name="SAPBEXheaderText 8 2 6" xfId="22767"/>
    <cellStyle name="SAPBEXheaderText 8 2 6 2" xfId="22768"/>
    <cellStyle name="SAPBEXheaderText 8 2 7" xfId="22769"/>
    <cellStyle name="SAPBEXheaderText 8 2 8" xfId="22770"/>
    <cellStyle name="SAPBEXheaderText 8 2 9" xfId="22771"/>
    <cellStyle name="SAPBEXheaderText 8 3" xfId="22772"/>
    <cellStyle name="SAPBEXheaderText 8 3 10" xfId="22773"/>
    <cellStyle name="SAPBEXheaderText 8 3 11" xfId="22774"/>
    <cellStyle name="SAPBEXheaderText 8 3 2" xfId="22775"/>
    <cellStyle name="SAPBEXheaderText 8 3 2 2" xfId="22776"/>
    <cellStyle name="SAPBEXheaderText 8 3 2 3" xfId="22777"/>
    <cellStyle name="SAPBEXheaderText 8 3 3" xfId="22778"/>
    <cellStyle name="SAPBEXheaderText 8 3 3 2" xfId="22779"/>
    <cellStyle name="SAPBEXheaderText 8 3 3 3" xfId="22780"/>
    <cellStyle name="SAPBEXheaderText 8 3 4" xfId="22781"/>
    <cellStyle name="SAPBEXheaderText 8 3 4 2" xfId="22782"/>
    <cellStyle name="SAPBEXheaderText 8 3 4 3" xfId="22783"/>
    <cellStyle name="SAPBEXheaderText 8 3 5" xfId="22784"/>
    <cellStyle name="SAPBEXheaderText 8 3 5 2" xfId="22785"/>
    <cellStyle name="SAPBEXheaderText 8 3 5 3" xfId="22786"/>
    <cellStyle name="SAPBEXheaderText 8 3 6" xfId="22787"/>
    <cellStyle name="SAPBEXheaderText 8 3 6 2" xfId="22788"/>
    <cellStyle name="SAPBEXheaderText 8 3 7" xfId="22789"/>
    <cellStyle name="SAPBEXheaderText 8 3 8" xfId="22790"/>
    <cellStyle name="SAPBEXheaderText 8 3 9" xfId="22791"/>
    <cellStyle name="SAPBEXheaderText 8 4" xfId="22792"/>
    <cellStyle name="SAPBEXheaderText 8 4 10" xfId="22793"/>
    <cellStyle name="SAPBEXheaderText 8 4 11" xfId="22794"/>
    <cellStyle name="SAPBEXheaderText 8 4 2" xfId="22795"/>
    <cellStyle name="SAPBEXheaderText 8 4 2 2" xfId="22796"/>
    <cellStyle name="SAPBEXheaderText 8 4 2 3" xfId="22797"/>
    <cellStyle name="SAPBEXheaderText 8 4 3" xfId="22798"/>
    <cellStyle name="SAPBEXheaderText 8 4 3 2" xfId="22799"/>
    <cellStyle name="SAPBEXheaderText 8 4 3 3" xfId="22800"/>
    <cellStyle name="SAPBEXheaderText 8 4 4" xfId="22801"/>
    <cellStyle name="SAPBEXheaderText 8 4 4 2" xfId="22802"/>
    <cellStyle name="SAPBEXheaderText 8 4 4 3" xfId="22803"/>
    <cellStyle name="SAPBEXheaderText 8 4 5" xfId="22804"/>
    <cellStyle name="SAPBEXheaderText 8 4 5 2" xfId="22805"/>
    <cellStyle name="SAPBEXheaderText 8 4 5 3" xfId="22806"/>
    <cellStyle name="SAPBEXheaderText 8 4 6" xfId="22807"/>
    <cellStyle name="SAPBEXheaderText 8 4 6 2" xfId="22808"/>
    <cellStyle name="SAPBEXheaderText 8 4 7" xfId="22809"/>
    <cellStyle name="SAPBEXheaderText 8 4 8" xfId="22810"/>
    <cellStyle name="SAPBEXheaderText 8 4 9" xfId="22811"/>
    <cellStyle name="SAPBEXheaderText 8 5" xfId="22812"/>
    <cellStyle name="SAPBEXheaderText 8 5 2" xfId="22813"/>
    <cellStyle name="SAPBEXheaderText 8 5 3" xfId="22814"/>
    <cellStyle name="SAPBEXheaderText 8 6" xfId="22815"/>
    <cellStyle name="SAPBEXheaderText 8 6 2" xfId="22816"/>
    <cellStyle name="SAPBEXheaderText 8 6 3" xfId="22817"/>
    <cellStyle name="SAPBEXheaderText 8 7" xfId="22818"/>
    <cellStyle name="SAPBEXheaderText 8 7 2" xfId="22819"/>
    <cellStyle name="SAPBEXheaderText 8 7 3" xfId="22820"/>
    <cellStyle name="SAPBEXheaderText 8 8" xfId="22821"/>
    <cellStyle name="SAPBEXheaderText 8 8 2" xfId="22822"/>
    <cellStyle name="SAPBEXheaderText 8 8 3" xfId="22823"/>
    <cellStyle name="SAPBEXheaderText 8 9" xfId="22824"/>
    <cellStyle name="SAPBEXheaderText 8 9 2" xfId="22825"/>
    <cellStyle name="SAPBEXheaderText 9" xfId="22826"/>
    <cellStyle name="SAPBEXheaderText 9 10" xfId="22827"/>
    <cellStyle name="SAPBEXheaderText 9 11" xfId="22828"/>
    <cellStyle name="SAPBEXheaderText 9 12" xfId="22829"/>
    <cellStyle name="SAPBEXheaderText 9 13" xfId="22830"/>
    <cellStyle name="SAPBEXheaderText 9 14" xfId="22831"/>
    <cellStyle name="SAPBEXheaderText 9 2" xfId="22832"/>
    <cellStyle name="SAPBEXheaderText 9 2 10" xfId="22833"/>
    <cellStyle name="SAPBEXheaderText 9 2 2" xfId="22834"/>
    <cellStyle name="SAPBEXheaderText 9 2 2 2" xfId="22835"/>
    <cellStyle name="SAPBEXheaderText 9 2 2 3" xfId="22836"/>
    <cellStyle name="SAPBEXheaderText 9 2 3" xfId="22837"/>
    <cellStyle name="SAPBEXheaderText 9 2 3 2" xfId="22838"/>
    <cellStyle name="SAPBEXheaderText 9 2 3 3" xfId="22839"/>
    <cellStyle name="SAPBEXheaderText 9 2 4" xfId="22840"/>
    <cellStyle name="SAPBEXheaderText 9 2 4 2" xfId="22841"/>
    <cellStyle name="SAPBEXheaderText 9 2 4 3" xfId="22842"/>
    <cellStyle name="SAPBEXheaderText 9 2 5" xfId="22843"/>
    <cellStyle name="SAPBEXheaderText 9 2 5 2" xfId="22844"/>
    <cellStyle name="SAPBEXheaderText 9 2 5 3" xfId="22845"/>
    <cellStyle name="SAPBEXheaderText 9 2 6" xfId="22846"/>
    <cellStyle name="SAPBEXheaderText 9 2 6 2" xfId="22847"/>
    <cellStyle name="SAPBEXheaderText 9 2 7" xfId="22848"/>
    <cellStyle name="SAPBEXheaderText 9 2 8" xfId="22849"/>
    <cellStyle name="SAPBEXheaderText 9 2 9" xfId="22850"/>
    <cellStyle name="SAPBEXheaderText 9 3" xfId="22851"/>
    <cellStyle name="SAPBEXheaderText 9 3 10" xfId="22852"/>
    <cellStyle name="SAPBEXheaderText 9 3 11" xfId="22853"/>
    <cellStyle name="SAPBEXheaderText 9 3 2" xfId="22854"/>
    <cellStyle name="SAPBEXheaderText 9 3 2 2" xfId="22855"/>
    <cellStyle name="SAPBEXheaderText 9 3 2 3" xfId="22856"/>
    <cellStyle name="SAPBEXheaderText 9 3 3" xfId="22857"/>
    <cellStyle name="SAPBEXheaderText 9 3 3 2" xfId="22858"/>
    <cellStyle name="SAPBEXheaderText 9 3 3 3" xfId="22859"/>
    <cellStyle name="SAPBEXheaderText 9 3 4" xfId="22860"/>
    <cellStyle name="SAPBEXheaderText 9 3 4 2" xfId="22861"/>
    <cellStyle name="SAPBEXheaderText 9 3 4 3" xfId="22862"/>
    <cellStyle name="SAPBEXheaderText 9 3 5" xfId="22863"/>
    <cellStyle name="SAPBEXheaderText 9 3 5 2" xfId="22864"/>
    <cellStyle name="SAPBEXheaderText 9 3 5 3" xfId="22865"/>
    <cellStyle name="SAPBEXheaderText 9 3 6" xfId="22866"/>
    <cellStyle name="SAPBEXheaderText 9 3 6 2" xfId="22867"/>
    <cellStyle name="SAPBEXheaderText 9 3 7" xfId="22868"/>
    <cellStyle name="SAPBEXheaderText 9 3 8" xfId="22869"/>
    <cellStyle name="SAPBEXheaderText 9 3 9" xfId="22870"/>
    <cellStyle name="SAPBEXheaderText 9 4" xfId="22871"/>
    <cellStyle name="SAPBEXheaderText 9 4 10" xfId="22872"/>
    <cellStyle name="SAPBEXheaderText 9 4 11" xfId="22873"/>
    <cellStyle name="SAPBEXheaderText 9 4 2" xfId="22874"/>
    <cellStyle name="SAPBEXheaderText 9 4 2 2" xfId="22875"/>
    <cellStyle name="SAPBEXheaderText 9 4 2 3" xfId="22876"/>
    <cellStyle name="SAPBEXheaderText 9 4 3" xfId="22877"/>
    <cellStyle name="SAPBEXheaderText 9 4 3 2" xfId="22878"/>
    <cellStyle name="SAPBEXheaderText 9 4 3 3" xfId="22879"/>
    <cellStyle name="SAPBEXheaderText 9 4 4" xfId="22880"/>
    <cellStyle name="SAPBEXheaderText 9 4 4 2" xfId="22881"/>
    <cellStyle name="SAPBEXheaderText 9 4 4 3" xfId="22882"/>
    <cellStyle name="SAPBEXheaderText 9 4 5" xfId="22883"/>
    <cellStyle name="SAPBEXheaderText 9 4 5 2" xfId="22884"/>
    <cellStyle name="SAPBEXheaderText 9 4 5 3" xfId="22885"/>
    <cellStyle name="SAPBEXheaderText 9 4 6" xfId="22886"/>
    <cellStyle name="SAPBEXheaderText 9 4 6 2" xfId="22887"/>
    <cellStyle name="SAPBEXheaderText 9 4 7" xfId="22888"/>
    <cellStyle name="SAPBEXheaderText 9 4 8" xfId="22889"/>
    <cellStyle name="SAPBEXheaderText 9 4 9" xfId="22890"/>
    <cellStyle name="SAPBEXheaderText 9 5" xfId="22891"/>
    <cellStyle name="SAPBEXheaderText 9 5 2" xfId="22892"/>
    <cellStyle name="SAPBEXheaderText 9 5 3" xfId="22893"/>
    <cellStyle name="SAPBEXheaderText 9 6" xfId="22894"/>
    <cellStyle name="SAPBEXheaderText 9 6 2" xfId="22895"/>
    <cellStyle name="SAPBEXheaderText 9 6 3" xfId="22896"/>
    <cellStyle name="SAPBEXheaderText 9 7" xfId="22897"/>
    <cellStyle name="SAPBEXheaderText 9 7 2" xfId="22898"/>
    <cellStyle name="SAPBEXheaderText 9 7 3" xfId="22899"/>
    <cellStyle name="SAPBEXheaderText 9 8" xfId="22900"/>
    <cellStyle name="SAPBEXheaderText 9 8 2" xfId="22901"/>
    <cellStyle name="SAPBEXheaderText 9 8 3" xfId="22902"/>
    <cellStyle name="SAPBEXheaderText 9 9" xfId="22903"/>
    <cellStyle name="SAPBEXheaderText 9 9 2" xfId="22904"/>
    <cellStyle name="SAPBEXHLevel0" xfId="554"/>
    <cellStyle name="SAPBEXHLevel0 10" xfId="22905"/>
    <cellStyle name="SAPBEXHLevel0 2" xfId="555"/>
    <cellStyle name="SAPBEXHLevel0 2 2" xfId="556"/>
    <cellStyle name="SAPBEXHLevel0 2 2 10" xfId="22906"/>
    <cellStyle name="SAPBEXHLevel0 2 2 11" xfId="22907"/>
    <cellStyle name="SAPBEXHLevel0 2 2 2" xfId="22908"/>
    <cellStyle name="SAPBEXHLevel0 2 2 2 2" xfId="22909"/>
    <cellStyle name="SAPBEXHLevel0 2 2 2 2 2" xfId="22910"/>
    <cellStyle name="SAPBEXHLevel0 2 2 2 2 3" xfId="22911"/>
    <cellStyle name="SAPBEXHLevel0 2 2 2 3" xfId="22912"/>
    <cellStyle name="SAPBEXHLevel0 2 2 2 4" xfId="22913"/>
    <cellStyle name="SAPBEXHLevel0 2 2 3" xfId="22914"/>
    <cellStyle name="SAPBEXHLevel0 2 2 3 2" xfId="22915"/>
    <cellStyle name="SAPBEXHLevel0 2 2 3 3" xfId="22916"/>
    <cellStyle name="SAPBEXHLevel0 2 2 4" xfId="22917"/>
    <cellStyle name="SAPBEXHLevel0 2 2 4 2" xfId="22918"/>
    <cellStyle name="SAPBEXHLevel0 2 2 4 3" xfId="22919"/>
    <cellStyle name="SAPBEXHLevel0 2 2 5" xfId="22920"/>
    <cellStyle name="SAPBEXHLevel0 2 2 5 2" xfId="22921"/>
    <cellStyle name="SAPBEXHLevel0 2 2 5 3" xfId="22922"/>
    <cellStyle name="SAPBEXHLevel0 2 2 6" xfId="22923"/>
    <cellStyle name="SAPBEXHLevel0 2 2 6 2" xfId="22924"/>
    <cellStyle name="SAPBEXHLevel0 2 2 6 3" xfId="22925"/>
    <cellStyle name="SAPBEXHLevel0 2 2 7" xfId="22926"/>
    <cellStyle name="SAPBEXHLevel0 2 2 7 2" xfId="22927"/>
    <cellStyle name="SAPBEXHLevel0 2 2 8" xfId="22928"/>
    <cellStyle name="SAPBEXHLevel0 2 2 9" xfId="22929"/>
    <cellStyle name="SAPBEXHLevel0 2 3" xfId="22930"/>
    <cellStyle name="SAPBEXHLevel0 2 3 2" xfId="22931"/>
    <cellStyle name="SAPBEXHLevel0 2 3 2 2" xfId="22932"/>
    <cellStyle name="SAPBEXHLevel0 2 3 2 3" xfId="22933"/>
    <cellStyle name="SAPBEXHLevel0 2 3 3" xfId="22934"/>
    <cellStyle name="SAPBEXHLevel0 2 3 4" xfId="22935"/>
    <cellStyle name="SAPBEXHLevel0 2 4" xfId="22936"/>
    <cellStyle name="SAPBEXHLevel0 2 4 10" xfId="22937"/>
    <cellStyle name="SAPBEXHLevel0 2 4 2" xfId="22938"/>
    <cellStyle name="SAPBEXHLevel0 2 4 2 2" xfId="22939"/>
    <cellStyle name="SAPBEXHLevel0 2 4 2 3" xfId="22940"/>
    <cellStyle name="SAPBEXHLevel0 2 4 3" xfId="22941"/>
    <cellStyle name="SAPBEXHLevel0 2 4 3 2" xfId="22942"/>
    <cellStyle name="SAPBEXHLevel0 2 4 3 3" xfId="22943"/>
    <cellStyle name="SAPBEXHLevel0 2 4 4" xfId="22944"/>
    <cellStyle name="SAPBEXHLevel0 2 4 4 2" xfId="22945"/>
    <cellStyle name="SAPBEXHLevel0 2 4 4 3" xfId="22946"/>
    <cellStyle name="SAPBEXHLevel0 2 4 5" xfId="22947"/>
    <cellStyle name="SAPBEXHLevel0 2 4 5 2" xfId="22948"/>
    <cellStyle name="SAPBEXHLevel0 2 4 5 3" xfId="22949"/>
    <cellStyle name="SAPBEXHLevel0 2 4 6" xfId="22950"/>
    <cellStyle name="SAPBEXHLevel0 2 4 6 2" xfId="22951"/>
    <cellStyle name="SAPBEXHLevel0 2 4 7" xfId="22952"/>
    <cellStyle name="SAPBEXHLevel0 2 4 8" xfId="22953"/>
    <cellStyle name="SAPBEXHLevel0 2 4 9" xfId="22954"/>
    <cellStyle name="SAPBEXHLevel0 3" xfId="557"/>
    <cellStyle name="SAPBEXHLevel0 3 2" xfId="558"/>
    <cellStyle name="SAPBEXHLevel0 3 2 2" xfId="22955"/>
    <cellStyle name="SAPBEXHLevel0 3 2 3" xfId="22956"/>
    <cellStyle name="SAPBEXHLevel0 3 3" xfId="22957"/>
    <cellStyle name="SAPBEXHLevel0 3 4" xfId="22958"/>
    <cellStyle name="SAPBEXHLevel0 4" xfId="559"/>
    <cellStyle name="SAPBEXHLevel0 4 10" xfId="22959"/>
    <cellStyle name="SAPBEXHLevel0 4 2" xfId="22960"/>
    <cellStyle name="SAPBEXHLevel0 4 2 2" xfId="22961"/>
    <cellStyle name="SAPBEXHLevel0 4 2 3" xfId="22962"/>
    <cellStyle name="SAPBEXHLevel0 4 3" xfId="22963"/>
    <cellStyle name="SAPBEXHLevel0 4 3 2" xfId="22964"/>
    <cellStyle name="SAPBEXHLevel0 4 3 3" xfId="22965"/>
    <cellStyle name="SAPBEXHLevel0 4 4" xfId="22966"/>
    <cellStyle name="SAPBEXHLevel0 4 4 2" xfId="22967"/>
    <cellStyle name="SAPBEXHLevel0 4 4 3" xfId="22968"/>
    <cellStyle name="SAPBEXHLevel0 4 5" xfId="22969"/>
    <cellStyle name="SAPBEXHLevel0 4 5 2" xfId="22970"/>
    <cellStyle name="SAPBEXHLevel0 4 5 3" xfId="22971"/>
    <cellStyle name="SAPBEXHLevel0 4 6" xfId="22972"/>
    <cellStyle name="SAPBEXHLevel0 4 6 2" xfId="22973"/>
    <cellStyle name="SAPBEXHLevel0 4 7" xfId="22974"/>
    <cellStyle name="SAPBEXHLevel0 4 8" xfId="22975"/>
    <cellStyle name="SAPBEXHLevel0 4 9" xfId="22976"/>
    <cellStyle name="SAPBEXHLevel0 5" xfId="22977"/>
    <cellStyle name="SAPBEXHLevel0 5 10" xfId="22978"/>
    <cellStyle name="SAPBEXHLevel0 5 11" xfId="22979"/>
    <cellStyle name="SAPBEXHLevel0 5 12" xfId="22980"/>
    <cellStyle name="SAPBEXHLevel0 5 2" xfId="22981"/>
    <cellStyle name="SAPBEXHLevel0 5 2 10" xfId="22982"/>
    <cellStyle name="SAPBEXHLevel0 5 2 2" xfId="22983"/>
    <cellStyle name="SAPBEXHLevel0 5 2 2 2" xfId="22984"/>
    <cellStyle name="SAPBEXHLevel0 5 2 2 3" xfId="22985"/>
    <cellStyle name="SAPBEXHLevel0 5 2 3" xfId="22986"/>
    <cellStyle name="SAPBEXHLevel0 5 2 3 2" xfId="22987"/>
    <cellStyle name="SAPBEXHLevel0 5 2 3 3" xfId="22988"/>
    <cellStyle name="SAPBEXHLevel0 5 2 4" xfId="22989"/>
    <cellStyle name="SAPBEXHLevel0 5 2 4 2" xfId="22990"/>
    <cellStyle name="SAPBEXHLevel0 5 2 4 3" xfId="22991"/>
    <cellStyle name="SAPBEXHLevel0 5 2 5" xfId="22992"/>
    <cellStyle name="SAPBEXHLevel0 5 2 5 2" xfId="22993"/>
    <cellStyle name="SAPBEXHLevel0 5 2 5 3" xfId="22994"/>
    <cellStyle name="SAPBEXHLevel0 5 2 6" xfId="22995"/>
    <cellStyle name="SAPBEXHLevel0 5 2 6 2" xfId="22996"/>
    <cellStyle name="SAPBEXHLevel0 5 2 7" xfId="22997"/>
    <cellStyle name="SAPBEXHLevel0 5 2 8" xfId="22998"/>
    <cellStyle name="SAPBEXHLevel0 5 2 9" xfId="22999"/>
    <cellStyle name="SAPBEXHLevel0 5 3" xfId="23000"/>
    <cellStyle name="SAPBEXHLevel0 5 3 2" xfId="23001"/>
    <cellStyle name="SAPBEXHLevel0 5 3 3" xfId="23002"/>
    <cellStyle name="SAPBEXHLevel0 5 4" xfId="23003"/>
    <cellStyle name="SAPBEXHLevel0 5 4 2" xfId="23004"/>
    <cellStyle name="SAPBEXHLevel0 5 4 3" xfId="23005"/>
    <cellStyle name="SAPBEXHLevel0 5 5" xfId="23006"/>
    <cellStyle name="SAPBEXHLevel0 5 5 2" xfId="23007"/>
    <cellStyle name="SAPBEXHLevel0 5 5 3" xfId="23008"/>
    <cellStyle name="SAPBEXHLevel0 5 6" xfId="23009"/>
    <cellStyle name="SAPBEXHLevel0 5 6 2" xfId="23010"/>
    <cellStyle name="SAPBEXHLevel0 5 6 3" xfId="23011"/>
    <cellStyle name="SAPBEXHLevel0 5 7" xfId="23012"/>
    <cellStyle name="SAPBEXHLevel0 5 7 2" xfId="23013"/>
    <cellStyle name="SAPBEXHLevel0 5 8" xfId="23014"/>
    <cellStyle name="SAPBEXHLevel0 5 9" xfId="23015"/>
    <cellStyle name="SAPBEXHLevel0 6" xfId="23016"/>
    <cellStyle name="SAPBEXHLevel0 7" xfId="23017"/>
    <cellStyle name="SAPBEXHLevel0 7 2" xfId="23018"/>
    <cellStyle name="SAPBEXHLevel0 7 3" xfId="23019"/>
    <cellStyle name="SAPBEXHLevel0 8" xfId="23020"/>
    <cellStyle name="SAPBEXHLevel0 8 2" xfId="23021"/>
    <cellStyle name="SAPBEXHLevel0 9" xfId="23022"/>
    <cellStyle name="SAPBEXHLevel0X" xfId="560"/>
    <cellStyle name="SAPBEXHLevel0X 10" xfId="23023"/>
    <cellStyle name="SAPBEXHLevel0X 2" xfId="561"/>
    <cellStyle name="SAPBEXHLevel0X 2 2" xfId="562"/>
    <cellStyle name="SAPBEXHLevel0X 2 2 10" xfId="23024"/>
    <cellStyle name="SAPBEXHLevel0X 2 2 11" xfId="23025"/>
    <cellStyle name="SAPBEXHLevel0X 2 2 2" xfId="23026"/>
    <cellStyle name="SAPBEXHLevel0X 2 2 2 2" xfId="23027"/>
    <cellStyle name="SAPBEXHLevel0X 2 2 2 2 2" xfId="23028"/>
    <cellStyle name="SAPBEXHLevel0X 2 2 2 2 3" xfId="23029"/>
    <cellStyle name="SAPBEXHLevel0X 2 2 2 3" xfId="23030"/>
    <cellStyle name="SAPBEXHLevel0X 2 2 2 4" xfId="23031"/>
    <cellStyle name="SAPBEXHLevel0X 2 2 3" xfId="23032"/>
    <cellStyle name="SAPBEXHLevel0X 2 2 3 2" xfId="23033"/>
    <cellStyle name="SAPBEXHLevel0X 2 2 3 3" xfId="23034"/>
    <cellStyle name="SAPBEXHLevel0X 2 2 4" xfId="23035"/>
    <cellStyle name="SAPBEXHLevel0X 2 2 4 2" xfId="23036"/>
    <cellStyle name="SAPBEXHLevel0X 2 2 4 3" xfId="23037"/>
    <cellStyle name="SAPBEXHLevel0X 2 2 5" xfId="23038"/>
    <cellStyle name="SAPBEXHLevel0X 2 2 5 2" xfId="23039"/>
    <cellStyle name="SAPBEXHLevel0X 2 2 5 3" xfId="23040"/>
    <cellStyle name="SAPBEXHLevel0X 2 2 6" xfId="23041"/>
    <cellStyle name="SAPBEXHLevel0X 2 2 6 2" xfId="23042"/>
    <cellStyle name="SAPBEXHLevel0X 2 2 6 3" xfId="23043"/>
    <cellStyle name="SAPBEXHLevel0X 2 2 7" xfId="23044"/>
    <cellStyle name="SAPBEXHLevel0X 2 2 7 2" xfId="23045"/>
    <cellStyle name="SAPBEXHLevel0X 2 2 8" xfId="23046"/>
    <cellStyle name="SAPBEXHLevel0X 2 2 9" xfId="23047"/>
    <cellStyle name="SAPBEXHLevel0X 2 3" xfId="23048"/>
    <cellStyle name="SAPBEXHLevel0X 2 3 2" xfId="23049"/>
    <cellStyle name="SAPBEXHLevel0X 2 3 2 2" xfId="23050"/>
    <cellStyle name="SAPBEXHLevel0X 2 3 2 3" xfId="23051"/>
    <cellStyle name="SAPBEXHLevel0X 2 3 3" xfId="23052"/>
    <cellStyle name="SAPBEXHLevel0X 2 3 4" xfId="23053"/>
    <cellStyle name="SAPBEXHLevel0X 2 4" xfId="23054"/>
    <cellStyle name="SAPBEXHLevel0X 2 4 10" xfId="23055"/>
    <cellStyle name="SAPBEXHLevel0X 2 4 2" xfId="23056"/>
    <cellStyle name="SAPBEXHLevel0X 2 4 2 2" xfId="23057"/>
    <cellStyle name="SAPBEXHLevel0X 2 4 2 3" xfId="23058"/>
    <cellStyle name="SAPBEXHLevel0X 2 4 3" xfId="23059"/>
    <cellStyle name="SAPBEXHLevel0X 2 4 3 2" xfId="23060"/>
    <cellStyle name="SAPBEXHLevel0X 2 4 3 3" xfId="23061"/>
    <cellStyle name="SAPBEXHLevel0X 2 4 4" xfId="23062"/>
    <cellStyle name="SAPBEXHLevel0X 2 4 4 2" xfId="23063"/>
    <cellStyle name="SAPBEXHLevel0X 2 4 4 3" xfId="23064"/>
    <cellStyle name="SAPBEXHLevel0X 2 4 5" xfId="23065"/>
    <cellStyle name="SAPBEXHLevel0X 2 4 5 2" xfId="23066"/>
    <cellStyle name="SAPBEXHLevel0X 2 4 5 3" xfId="23067"/>
    <cellStyle name="SAPBEXHLevel0X 2 4 6" xfId="23068"/>
    <cellStyle name="SAPBEXHLevel0X 2 4 6 2" xfId="23069"/>
    <cellStyle name="SAPBEXHLevel0X 2 4 7" xfId="23070"/>
    <cellStyle name="SAPBEXHLevel0X 2 4 8" xfId="23071"/>
    <cellStyle name="SAPBEXHLevel0X 2 4 9" xfId="23072"/>
    <cellStyle name="SAPBEXHLevel0X 3" xfId="563"/>
    <cellStyle name="SAPBEXHLevel0X 3 2" xfId="564"/>
    <cellStyle name="SAPBEXHLevel0X 3 2 2" xfId="23073"/>
    <cellStyle name="SAPBEXHLevel0X 3 2 3" xfId="23074"/>
    <cellStyle name="SAPBEXHLevel0X 3 3" xfId="23075"/>
    <cellStyle name="SAPBEXHLevel0X 3 4" xfId="23076"/>
    <cellStyle name="SAPBEXHLevel0X 4" xfId="565"/>
    <cellStyle name="SAPBEXHLevel0X 4 10" xfId="23077"/>
    <cellStyle name="SAPBEXHLevel0X 4 2" xfId="23078"/>
    <cellStyle name="SAPBEXHLevel0X 4 2 2" xfId="23079"/>
    <cellStyle name="SAPBEXHLevel0X 4 2 3" xfId="23080"/>
    <cellStyle name="SAPBEXHLevel0X 4 3" xfId="23081"/>
    <cellStyle name="SAPBEXHLevel0X 4 3 2" xfId="23082"/>
    <cellStyle name="SAPBEXHLevel0X 4 3 3" xfId="23083"/>
    <cellStyle name="SAPBEXHLevel0X 4 4" xfId="23084"/>
    <cellStyle name="SAPBEXHLevel0X 4 4 2" xfId="23085"/>
    <cellStyle name="SAPBEXHLevel0X 4 4 3" xfId="23086"/>
    <cellStyle name="SAPBEXHLevel0X 4 5" xfId="23087"/>
    <cellStyle name="SAPBEXHLevel0X 4 5 2" xfId="23088"/>
    <cellStyle name="SAPBEXHLevel0X 4 5 3" xfId="23089"/>
    <cellStyle name="SAPBEXHLevel0X 4 6" xfId="23090"/>
    <cellStyle name="SAPBEXHLevel0X 4 6 2" xfId="23091"/>
    <cellStyle name="SAPBEXHLevel0X 4 7" xfId="23092"/>
    <cellStyle name="SAPBEXHLevel0X 4 8" xfId="23093"/>
    <cellStyle name="SAPBEXHLevel0X 4 9" xfId="23094"/>
    <cellStyle name="SAPBEXHLevel0X 5" xfId="23095"/>
    <cellStyle name="SAPBEXHLevel0X 5 10" xfId="23096"/>
    <cellStyle name="SAPBEXHLevel0X 5 2" xfId="23097"/>
    <cellStyle name="SAPBEXHLevel0X 5 2 2" xfId="23098"/>
    <cellStyle name="SAPBEXHLevel0X 5 2 3" xfId="23099"/>
    <cellStyle name="SAPBEXHLevel0X 5 3" xfId="23100"/>
    <cellStyle name="SAPBEXHLevel0X 5 3 2" xfId="23101"/>
    <cellStyle name="SAPBEXHLevel0X 5 3 3" xfId="23102"/>
    <cellStyle name="SAPBEXHLevel0X 5 4" xfId="23103"/>
    <cellStyle name="SAPBEXHLevel0X 5 4 2" xfId="23104"/>
    <cellStyle name="SAPBEXHLevel0X 5 4 3" xfId="23105"/>
    <cellStyle name="SAPBEXHLevel0X 5 5" xfId="23106"/>
    <cellStyle name="SAPBEXHLevel0X 5 5 2" xfId="23107"/>
    <cellStyle name="SAPBEXHLevel0X 5 5 3" xfId="23108"/>
    <cellStyle name="SAPBEXHLevel0X 5 6" xfId="23109"/>
    <cellStyle name="SAPBEXHLevel0X 5 6 2" xfId="23110"/>
    <cellStyle name="SAPBEXHLevel0X 5 7" xfId="23111"/>
    <cellStyle name="SAPBEXHLevel0X 5 8" xfId="23112"/>
    <cellStyle name="SAPBEXHLevel0X 5 9" xfId="23113"/>
    <cellStyle name="SAPBEXHLevel0X 6" xfId="23114"/>
    <cellStyle name="SAPBEXHLevel0X 7" xfId="23115"/>
    <cellStyle name="SAPBEXHLevel0X 7 2" xfId="23116"/>
    <cellStyle name="SAPBEXHLevel0X 7 3" xfId="23117"/>
    <cellStyle name="SAPBEXHLevel0X 8" xfId="23118"/>
    <cellStyle name="SAPBEXHLevel0X 8 2" xfId="23119"/>
    <cellStyle name="SAPBEXHLevel0X 9" xfId="23120"/>
    <cellStyle name="SAPBEXHLevel1" xfId="566"/>
    <cellStyle name="SAPBEXHLevel1 10" xfId="23121"/>
    <cellStyle name="SAPBEXHLevel1 2" xfId="567"/>
    <cellStyle name="SAPBEXHLevel1 2 2" xfId="568"/>
    <cellStyle name="SAPBEXHLevel1 2 2 10" xfId="23122"/>
    <cellStyle name="SAPBEXHLevel1 2 2 11" xfId="23123"/>
    <cellStyle name="SAPBEXHLevel1 2 2 2" xfId="23124"/>
    <cellStyle name="SAPBEXHLevel1 2 2 2 2" xfId="23125"/>
    <cellStyle name="SAPBEXHLevel1 2 2 2 2 2" xfId="23126"/>
    <cellStyle name="SAPBEXHLevel1 2 2 2 2 3" xfId="23127"/>
    <cellStyle name="SAPBEXHLevel1 2 2 2 3" xfId="23128"/>
    <cellStyle name="SAPBEXHLevel1 2 2 2 4" xfId="23129"/>
    <cellStyle name="SAPBEXHLevel1 2 2 3" xfId="23130"/>
    <cellStyle name="SAPBEXHLevel1 2 2 3 2" xfId="23131"/>
    <cellStyle name="SAPBEXHLevel1 2 2 3 3" xfId="23132"/>
    <cellStyle name="SAPBEXHLevel1 2 2 4" xfId="23133"/>
    <cellStyle name="SAPBEXHLevel1 2 2 4 2" xfId="23134"/>
    <cellStyle name="SAPBEXHLevel1 2 2 4 3" xfId="23135"/>
    <cellStyle name="SAPBEXHLevel1 2 2 5" xfId="23136"/>
    <cellStyle name="SAPBEXHLevel1 2 2 5 2" xfId="23137"/>
    <cellStyle name="SAPBEXHLevel1 2 2 5 3" xfId="23138"/>
    <cellStyle name="SAPBEXHLevel1 2 2 6" xfId="23139"/>
    <cellStyle name="SAPBEXHLevel1 2 2 6 2" xfId="23140"/>
    <cellStyle name="SAPBEXHLevel1 2 2 6 3" xfId="23141"/>
    <cellStyle name="SAPBEXHLevel1 2 2 7" xfId="23142"/>
    <cellStyle name="SAPBEXHLevel1 2 2 7 2" xfId="23143"/>
    <cellStyle name="SAPBEXHLevel1 2 2 8" xfId="23144"/>
    <cellStyle name="SAPBEXHLevel1 2 2 9" xfId="23145"/>
    <cellStyle name="SAPBEXHLevel1 2 3" xfId="23146"/>
    <cellStyle name="SAPBEXHLevel1 2 3 2" xfId="23147"/>
    <cellStyle name="SAPBEXHLevel1 2 3 2 2" xfId="23148"/>
    <cellStyle name="SAPBEXHLevel1 2 3 2 3" xfId="23149"/>
    <cellStyle name="SAPBEXHLevel1 2 3 3" xfId="23150"/>
    <cellStyle name="SAPBEXHLevel1 2 3 4" xfId="23151"/>
    <cellStyle name="SAPBEXHLevel1 2 4" xfId="23152"/>
    <cellStyle name="SAPBEXHLevel1 2 4 10" xfId="23153"/>
    <cellStyle name="SAPBEXHLevel1 2 4 2" xfId="23154"/>
    <cellStyle name="SAPBEXHLevel1 2 4 2 2" xfId="23155"/>
    <cellStyle name="SAPBEXHLevel1 2 4 2 3" xfId="23156"/>
    <cellStyle name="SAPBEXHLevel1 2 4 3" xfId="23157"/>
    <cellStyle name="SAPBEXHLevel1 2 4 3 2" xfId="23158"/>
    <cellStyle name="SAPBEXHLevel1 2 4 3 3" xfId="23159"/>
    <cellStyle name="SAPBEXHLevel1 2 4 4" xfId="23160"/>
    <cellStyle name="SAPBEXHLevel1 2 4 4 2" xfId="23161"/>
    <cellStyle name="SAPBEXHLevel1 2 4 4 3" xfId="23162"/>
    <cellStyle name="SAPBEXHLevel1 2 4 5" xfId="23163"/>
    <cellStyle name="SAPBEXHLevel1 2 4 5 2" xfId="23164"/>
    <cellStyle name="SAPBEXHLevel1 2 4 5 3" xfId="23165"/>
    <cellStyle name="SAPBEXHLevel1 2 4 6" xfId="23166"/>
    <cellStyle name="SAPBEXHLevel1 2 4 6 2" xfId="23167"/>
    <cellStyle name="SAPBEXHLevel1 2 4 7" xfId="23168"/>
    <cellStyle name="SAPBEXHLevel1 2 4 8" xfId="23169"/>
    <cellStyle name="SAPBEXHLevel1 2 4 9" xfId="23170"/>
    <cellStyle name="SAPBEXHLevel1 3" xfId="569"/>
    <cellStyle name="SAPBEXHLevel1 3 2" xfId="570"/>
    <cellStyle name="SAPBEXHLevel1 3 2 2" xfId="23171"/>
    <cellStyle name="SAPBEXHLevel1 3 2 3" xfId="23172"/>
    <cellStyle name="SAPBEXHLevel1 3 3" xfId="23173"/>
    <cellStyle name="SAPBEXHLevel1 3 4" xfId="23174"/>
    <cellStyle name="SAPBEXHLevel1 4" xfId="571"/>
    <cellStyle name="SAPBEXHLevel1 4 10" xfId="23175"/>
    <cellStyle name="SAPBEXHLevel1 4 2" xfId="23176"/>
    <cellStyle name="SAPBEXHLevel1 4 2 2" xfId="23177"/>
    <cellStyle name="SAPBEXHLevel1 4 2 3" xfId="23178"/>
    <cellStyle name="SAPBEXHLevel1 4 3" xfId="23179"/>
    <cellStyle name="SAPBEXHLevel1 4 3 2" xfId="23180"/>
    <cellStyle name="SAPBEXHLevel1 4 3 3" xfId="23181"/>
    <cellStyle name="SAPBEXHLevel1 4 4" xfId="23182"/>
    <cellStyle name="SAPBEXHLevel1 4 4 2" xfId="23183"/>
    <cellStyle name="SAPBEXHLevel1 4 4 3" xfId="23184"/>
    <cellStyle name="SAPBEXHLevel1 4 5" xfId="23185"/>
    <cellStyle name="SAPBEXHLevel1 4 5 2" xfId="23186"/>
    <cellStyle name="SAPBEXHLevel1 4 5 3" xfId="23187"/>
    <cellStyle name="SAPBEXHLevel1 4 6" xfId="23188"/>
    <cellStyle name="SAPBEXHLevel1 4 6 2" xfId="23189"/>
    <cellStyle name="SAPBEXHLevel1 4 7" xfId="23190"/>
    <cellStyle name="SAPBEXHLevel1 4 8" xfId="23191"/>
    <cellStyle name="SAPBEXHLevel1 4 9" xfId="23192"/>
    <cellStyle name="SAPBEXHLevel1 5" xfId="23193"/>
    <cellStyle name="SAPBEXHLevel1 5 10" xfId="23194"/>
    <cellStyle name="SAPBEXHLevel1 5 11" xfId="23195"/>
    <cellStyle name="SAPBEXHLevel1 5 12" xfId="23196"/>
    <cellStyle name="SAPBEXHLevel1 5 2" xfId="23197"/>
    <cellStyle name="SAPBEXHLevel1 5 2 10" xfId="23198"/>
    <cellStyle name="SAPBEXHLevel1 5 2 2" xfId="23199"/>
    <cellStyle name="SAPBEXHLevel1 5 2 2 2" xfId="23200"/>
    <cellStyle name="SAPBEXHLevel1 5 2 2 3" xfId="23201"/>
    <cellStyle name="SAPBEXHLevel1 5 2 3" xfId="23202"/>
    <cellStyle name="SAPBEXHLevel1 5 2 3 2" xfId="23203"/>
    <cellStyle name="SAPBEXHLevel1 5 2 3 3" xfId="23204"/>
    <cellStyle name="SAPBEXHLevel1 5 2 4" xfId="23205"/>
    <cellStyle name="SAPBEXHLevel1 5 2 4 2" xfId="23206"/>
    <cellStyle name="SAPBEXHLevel1 5 2 4 3" xfId="23207"/>
    <cellStyle name="SAPBEXHLevel1 5 2 5" xfId="23208"/>
    <cellStyle name="SAPBEXHLevel1 5 2 5 2" xfId="23209"/>
    <cellStyle name="SAPBEXHLevel1 5 2 5 3" xfId="23210"/>
    <cellStyle name="SAPBEXHLevel1 5 2 6" xfId="23211"/>
    <cellStyle name="SAPBEXHLevel1 5 2 6 2" xfId="23212"/>
    <cellStyle name="SAPBEXHLevel1 5 2 7" xfId="23213"/>
    <cellStyle name="SAPBEXHLevel1 5 2 8" xfId="23214"/>
    <cellStyle name="SAPBEXHLevel1 5 2 9" xfId="23215"/>
    <cellStyle name="SAPBEXHLevel1 5 3" xfId="23216"/>
    <cellStyle name="SAPBEXHLevel1 5 3 2" xfId="23217"/>
    <cellStyle name="SAPBEXHLevel1 5 3 3" xfId="23218"/>
    <cellStyle name="SAPBEXHLevel1 5 4" xfId="23219"/>
    <cellStyle name="SAPBEXHLevel1 5 4 2" xfId="23220"/>
    <cellStyle name="SAPBEXHLevel1 5 4 3" xfId="23221"/>
    <cellStyle name="SAPBEXHLevel1 5 5" xfId="23222"/>
    <cellStyle name="SAPBEXHLevel1 5 5 2" xfId="23223"/>
    <cellStyle name="SAPBEXHLevel1 5 5 3" xfId="23224"/>
    <cellStyle name="SAPBEXHLevel1 5 6" xfId="23225"/>
    <cellStyle name="SAPBEXHLevel1 5 6 2" xfId="23226"/>
    <cellStyle name="SAPBEXHLevel1 5 6 3" xfId="23227"/>
    <cellStyle name="SAPBEXHLevel1 5 7" xfId="23228"/>
    <cellStyle name="SAPBEXHLevel1 5 7 2" xfId="23229"/>
    <cellStyle name="SAPBEXHLevel1 5 8" xfId="23230"/>
    <cellStyle name="SAPBEXHLevel1 5 9" xfId="23231"/>
    <cellStyle name="SAPBEXHLevel1 6" xfId="23232"/>
    <cellStyle name="SAPBEXHLevel1 7" xfId="23233"/>
    <cellStyle name="SAPBEXHLevel1 7 2" xfId="23234"/>
    <cellStyle name="SAPBEXHLevel1 7 3" xfId="23235"/>
    <cellStyle name="SAPBEXHLevel1 8" xfId="23236"/>
    <cellStyle name="SAPBEXHLevel1 8 2" xfId="23237"/>
    <cellStyle name="SAPBEXHLevel1 9" xfId="23238"/>
    <cellStyle name="SAPBEXHLevel1X" xfId="572"/>
    <cellStyle name="SAPBEXHLevel1X 10" xfId="23239"/>
    <cellStyle name="SAPBEXHLevel1X 2" xfId="573"/>
    <cellStyle name="SAPBEXHLevel1X 2 2" xfId="574"/>
    <cellStyle name="SAPBEXHLevel1X 2 2 10" xfId="23240"/>
    <cellStyle name="SAPBEXHLevel1X 2 2 11" xfId="23241"/>
    <cellStyle name="SAPBEXHLevel1X 2 2 2" xfId="23242"/>
    <cellStyle name="SAPBEXHLevel1X 2 2 2 2" xfId="23243"/>
    <cellStyle name="SAPBEXHLevel1X 2 2 2 2 2" xfId="23244"/>
    <cellStyle name="SAPBEXHLevel1X 2 2 2 2 3" xfId="23245"/>
    <cellStyle name="SAPBEXHLevel1X 2 2 2 3" xfId="23246"/>
    <cellStyle name="SAPBEXHLevel1X 2 2 2 4" xfId="23247"/>
    <cellStyle name="SAPBEXHLevel1X 2 2 3" xfId="23248"/>
    <cellStyle name="SAPBEXHLevel1X 2 2 3 2" xfId="23249"/>
    <cellStyle name="SAPBEXHLevel1X 2 2 3 3" xfId="23250"/>
    <cellStyle name="SAPBEXHLevel1X 2 2 4" xfId="23251"/>
    <cellStyle name="SAPBEXHLevel1X 2 2 4 2" xfId="23252"/>
    <cellStyle name="SAPBEXHLevel1X 2 2 4 3" xfId="23253"/>
    <cellStyle name="SAPBEXHLevel1X 2 2 5" xfId="23254"/>
    <cellStyle name="SAPBEXHLevel1X 2 2 5 2" xfId="23255"/>
    <cellStyle name="SAPBEXHLevel1X 2 2 5 3" xfId="23256"/>
    <cellStyle name="SAPBEXHLevel1X 2 2 6" xfId="23257"/>
    <cellStyle name="SAPBEXHLevel1X 2 2 6 2" xfId="23258"/>
    <cellStyle name="SAPBEXHLevel1X 2 2 6 3" xfId="23259"/>
    <cellStyle name="SAPBEXHLevel1X 2 2 7" xfId="23260"/>
    <cellStyle name="SAPBEXHLevel1X 2 2 7 2" xfId="23261"/>
    <cellStyle name="SAPBEXHLevel1X 2 2 8" xfId="23262"/>
    <cellStyle name="SAPBEXHLevel1X 2 2 9" xfId="23263"/>
    <cellStyle name="SAPBEXHLevel1X 2 3" xfId="23264"/>
    <cellStyle name="SAPBEXHLevel1X 2 3 2" xfId="23265"/>
    <cellStyle name="SAPBEXHLevel1X 2 3 2 2" xfId="23266"/>
    <cellStyle name="SAPBEXHLevel1X 2 3 2 3" xfId="23267"/>
    <cellStyle name="SAPBEXHLevel1X 2 3 3" xfId="23268"/>
    <cellStyle name="SAPBEXHLevel1X 2 3 4" xfId="23269"/>
    <cellStyle name="SAPBEXHLevel1X 2 4" xfId="23270"/>
    <cellStyle name="SAPBEXHLevel1X 2 4 10" xfId="23271"/>
    <cellStyle name="SAPBEXHLevel1X 2 4 2" xfId="23272"/>
    <cellStyle name="SAPBEXHLevel1X 2 4 2 2" xfId="23273"/>
    <cellStyle name="SAPBEXHLevel1X 2 4 2 3" xfId="23274"/>
    <cellStyle name="SAPBEXHLevel1X 2 4 3" xfId="23275"/>
    <cellStyle name="SAPBEXHLevel1X 2 4 3 2" xfId="23276"/>
    <cellStyle name="SAPBEXHLevel1X 2 4 3 3" xfId="23277"/>
    <cellStyle name="SAPBEXHLevel1X 2 4 4" xfId="23278"/>
    <cellStyle name="SAPBEXHLevel1X 2 4 4 2" xfId="23279"/>
    <cellStyle name="SAPBEXHLevel1X 2 4 4 3" xfId="23280"/>
    <cellStyle name="SAPBEXHLevel1X 2 4 5" xfId="23281"/>
    <cellStyle name="SAPBEXHLevel1X 2 4 5 2" xfId="23282"/>
    <cellStyle name="SAPBEXHLevel1X 2 4 5 3" xfId="23283"/>
    <cellStyle name="SAPBEXHLevel1X 2 4 6" xfId="23284"/>
    <cellStyle name="SAPBEXHLevel1X 2 4 6 2" xfId="23285"/>
    <cellStyle name="SAPBEXHLevel1X 2 4 7" xfId="23286"/>
    <cellStyle name="SAPBEXHLevel1X 2 4 8" xfId="23287"/>
    <cellStyle name="SAPBEXHLevel1X 2 4 9" xfId="23288"/>
    <cellStyle name="SAPBEXHLevel1X 3" xfId="575"/>
    <cellStyle name="SAPBEXHLevel1X 3 2" xfId="576"/>
    <cellStyle name="SAPBEXHLevel1X 3 2 2" xfId="23289"/>
    <cellStyle name="SAPBEXHLevel1X 3 2 3" xfId="23290"/>
    <cellStyle name="SAPBEXHLevel1X 3 3" xfId="23291"/>
    <cellStyle name="SAPBEXHLevel1X 3 4" xfId="23292"/>
    <cellStyle name="SAPBEXHLevel1X 4" xfId="577"/>
    <cellStyle name="SAPBEXHLevel1X 4 10" xfId="23293"/>
    <cellStyle name="SAPBEXHLevel1X 4 2" xfId="23294"/>
    <cellStyle name="SAPBEXHLevel1X 4 2 2" xfId="23295"/>
    <cellStyle name="SAPBEXHLevel1X 4 2 3" xfId="23296"/>
    <cellStyle name="SAPBEXHLevel1X 4 3" xfId="23297"/>
    <cellStyle name="SAPBEXHLevel1X 4 3 2" xfId="23298"/>
    <cellStyle name="SAPBEXHLevel1X 4 3 3" xfId="23299"/>
    <cellStyle name="SAPBEXHLevel1X 4 4" xfId="23300"/>
    <cellStyle name="SAPBEXHLevel1X 4 4 2" xfId="23301"/>
    <cellStyle name="SAPBEXHLevel1X 4 4 3" xfId="23302"/>
    <cellStyle name="SAPBEXHLevel1X 4 5" xfId="23303"/>
    <cellStyle name="SAPBEXHLevel1X 4 5 2" xfId="23304"/>
    <cellStyle name="SAPBEXHLevel1X 4 5 3" xfId="23305"/>
    <cellStyle name="SAPBEXHLevel1X 4 6" xfId="23306"/>
    <cellStyle name="SAPBEXHLevel1X 4 6 2" xfId="23307"/>
    <cellStyle name="SAPBEXHLevel1X 4 7" xfId="23308"/>
    <cellStyle name="SAPBEXHLevel1X 4 8" xfId="23309"/>
    <cellStyle name="SAPBEXHLevel1X 4 9" xfId="23310"/>
    <cellStyle name="SAPBEXHLevel1X 5" xfId="23311"/>
    <cellStyle name="SAPBEXHLevel1X 5 10" xfId="23312"/>
    <cellStyle name="SAPBEXHLevel1X 5 2" xfId="23313"/>
    <cellStyle name="SAPBEXHLevel1X 5 2 2" xfId="23314"/>
    <cellStyle name="SAPBEXHLevel1X 5 2 3" xfId="23315"/>
    <cellStyle name="SAPBEXHLevel1X 5 3" xfId="23316"/>
    <cellStyle name="SAPBEXHLevel1X 5 3 2" xfId="23317"/>
    <cellStyle name="SAPBEXHLevel1X 5 3 3" xfId="23318"/>
    <cellStyle name="SAPBEXHLevel1X 5 4" xfId="23319"/>
    <cellStyle name="SAPBEXHLevel1X 5 4 2" xfId="23320"/>
    <cellStyle name="SAPBEXHLevel1X 5 4 3" xfId="23321"/>
    <cellStyle name="SAPBEXHLevel1X 5 5" xfId="23322"/>
    <cellStyle name="SAPBEXHLevel1X 5 5 2" xfId="23323"/>
    <cellStyle name="SAPBEXHLevel1X 5 5 3" xfId="23324"/>
    <cellStyle name="SAPBEXHLevel1X 5 6" xfId="23325"/>
    <cellStyle name="SAPBEXHLevel1X 5 6 2" xfId="23326"/>
    <cellStyle name="SAPBEXHLevel1X 5 7" xfId="23327"/>
    <cellStyle name="SAPBEXHLevel1X 5 8" xfId="23328"/>
    <cellStyle name="SAPBEXHLevel1X 5 9" xfId="23329"/>
    <cellStyle name="SAPBEXHLevel1X 6" xfId="23330"/>
    <cellStyle name="SAPBEXHLevel1X 7" xfId="23331"/>
    <cellStyle name="SAPBEXHLevel1X 7 2" xfId="23332"/>
    <cellStyle name="SAPBEXHLevel1X 7 3" xfId="23333"/>
    <cellStyle name="SAPBEXHLevel1X 8" xfId="23334"/>
    <cellStyle name="SAPBEXHLevel1X 8 2" xfId="23335"/>
    <cellStyle name="SAPBEXHLevel1X 9" xfId="23336"/>
    <cellStyle name="SAPBEXHLevel2" xfId="578"/>
    <cellStyle name="SAPBEXHLevel2 10" xfId="23337"/>
    <cellStyle name="SAPBEXHLevel2 2" xfId="579"/>
    <cellStyle name="SAPBEXHLevel2 2 2" xfId="580"/>
    <cellStyle name="SAPBEXHLevel2 2 2 10" xfId="23338"/>
    <cellStyle name="SAPBEXHLevel2 2 2 11" xfId="23339"/>
    <cellStyle name="SAPBEXHLevel2 2 2 2" xfId="23340"/>
    <cellStyle name="SAPBEXHLevel2 2 2 2 2" xfId="23341"/>
    <cellStyle name="SAPBEXHLevel2 2 2 2 2 2" xfId="23342"/>
    <cellStyle name="SAPBEXHLevel2 2 2 2 2 3" xfId="23343"/>
    <cellStyle name="SAPBEXHLevel2 2 2 2 3" xfId="23344"/>
    <cellStyle name="SAPBEXHLevel2 2 2 2 4" xfId="23345"/>
    <cellStyle name="SAPBEXHLevel2 2 2 3" xfId="23346"/>
    <cellStyle name="SAPBEXHLevel2 2 2 3 2" xfId="23347"/>
    <cellStyle name="SAPBEXHLevel2 2 2 3 3" xfId="23348"/>
    <cellStyle name="SAPBEXHLevel2 2 2 4" xfId="23349"/>
    <cellStyle name="SAPBEXHLevel2 2 2 4 2" xfId="23350"/>
    <cellStyle name="SAPBEXHLevel2 2 2 4 3" xfId="23351"/>
    <cellStyle name="SAPBEXHLevel2 2 2 5" xfId="23352"/>
    <cellStyle name="SAPBEXHLevel2 2 2 5 2" xfId="23353"/>
    <cellStyle name="SAPBEXHLevel2 2 2 5 3" xfId="23354"/>
    <cellStyle name="SAPBEXHLevel2 2 2 6" xfId="23355"/>
    <cellStyle name="SAPBEXHLevel2 2 2 6 2" xfId="23356"/>
    <cellStyle name="SAPBEXHLevel2 2 2 6 3" xfId="23357"/>
    <cellStyle name="SAPBEXHLevel2 2 2 7" xfId="23358"/>
    <cellStyle name="SAPBEXHLevel2 2 2 7 2" xfId="23359"/>
    <cellStyle name="SAPBEXHLevel2 2 2 8" xfId="23360"/>
    <cellStyle name="SAPBEXHLevel2 2 2 9" xfId="23361"/>
    <cellStyle name="SAPBEXHLevel2 2 3" xfId="23362"/>
    <cellStyle name="SAPBEXHLevel2 2 3 2" xfId="23363"/>
    <cellStyle name="SAPBEXHLevel2 2 3 2 2" xfId="23364"/>
    <cellStyle name="SAPBEXHLevel2 2 3 2 3" xfId="23365"/>
    <cellStyle name="SAPBEXHLevel2 2 3 3" xfId="23366"/>
    <cellStyle name="SAPBEXHLevel2 2 3 4" xfId="23367"/>
    <cellStyle name="SAPBEXHLevel2 2 4" xfId="23368"/>
    <cellStyle name="SAPBEXHLevel2 2 4 10" xfId="23369"/>
    <cellStyle name="SAPBEXHLevel2 2 4 2" xfId="23370"/>
    <cellStyle name="SAPBEXHLevel2 2 4 2 2" xfId="23371"/>
    <cellStyle name="SAPBEXHLevel2 2 4 2 3" xfId="23372"/>
    <cellStyle name="SAPBEXHLevel2 2 4 3" xfId="23373"/>
    <cellStyle name="SAPBEXHLevel2 2 4 3 2" xfId="23374"/>
    <cellStyle name="SAPBEXHLevel2 2 4 3 3" xfId="23375"/>
    <cellStyle name="SAPBEXHLevel2 2 4 4" xfId="23376"/>
    <cellStyle name="SAPBEXHLevel2 2 4 4 2" xfId="23377"/>
    <cellStyle name="SAPBEXHLevel2 2 4 4 3" xfId="23378"/>
    <cellStyle name="SAPBEXHLevel2 2 4 5" xfId="23379"/>
    <cellStyle name="SAPBEXHLevel2 2 4 5 2" xfId="23380"/>
    <cellStyle name="SAPBEXHLevel2 2 4 5 3" xfId="23381"/>
    <cellStyle name="SAPBEXHLevel2 2 4 6" xfId="23382"/>
    <cellStyle name="SAPBEXHLevel2 2 4 6 2" xfId="23383"/>
    <cellStyle name="SAPBEXHLevel2 2 4 7" xfId="23384"/>
    <cellStyle name="SAPBEXHLevel2 2 4 8" xfId="23385"/>
    <cellStyle name="SAPBEXHLevel2 2 4 9" xfId="23386"/>
    <cellStyle name="SAPBEXHLevel2 3" xfId="581"/>
    <cellStyle name="SAPBEXHLevel2 3 2" xfId="582"/>
    <cellStyle name="SAPBEXHLevel2 3 2 2" xfId="23387"/>
    <cellStyle name="SAPBEXHLevel2 3 2 3" xfId="23388"/>
    <cellStyle name="SAPBEXHLevel2 3 3" xfId="23389"/>
    <cellStyle name="SAPBEXHLevel2 3 4" xfId="23390"/>
    <cellStyle name="SAPBEXHLevel2 4" xfId="583"/>
    <cellStyle name="SAPBEXHLevel2 4 10" xfId="23391"/>
    <cellStyle name="SAPBEXHLevel2 4 2" xfId="23392"/>
    <cellStyle name="SAPBEXHLevel2 4 2 2" xfId="23393"/>
    <cellStyle name="SAPBEXHLevel2 4 2 3" xfId="23394"/>
    <cellStyle name="SAPBEXHLevel2 4 3" xfId="23395"/>
    <cellStyle name="SAPBEXHLevel2 4 3 2" xfId="23396"/>
    <cellStyle name="SAPBEXHLevel2 4 3 3" xfId="23397"/>
    <cellStyle name="SAPBEXHLevel2 4 4" xfId="23398"/>
    <cellStyle name="SAPBEXHLevel2 4 4 2" xfId="23399"/>
    <cellStyle name="SAPBEXHLevel2 4 4 3" xfId="23400"/>
    <cellStyle name="SAPBEXHLevel2 4 5" xfId="23401"/>
    <cellStyle name="SAPBEXHLevel2 4 5 2" xfId="23402"/>
    <cellStyle name="SAPBEXHLevel2 4 5 3" xfId="23403"/>
    <cellStyle name="SAPBEXHLevel2 4 6" xfId="23404"/>
    <cellStyle name="SAPBEXHLevel2 4 6 2" xfId="23405"/>
    <cellStyle name="SAPBEXHLevel2 4 7" xfId="23406"/>
    <cellStyle name="SAPBEXHLevel2 4 8" xfId="23407"/>
    <cellStyle name="SAPBEXHLevel2 4 9" xfId="23408"/>
    <cellStyle name="SAPBEXHLevel2 5" xfId="23409"/>
    <cellStyle name="SAPBEXHLevel2 5 10" xfId="23410"/>
    <cellStyle name="SAPBEXHLevel2 5 11" xfId="23411"/>
    <cellStyle name="SAPBEXHLevel2 5 12" xfId="23412"/>
    <cellStyle name="SAPBEXHLevel2 5 2" xfId="23413"/>
    <cellStyle name="SAPBEXHLevel2 5 2 10" xfId="23414"/>
    <cellStyle name="SAPBEXHLevel2 5 2 2" xfId="23415"/>
    <cellStyle name="SAPBEXHLevel2 5 2 2 2" xfId="23416"/>
    <cellStyle name="SAPBEXHLevel2 5 2 2 3" xfId="23417"/>
    <cellStyle name="SAPBEXHLevel2 5 2 3" xfId="23418"/>
    <cellStyle name="SAPBEXHLevel2 5 2 3 2" xfId="23419"/>
    <cellStyle name="SAPBEXHLevel2 5 2 3 3" xfId="23420"/>
    <cellStyle name="SAPBEXHLevel2 5 2 4" xfId="23421"/>
    <cellStyle name="SAPBEXHLevel2 5 2 4 2" xfId="23422"/>
    <cellStyle name="SAPBEXHLevel2 5 2 4 3" xfId="23423"/>
    <cellStyle name="SAPBEXHLevel2 5 2 5" xfId="23424"/>
    <cellStyle name="SAPBEXHLevel2 5 2 5 2" xfId="23425"/>
    <cellStyle name="SAPBEXHLevel2 5 2 5 3" xfId="23426"/>
    <cellStyle name="SAPBEXHLevel2 5 2 6" xfId="23427"/>
    <cellStyle name="SAPBEXHLevel2 5 2 6 2" xfId="23428"/>
    <cellStyle name="SAPBEXHLevel2 5 2 7" xfId="23429"/>
    <cellStyle name="SAPBEXHLevel2 5 2 8" xfId="23430"/>
    <cellStyle name="SAPBEXHLevel2 5 2 9" xfId="23431"/>
    <cellStyle name="SAPBEXHLevel2 5 3" xfId="23432"/>
    <cellStyle name="SAPBEXHLevel2 5 3 2" xfId="23433"/>
    <cellStyle name="SAPBEXHLevel2 5 3 3" xfId="23434"/>
    <cellStyle name="SAPBEXHLevel2 5 4" xfId="23435"/>
    <cellStyle name="SAPBEXHLevel2 5 4 2" xfId="23436"/>
    <cellStyle name="SAPBEXHLevel2 5 4 3" xfId="23437"/>
    <cellStyle name="SAPBEXHLevel2 5 5" xfId="23438"/>
    <cellStyle name="SAPBEXHLevel2 5 5 2" xfId="23439"/>
    <cellStyle name="SAPBEXHLevel2 5 5 3" xfId="23440"/>
    <cellStyle name="SAPBEXHLevel2 5 6" xfId="23441"/>
    <cellStyle name="SAPBEXHLevel2 5 6 2" xfId="23442"/>
    <cellStyle name="SAPBEXHLevel2 5 6 3" xfId="23443"/>
    <cellStyle name="SAPBEXHLevel2 5 7" xfId="23444"/>
    <cellStyle name="SAPBEXHLevel2 5 7 2" xfId="23445"/>
    <cellStyle name="SAPBEXHLevel2 5 8" xfId="23446"/>
    <cellStyle name="SAPBEXHLevel2 5 9" xfId="23447"/>
    <cellStyle name="SAPBEXHLevel2 6" xfId="23448"/>
    <cellStyle name="SAPBEXHLevel2 7" xfId="23449"/>
    <cellStyle name="SAPBEXHLevel2 7 2" xfId="23450"/>
    <cellStyle name="SAPBEXHLevel2 7 3" xfId="23451"/>
    <cellStyle name="SAPBEXHLevel2 8" xfId="23452"/>
    <cellStyle name="SAPBEXHLevel2 8 2" xfId="23453"/>
    <cellStyle name="SAPBEXHLevel2 9" xfId="23454"/>
    <cellStyle name="SAPBEXHLevel2X" xfId="584"/>
    <cellStyle name="SAPBEXHLevel2X 10" xfId="23455"/>
    <cellStyle name="SAPBEXHLevel2X 2" xfId="585"/>
    <cellStyle name="SAPBEXHLevel2X 2 2" xfId="586"/>
    <cellStyle name="SAPBEXHLevel2X 2 2 10" xfId="23456"/>
    <cellStyle name="SAPBEXHLevel2X 2 2 11" xfId="23457"/>
    <cellStyle name="SAPBEXHLevel2X 2 2 2" xfId="23458"/>
    <cellStyle name="SAPBEXHLevel2X 2 2 2 2" xfId="23459"/>
    <cellStyle name="SAPBEXHLevel2X 2 2 2 2 2" xfId="23460"/>
    <cellStyle name="SAPBEXHLevel2X 2 2 2 2 3" xfId="23461"/>
    <cellStyle name="SAPBEXHLevel2X 2 2 2 3" xfId="23462"/>
    <cellStyle name="SAPBEXHLevel2X 2 2 2 4" xfId="23463"/>
    <cellStyle name="SAPBEXHLevel2X 2 2 3" xfId="23464"/>
    <cellStyle name="SAPBEXHLevel2X 2 2 3 2" xfId="23465"/>
    <cellStyle name="SAPBEXHLevel2X 2 2 3 3" xfId="23466"/>
    <cellStyle name="SAPBEXHLevel2X 2 2 4" xfId="23467"/>
    <cellStyle name="SAPBEXHLevel2X 2 2 4 2" xfId="23468"/>
    <cellStyle name="SAPBEXHLevel2X 2 2 4 3" xfId="23469"/>
    <cellStyle name="SAPBEXHLevel2X 2 2 5" xfId="23470"/>
    <cellStyle name="SAPBEXHLevel2X 2 2 5 2" xfId="23471"/>
    <cellStyle name="SAPBEXHLevel2X 2 2 5 3" xfId="23472"/>
    <cellStyle name="SAPBEXHLevel2X 2 2 6" xfId="23473"/>
    <cellStyle name="SAPBEXHLevel2X 2 2 6 2" xfId="23474"/>
    <cellStyle name="SAPBEXHLevel2X 2 2 6 3" xfId="23475"/>
    <cellStyle name="SAPBEXHLevel2X 2 2 7" xfId="23476"/>
    <cellStyle name="SAPBEXHLevel2X 2 2 7 2" xfId="23477"/>
    <cellStyle name="SAPBEXHLevel2X 2 2 8" xfId="23478"/>
    <cellStyle name="SAPBEXHLevel2X 2 2 9" xfId="23479"/>
    <cellStyle name="SAPBEXHLevel2X 2 3" xfId="23480"/>
    <cellStyle name="SAPBEXHLevel2X 2 3 2" xfId="23481"/>
    <cellStyle name="SAPBEXHLevel2X 2 3 2 2" xfId="23482"/>
    <cellStyle name="SAPBEXHLevel2X 2 3 2 3" xfId="23483"/>
    <cellStyle name="SAPBEXHLevel2X 2 3 3" xfId="23484"/>
    <cellStyle name="SAPBEXHLevel2X 2 3 4" xfId="23485"/>
    <cellStyle name="SAPBEXHLevel2X 2 4" xfId="23486"/>
    <cellStyle name="SAPBEXHLevel2X 2 4 10" xfId="23487"/>
    <cellStyle name="SAPBEXHLevel2X 2 4 2" xfId="23488"/>
    <cellStyle name="SAPBEXHLevel2X 2 4 2 2" xfId="23489"/>
    <cellStyle name="SAPBEXHLevel2X 2 4 2 3" xfId="23490"/>
    <cellStyle name="SAPBEXHLevel2X 2 4 3" xfId="23491"/>
    <cellStyle name="SAPBEXHLevel2X 2 4 3 2" xfId="23492"/>
    <cellStyle name="SAPBEXHLevel2X 2 4 3 3" xfId="23493"/>
    <cellStyle name="SAPBEXHLevel2X 2 4 4" xfId="23494"/>
    <cellStyle name="SAPBEXHLevel2X 2 4 4 2" xfId="23495"/>
    <cellStyle name="SAPBEXHLevel2X 2 4 4 3" xfId="23496"/>
    <cellStyle name="SAPBEXHLevel2X 2 4 5" xfId="23497"/>
    <cellStyle name="SAPBEXHLevel2X 2 4 5 2" xfId="23498"/>
    <cellStyle name="SAPBEXHLevel2X 2 4 5 3" xfId="23499"/>
    <cellStyle name="SAPBEXHLevel2X 2 4 6" xfId="23500"/>
    <cellStyle name="SAPBEXHLevel2X 2 4 6 2" xfId="23501"/>
    <cellStyle name="SAPBEXHLevel2X 2 4 7" xfId="23502"/>
    <cellStyle name="SAPBEXHLevel2X 2 4 8" xfId="23503"/>
    <cellStyle name="SAPBEXHLevel2X 2 4 9" xfId="23504"/>
    <cellStyle name="SAPBEXHLevel2X 3" xfId="587"/>
    <cellStyle name="SAPBEXHLevel2X 3 2" xfId="588"/>
    <cellStyle name="SAPBEXHLevel2X 3 2 2" xfId="23505"/>
    <cellStyle name="SAPBEXHLevel2X 3 2 3" xfId="23506"/>
    <cellStyle name="SAPBEXHLevel2X 3 3" xfId="23507"/>
    <cellStyle name="SAPBEXHLevel2X 3 4" xfId="23508"/>
    <cellStyle name="SAPBEXHLevel2X 4" xfId="589"/>
    <cellStyle name="SAPBEXHLevel2X 4 10" xfId="23509"/>
    <cellStyle name="SAPBEXHLevel2X 4 2" xfId="23510"/>
    <cellStyle name="SAPBEXHLevel2X 4 2 2" xfId="23511"/>
    <cellStyle name="SAPBEXHLevel2X 4 2 3" xfId="23512"/>
    <cellStyle name="SAPBEXHLevel2X 4 3" xfId="23513"/>
    <cellStyle name="SAPBEXHLevel2X 4 3 2" xfId="23514"/>
    <cellStyle name="SAPBEXHLevel2X 4 3 3" xfId="23515"/>
    <cellStyle name="SAPBEXHLevel2X 4 4" xfId="23516"/>
    <cellStyle name="SAPBEXHLevel2X 4 4 2" xfId="23517"/>
    <cellStyle name="SAPBEXHLevel2X 4 4 3" xfId="23518"/>
    <cellStyle name="SAPBEXHLevel2X 4 5" xfId="23519"/>
    <cellStyle name="SAPBEXHLevel2X 4 5 2" xfId="23520"/>
    <cellStyle name="SAPBEXHLevel2X 4 5 3" xfId="23521"/>
    <cellStyle name="SAPBEXHLevel2X 4 6" xfId="23522"/>
    <cellStyle name="SAPBEXHLevel2X 4 6 2" xfId="23523"/>
    <cellStyle name="SAPBEXHLevel2X 4 7" xfId="23524"/>
    <cellStyle name="SAPBEXHLevel2X 4 8" xfId="23525"/>
    <cellStyle name="SAPBEXHLevel2X 4 9" xfId="23526"/>
    <cellStyle name="SAPBEXHLevel2X 5" xfId="23527"/>
    <cellStyle name="SAPBEXHLevel2X 5 10" xfId="23528"/>
    <cellStyle name="SAPBEXHLevel2X 5 2" xfId="23529"/>
    <cellStyle name="SAPBEXHLevel2X 5 2 2" xfId="23530"/>
    <cellStyle name="SAPBEXHLevel2X 5 2 3" xfId="23531"/>
    <cellStyle name="SAPBEXHLevel2X 5 3" xfId="23532"/>
    <cellStyle name="SAPBEXHLevel2X 5 3 2" xfId="23533"/>
    <cellStyle name="SAPBEXHLevel2X 5 3 3" xfId="23534"/>
    <cellStyle name="SAPBEXHLevel2X 5 4" xfId="23535"/>
    <cellStyle name="SAPBEXHLevel2X 5 4 2" xfId="23536"/>
    <cellStyle name="SAPBEXHLevel2X 5 4 3" xfId="23537"/>
    <cellStyle name="SAPBEXHLevel2X 5 5" xfId="23538"/>
    <cellStyle name="SAPBEXHLevel2X 5 5 2" xfId="23539"/>
    <cellStyle name="SAPBEXHLevel2X 5 5 3" xfId="23540"/>
    <cellStyle name="SAPBEXHLevel2X 5 6" xfId="23541"/>
    <cellStyle name="SAPBEXHLevel2X 5 6 2" xfId="23542"/>
    <cellStyle name="SAPBEXHLevel2X 5 7" xfId="23543"/>
    <cellStyle name="SAPBEXHLevel2X 5 8" xfId="23544"/>
    <cellStyle name="SAPBEXHLevel2X 5 9" xfId="23545"/>
    <cellStyle name="SAPBEXHLevel2X 6" xfId="23546"/>
    <cellStyle name="SAPBEXHLevel2X 7" xfId="23547"/>
    <cellStyle name="SAPBEXHLevel2X 7 2" xfId="23548"/>
    <cellStyle name="SAPBEXHLevel2X 7 3" xfId="23549"/>
    <cellStyle name="SAPBEXHLevel2X 8" xfId="23550"/>
    <cellStyle name="SAPBEXHLevel2X 8 2" xfId="23551"/>
    <cellStyle name="SAPBEXHLevel2X 9" xfId="23552"/>
    <cellStyle name="SAPBEXHLevel3" xfId="590"/>
    <cellStyle name="SAPBEXHLevel3 10" xfId="23553"/>
    <cellStyle name="SAPBEXHLevel3 2" xfId="591"/>
    <cellStyle name="SAPBEXHLevel3 2 2" xfId="592"/>
    <cellStyle name="SAPBEXHLevel3 2 2 10" xfId="23554"/>
    <cellStyle name="SAPBEXHLevel3 2 2 11" xfId="23555"/>
    <cellStyle name="SAPBEXHLevel3 2 2 2" xfId="23556"/>
    <cellStyle name="SAPBEXHLevel3 2 2 2 2" xfId="23557"/>
    <cellStyle name="SAPBEXHLevel3 2 2 2 2 2" xfId="23558"/>
    <cellStyle name="SAPBEXHLevel3 2 2 2 2 3" xfId="23559"/>
    <cellStyle name="SAPBEXHLevel3 2 2 2 3" xfId="23560"/>
    <cellStyle name="SAPBEXHLevel3 2 2 2 4" xfId="23561"/>
    <cellStyle name="SAPBEXHLevel3 2 2 3" xfId="23562"/>
    <cellStyle name="SAPBEXHLevel3 2 2 3 2" xfId="23563"/>
    <cellStyle name="SAPBEXHLevel3 2 2 3 3" xfId="23564"/>
    <cellStyle name="SAPBEXHLevel3 2 2 4" xfId="23565"/>
    <cellStyle name="SAPBEXHLevel3 2 2 4 2" xfId="23566"/>
    <cellStyle name="SAPBEXHLevel3 2 2 4 3" xfId="23567"/>
    <cellStyle name="SAPBEXHLevel3 2 2 5" xfId="23568"/>
    <cellStyle name="SAPBEXHLevel3 2 2 5 2" xfId="23569"/>
    <cellStyle name="SAPBEXHLevel3 2 2 5 3" xfId="23570"/>
    <cellStyle name="SAPBEXHLevel3 2 2 6" xfId="23571"/>
    <cellStyle name="SAPBEXHLevel3 2 2 6 2" xfId="23572"/>
    <cellStyle name="SAPBEXHLevel3 2 2 6 3" xfId="23573"/>
    <cellStyle name="SAPBEXHLevel3 2 2 7" xfId="23574"/>
    <cellStyle name="SAPBEXHLevel3 2 2 7 2" xfId="23575"/>
    <cellStyle name="SAPBEXHLevel3 2 2 8" xfId="23576"/>
    <cellStyle name="SAPBEXHLevel3 2 2 9" xfId="23577"/>
    <cellStyle name="SAPBEXHLevel3 2 3" xfId="23578"/>
    <cellStyle name="SAPBEXHLevel3 2 3 2" xfId="23579"/>
    <cellStyle name="SAPBEXHLevel3 2 3 2 2" xfId="23580"/>
    <cellStyle name="SAPBEXHLevel3 2 3 2 3" xfId="23581"/>
    <cellStyle name="SAPBEXHLevel3 2 3 3" xfId="23582"/>
    <cellStyle name="SAPBEXHLevel3 2 3 4" xfId="23583"/>
    <cellStyle name="SAPBEXHLevel3 2 4" xfId="23584"/>
    <cellStyle name="SAPBEXHLevel3 2 4 10" xfId="23585"/>
    <cellStyle name="SAPBEXHLevel3 2 4 2" xfId="23586"/>
    <cellStyle name="SAPBEXHLevel3 2 4 2 2" xfId="23587"/>
    <cellStyle name="SAPBEXHLevel3 2 4 2 3" xfId="23588"/>
    <cellStyle name="SAPBEXHLevel3 2 4 3" xfId="23589"/>
    <cellStyle name="SAPBEXHLevel3 2 4 3 2" xfId="23590"/>
    <cellStyle name="SAPBEXHLevel3 2 4 3 3" xfId="23591"/>
    <cellStyle name="SAPBEXHLevel3 2 4 4" xfId="23592"/>
    <cellStyle name="SAPBEXHLevel3 2 4 4 2" xfId="23593"/>
    <cellStyle name="SAPBEXHLevel3 2 4 4 3" xfId="23594"/>
    <cellStyle name="SAPBEXHLevel3 2 4 5" xfId="23595"/>
    <cellStyle name="SAPBEXHLevel3 2 4 5 2" xfId="23596"/>
    <cellStyle name="SAPBEXHLevel3 2 4 5 3" xfId="23597"/>
    <cellStyle name="SAPBEXHLevel3 2 4 6" xfId="23598"/>
    <cellStyle name="SAPBEXHLevel3 2 4 6 2" xfId="23599"/>
    <cellStyle name="SAPBEXHLevel3 2 4 7" xfId="23600"/>
    <cellStyle name="SAPBEXHLevel3 2 4 8" xfId="23601"/>
    <cellStyle name="SAPBEXHLevel3 2 4 9" xfId="23602"/>
    <cellStyle name="SAPBEXHLevel3 3" xfId="593"/>
    <cellStyle name="SAPBEXHLevel3 3 2" xfId="594"/>
    <cellStyle name="SAPBEXHLevel3 3 2 2" xfId="23603"/>
    <cellStyle name="SAPBEXHLevel3 3 2 3" xfId="23604"/>
    <cellStyle name="SAPBEXHLevel3 3 3" xfId="23605"/>
    <cellStyle name="SAPBEXHLevel3 3 4" xfId="23606"/>
    <cellStyle name="SAPBEXHLevel3 4" xfId="595"/>
    <cellStyle name="SAPBEXHLevel3 4 10" xfId="23607"/>
    <cellStyle name="SAPBEXHLevel3 4 2" xfId="23608"/>
    <cellStyle name="SAPBEXHLevel3 4 2 2" xfId="23609"/>
    <cellStyle name="SAPBEXHLevel3 4 2 3" xfId="23610"/>
    <cellStyle name="SAPBEXHLevel3 4 3" xfId="23611"/>
    <cellStyle name="SAPBEXHLevel3 4 3 2" xfId="23612"/>
    <cellStyle name="SAPBEXHLevel3 4 3 3" xfId="23613"/>
    <cellStyle name="SAPBEXHLevel3 4 4" xfId="23614"/>
    <cellStyle name="SAPBEXHLevel3 4 4 2" xfId="23615"/>
    <cellStyle name="SAPBEXHLevel3 4 4 3" xfId="23616"/>
    <cellStyle name="SAPBEXHLevel3 4 5" xfId="23617"/>
    <cellStyle name="SAPBEXHLevel3 4 5 2" xfId="23618"/>
    <cellStyle name="SAPBEXHLevel3 4 5 3" xfId="23619"/>
    <cellStyle name="SAPBEXHLevel3 4 6" xfId="23620"/>
    <cellStyle name="SAPBEXHLevel3 4 6 2" xfId="23621"/>
    <cellStyle name="SAPBEXHLevel3 4 7" xfId="23622"/>
    <cellStyle name="SAPBEXHLevel3 4 8" xfId="23623"/>
    <cellStyle name="SAPBEXHLevel3 4 9" xfId="23624"/>
    <cellStyle name="SAPBEXHLevel3 5" xfId="23625"/>
    <cellStyle name="SAPBEXHLevel3 5 10" xfId="23626"/>
    <cellStyle name="SAPBEXHLevel3 5 11" xfId="23627"/>
    <cellStyle name="SAPBEXHLevel3 5 12" xfId="23628"/>
    <cellStyle name="SAPBEXHLevel3 5 2" xfId="23629"/>
    <cellStyle name="SAPBEXHLevel3 5 2 10" xfId="23630"/>
    <cellStyle name="SAPBEXHLevel3 5 2 2" xfId="23631"/>
    <cellStyle name="SAPBEXHLevel3 5 2 2 2" xfId="23632"/>
    <cellStyle name="SAPBEXHLevel3 5 2 2 3" xfId="23633"/>
    <cellStyle name="SAPBEXHLevel3 5 2 3" xfId="23634"/>
    <cellStyle name="SAPBEXHLevel3 5 2 3 2" xfId="23635"/>
    <cellStyle name="SAPBEXHLevel3 5 2 3 3" xfId="23636"/>
    <cellStyle name="SAPBEXHLevel3 5 2 4" xfId="23637"/>
    <cellStyle name="SAPBEXHLevel3 5 2 4 2" xfId="23638"/>
    <cellStyle name="SAPBEXHLevel3 5 2 4 3" xfId="23639"/>
    <cellStyle name="SAPBEXHLevel3 5 2 5" xfId="23640"/>
    <cellStyle name="SAPBEXHLevel3 5 2 5 2" xfId="23641"/>
    <cellStyle name="SAPBEXHLevel3 5 2 5 3" xfId="23642"/>
    <cellStyle name="SAPBEXHLevel3 5 2 6" xfId="23643"/>
    <cellStyle name="SAPBEXHLevel3 5 2 6 2" xfId="23644"/>
    <cellStyle name="SAPBEXHLevel3 5 2 7" xfId="23645"/>
    <cellStyle name="SAPBEXHLevel3 5 2 8" xfId="23646"/>
    <cellStyle name="SAPBEXHLevel3 5 2 9" xfId="23647"/>
    <cellStyle name="SAPBEXHLevel3 5 3" xfId="23648"/>
    <cellStyle name="SAPBEXHLevel3 5 3 2" xfId="23649"/>
    <cellStyle name="SAPBEXHLevel3 5 3 3" xfId="23650"/>
    <cellStyle name="SAPBEXHLevel3 5 4" xfId="23651"/>
    <cellStyle name="SAPBEXHLevel3 5 4 2" xfId="23652"/>
    <cellStyle name="SAPBEXHLevel3 5 4 3" xfId="23653"/>
    <cellStyle name="SAPBEXHLevel3 5 5" xfId="23654"/>
    <cellStyle name="SAPBEXHLevel3 5 5 2" xfId="23655"/>
    <cellStyle name="SAPBEXHLevel3 5 5 3" xfId="23656"/>
    <cellStyle name="SAPBEXHLevel3 5 6" xfId="23657"/>
    <cellStyle name="SAPBEXHLevel3 5 6 2" xfId="23658"/>
    <cellStyle name="SAPBEXHLevel3 5 6 3" xfId="23659"/>
    <cellStyle name="SAPBEXHLevel3 5 7" xfId="23660"/>
    <cellStyle name="SAPBEXHLevel3 5 7 2" xfId="23661"/>
    <cellStyle name="SAPBEXHLevel3 5 8" xfId="23662"/>
    <cellStyle name="SAPBEXHLevel3 5 9" xfId="23663"/>
    <cellStyle name="SAPBEXHLevel3 6" xfId="23664"/>
    <cellStyle name="SAPBEXHLevel3 7" xfId="23665"/>
    <cellStyle name="SAPBEXHLevel3 7 2" xfId="23666"/>
    <cellStyle name="SAPBEXHLevel3 7 3" xfId="23667"/>
    <cellStyle name="SAPBEXHLevel3 8" xfId="23668"/>
    <cellStyle name="SAPBEXHLevel3 8 2" xfId="23669"/>
    <cellStyle name="SAPBEXHLevel3 9" xfId="23670"/>
    <cellStyle name="SAPBEXHLevel3X" xfId="596"/>
    <cellStyle name="SAPBEXHLevel3X 2" xfId="597"/>
    <cellStyle name="SAPBEXHLevel3X 2 2" xfId="598"/>
    <cellStyle name="SAPBEXHLevel3X 2 2 10" xfId="23671"/>
    <cellStyle name="SAPBEXHLevel3X 2 2 11" xfId="23672"/>
    <cellStyle name="SAPBEXHLevel3X 2 2 2" xfId="23673"/>
    <cellStyle name="SAPBEXHLevel3X 2 2 2 2" xfId="23674"/>
    <cellStyle name="SAPBEXHLevel3X 2 2 2 2 2" xfId="23675"/>
    <cellStyle name="SAPBEXHLevel3X 2 2 2 2 3" xfId="23676"/>
    <cellStyle name="SAPBEXHLevel3X 2 2 2 3" xfId="23677"/>
    <cellStyle name="SAPBEXHLevel3X 2 2 2 4" xfId="23678"/>
    <cellStyle name="SAPBEXHLevel3X 2 2 3" xfId="23679"/>
    <cellStyle name="SAPBEXHLevel3X 2 2 3 2" xfId="23680"/>
    <cellStyle name="SAPBEXHLevel3X 2 2 3 3" xfId="23681"/>
    <cellStyle name="SAPBEXHLevel3X 2 2 4" xfId="23682"/>
    <cellStyle name="SAPBEXHLevel3X 2 2 4 2" xfId="23683"/>
    <cellStyle name="SAPBEXHLevel3X 2 2 4 3" xfId="23684"/>
    <cellStyle name="SAPBEXHLevel3X 2 2 5" xfId="23685"/>
    <cellStyle name="SAPBEXHLevel3X 2 2 5 2" xfId="23686"/>
    <cellStyle name="SAPBEXHLevel3X 2 2 5 3" xfId="23687"/>
    <cellStyle name="SAPBEXHLevel3X 2 2 6" xfId="23688"/>
    <cellStyle name="SAPBEXHLevel3X 2 2 6 2" xfId="23689"/>
    <cellStyle name="SAPBEXHLevel3X 2 2 6 3" xfId="23690"/>
    <cellStyle name="SAPBEXHLevel3X 2 2 7" xfId="23691"/>
    <cellStyle name="SAPBEXHLevel3X 2 2 7 2" xfId="23692"/>
    <cellStyle name="SAPBEXHLevel3X 2 2 8" xfId="23693"/>
    <cellStyle name="SAPBEXHLevel3X 2 2 9" xfId="23694"/>
    <cellStyle name="SAPBEXHLevel3X 2 3" xfId="23695"/>
    <cellStyle name="SAPBEXHLevel3X 2 3 2" xfId="23696"/>
    <cellStyle name="SAPBEXHLevel3X 2 3 2 2" xfId="23697"/>
    <cellStyle name="SAPBEXHLevel3X 2 3 2 3" xfId="23698"/>
    <cellStyle name="SAPBEXHLevel3X 2 3 3" xfId="23699"/>
    <cellStyle name="SAPBEXHLevel3X 2 3 4" xfId="23700"/>
    <cellStyle name="SAPBEXHLevel3X 2 4" xfId="23701"/>
    <cellStyle name="SAPBEXHLevel3X 2 4 10" xfId="23702"/>
    <cellStyle name="SAPBEXHLevel3X 2 4 2" xfId="23703"/>
    <cellStyle name="SAPBEXHLevel3X 2 4 2 2" xfId="23704"/>
    <cellStyle name="SAPBEXHLevel3X 2 4 2 3" xfId="23705"/>
    <cellStyle name="SAPBEXHLevel3X 2 4 3" xfId="23706"/>
    <cellStyle name="SAPBEXHLevel3X 2 4 3 2" xfId="23707"/>
    <cellStyle name="SAPBEXHLevel3X 2 4 3 3" xfId="23708"/>
    <cellStyle name="SAPBEXHLevel3X 2 4 4" xfId="23709"/>
    <cellStyle name="SAPBEXHLevel3X 2 4 4 2" xfId="23710"/>
    <cellStyle name="SAPBEXHLevel3X 2 4 4 3" xfId="23711"/>
    <cellStyle name="SAPBEXHLevel3X 2 4 5" xfId="23712"/>
    <cellStyle name="SAPBEXHLevel3X 2 4 5 2" xfId="23713"/>
    <cellStyle name="SAPBEXHLevel3X 2 4 5 3" xfId="23714"/>
    <cellStyle name="SAPBEXHLevel3X 2 4 6" xfId="23715"/>
    <cellStyle name="SAPBEXHLevel3X 2 4 6 2" xfId="23716"/>
    <cellStyle name="SAPBEXHLevel3X 2 4 7" xfId="23717"/>
    <cellStyle name="SAPBEXHLevel3X 2 4 8" xfId="23718"/>
    <cellStyle name="SAPBEXHLevel3X 2 4 9" xfId="23719"/>
    <cellStyle name="SAPBEXHLevel3X 3" xfId="599"/>
    <cellStyle name="SAPBEXHLevel3X 3 2" xfId="600"/>
    <cellStyle name="SAPBEXHLevel3X 3 2 2" xfId="23720"/>
    <cellStyle name="SAPBEXHLevel3X 3 2 3" xfId="23721"/>
    <cellStyle name="SAPBEXHLevel3X 3 3" xfId="23722"/>
    <cellStyle name="SAPBEXHLevel3X 3 4" xfId="23723"/>
    <cellStyle name="SAPBEXHLevel3X 4" xfId="601"/>
    <cellStyle name="SAPBEXHLevel3X 4 10" xfId="23724"/>
    <cellStyle name="SAPBEXHLevel3X 4 2" xfId="23725"/>
    <cellStyle name="SAPBEXHLevel3X 4 2 2" xfId="23726"/>
    <cellStyle name="SAPBEXHLevel3X 4 2 3" xfId="23727"/>
    <cellStyle name="SAPBEXHLevel3X 4 3" xfId="23728"/>
    <cellStyle name="SAPBEXHLevel3X 4 3 2" xfId="23729"/>
    <cellStyle name="SAPBEXHLevel3X 4 3 3" xfId="23730"/>
    <cellStyle name="SAPBEXHLevel3X 4 4" xfId="23731"/>
    <cellStyle name="SAPBEXHLevel3X 4 4 2" xfId="23732"/>
    <cellStyle name="SAPBEXHLevel3X 4 4 3" xfId="23733"/>
    <cellStyle name="SAPBEXHLevel3X 4 5" xfId="23734"/>
    <cellStyle name="SAPBEXHLevel3X 4 5 2" xfId="23735"/>
    <cellStyle name="SAPBEXHLevel3X 4 5 3" xfId="23736"/>
    <cellStyle name="SAPBEXHLevel3X 4 6" xfId="23737"/>
    <cellStyle name="SAPBEXHLevel3X 4 6 2" xfId="23738"/>
    <cellStyle name="SAPBEXHLevel3X 4 7" xfId="23739"/>
    <cellStyle name="SAPBEXHLevel3X 4 8" xfId="23740"/>
    <cellStyle name="SAPBEXHLevel3X 4 9" xfId="23741"/>
    <cellStyle name="SAPBEXHLevel3X 5" xfId="23742"/>
    <cellStyle name="SAPBEXHLevel3X 5 10" xfId="23743"/>
    <cellStyle name="SAPBEXHLevel3X 5 2" xfId="23744"/>
    <cellStyle name="SAPBEXHLevel3X 5 2 2" xfId="23745"/>
    <cellStyle name="SAPBEXHLevel3X 5 2 3" xfId="23746"/>
    <cellStyle name="SAPBEXHLevel3X 5 3" xfId="23747"/>
    <cellStyle name="SAPBEXHLevel3X 5 3 2" xfId="23748"/>
    <cellStyle name="SAPBEXHLevel3X 5 3 3" xfId="23749"/>
    <cellStyle name="SAPBEXHLevel3X 5 4" xfId="23750"/>
    <cellStyle name="SAPBEXHLevel3X 5 4 2" xfId="23751"/>
    <cellStyle name="SAPBEXHLevel3X 5 4 3" xfId="23752"/>
    <cellStyle name="SAPBEXHLevel3X 5 5" xfId="23753"/>
    <cellStyle name="SAPBEXHLevel3X 5 5 2" xfId="23754"/>
    <cellStyle name="SAPBEXHLevel3X 5 5 3" xfId="23755"/>
    <cellStyle name="SAPBEXHLevel3X 5 6" xfId="23756"/>
    <cellStyle name="SAPBEXHLevel3X 5 6 2" xfId="23757"/>
    <cellStyle name="SAPBEXHLevel3X 5 7" xfId="23758"/>
    <cellStyle name="SAPBEXHLevel3X 5 8" xfId="23759"/>
    <cellStyle name="SAPBEXHLevel3X 5 9" xfId="23760"/>
    <cellStyle name="SAPBEXinputData" xfId="23761"/>
    <cellStyle name="SAPBEXinputData 2" xfId="23762"/>
    <cellStyle name="SAPBEXinputData 2 2" xfId="23763"/>
    <cellStyle name="SAPBEXinputData 2 2 10" xfId="23764"/>
    <cellStyle name="SAPBEXinputData 2 2 11" xfId="23765"/>
    <cellStyle name="SAPBEXinputData 2 2 2" xfId="23766"/>
    <cellStyle name="SAPBEXinputData 2 2 2 2" xfId="23767"/>
    <cellStyle name="SAPBEXinputData 2 2 2 2 2" xfId="23768"/>
    <cellStyle name="SAPBEXinputData 2 2 2 2 3" xfId="23769"/>
    <cellStyle name="SAPBEXinputData 2 2 2 3" xfId="23770"/>
    <cellStyle name="SAPBEXinputData 2 2 2 4" xfId="23771"/>
    <cellStyle name="SAPBEXinputData 2 2 2 5" xfId="23772"/>
    <cellStyle name="SAPBEXinputData 2 2 2 6" xfId="23773"/>
    <cellStyle name="SAPBEXinputData 2 2 3" xfId="23774"/>
    <cellStyle name="SAPBEXinputData 2 2 3 2" xfId="23775"/>
    <cellStyle name="SAPBEXinputData 2 2 3 2 2" xfId="23776"/>
    <cellStyle name="SAPBEXinputData 2 2 3 2 3" xfId="23777"/>
    <cellStyle name="SAPBEXinputData 2 2 3 3" xfId="23778"/>
    <cellStyle name="SAPBEXinputData 2 2 3 4" xfId="23779"/>
    <cellStyle name="SAPBEXinputData 2 2 3 5" xfId="23780"/>
    <cellStyle name="SAPBEXinputData 2 2 3 6" xfId="23781"/>
    <cellStyle name="SAPBEXinputData 2 2 4" xfId="23782"/>
    <cellStyle name="SAPBEXinputData 2 2 4 2" xfId="23783"/>
    <cellStyle name="SAPBEXinputData 2 2 4 2 2" xfId="23784"/>
    <cellStyle name="SAPBEXinputData 2 2 4 2 3" xfId="23785"/>
    <cellStyle name="SAPBEXinputData 2 2 4 3" xfId="23786"/>
    <cellStyle name="SAPBEXinputData 2 2 4 4" xfId="23787"/>
    <cellStyle name="SAPBEXinputData 2 2 4 5" xfId="23788"/>
    <cellStyle name="SAPBEXinputData 2 2 4 6" xfId="23789"/>
    <cellStyle name="SAPBEXinputData 2 2 5" xfId="23790"/>
    <cellStyle name="SAPBEXinputData 2 2 5 2" xfId="23791"/>
    <cellStyle name="SAPBEXinputData 2 2 5 3" xfId="23792"/>
    <cellStyle name="SAPBEXinputData 2 2 6" xfId="23793"/>
    <cellStyle name="SAPBEXinputData 2 2 6 2" xfId="23794"/>
    <cellStyle name="SAPBEXinputData 2 2 6 3" xfId="23795"/>
    <cellStyle name="SAPBEXinputData 2 2 7" xfId="23796"/>
    <cellStyle name="SAPBEXinputData 2 2 7 2" xfId="23797"/>
    <cellStyle name="SAPBEXinputData 2 2 7 3" xfId="23798"/>
    <cellStyle name="SAPBEXinputData 2 2 8" xfId="23799"/>
    <cellStyle name="SAPBEXinputData 2 2 9" xfId="23800"/>
    <cellStyle name="SAPBEXinputData 2 3" xfId="23801"/>
    <cellStyle name="SAPBEXinputData 2 3 10" xfId="23802"/>
    <cellStyle name="SAPBEXinputData 2 3 11" xfId="23803"/>
    <cellStyle name="SAPBEXinputData 2 3 2" xfId="23804"/>
    <cellStyle name="SAPBEXinputData 2 3 2 2" xfId="23805"/>
    <cellStyle name="SAPBEXinputData 2 3 2 2 2" xfId="23806"/>
    <cellStyle name="SAPBEXinputData 2 3 2 2 3" xfId="23807"/>
    <cellStyle name="SAPBEXinputData 2 3 2 3" xfId="23808"/>
    <cellStyle name="SAPBEXinputData 2 3 2 4" xfId="23809"/>
    <cellStyle name="SAPBEXinputData 2 3 2 5" xfId="23810"/>
    <cellStyle name="SAPBEXinputData 2 3 2 6" xfId="23811"/>
    <cellStyle name="SAPBEXinputData 2 3 3" xfId="23812"/>
    <cellStyle name="SAPBEXinputData 2 3 3 2" xfId="23813"/>
    <cellStyle name="SAPBEXinputData 2 3 3 2 2" xfId="23814"/>
    <cellStyle name="SAPBEXinputData 2 3 3 2 3" xfId="23815"/>
    <cellStyle name="SAPBEXinputData 2 3 3 3" xfId="23816"/>
    <cellStyle name="SAPBEXinputData 2 3 3 4" xfId="23817"/>
    <cellStyle name="SAPBEXinputData 2 3 3 5" xfId="23818"/>
    <cellStyle name="SAPBEXinputData 2 3 3 6" xfId="23819"/>
    <cellStyle name="SAPBEXinputData 2 3 4" xfId="23820"/>
    <cellStyle name="SAPBEXinputData 2 3 4 2" xfId="23821"/>
    <cellStyle name="SAPBEXinputData 2 3 4 2 2" xfId="23822"/>
    <cellStyle name="SAPBEXinputData 2 3 4 2 3" xfId="23823"/>
    <cellStyle name="SAPBEXinputData 2 3 4 3" xfId="23824"/>
    <cellStyle name="SAPBEXinputData 2 3 4 4" xfId="23825"/>
    <cellStyle name="SAPBEXinputData 2 3 4 5" xfId="23826"/>
    <cellStyle name="SAPBEXinputData 2 3 4 6" xfId="23827"/>
    <cellStyle name="SAPBEXinputData 2 3 5" xfId="23828"/>
    <cellStyle name="SAPBEXinputData 2 3 5 2" xfId="23829"/>
    <cellStyle name="SAPBEXinputData 2 3 5 3" xfId="23830"/>
    <cellStyle name="SAPBEXinputData 2 3 6" xfId="23831"/>
    <cellStyle name="SAPBEXinputData 2 3 6 2" xfId="23832"/>
    <cellStyle name="SAPBEXinputData 2 3 6 3" xfId="23833"/>
    <cellStyle name="SAPBEXinputData 2 3 7" xfId="23834"/>
    <cellStyle name="SAPBEXinputData 2 3 7 2" xfId="23835"/>
    <cellStyle name="SAPBEXinputData 2 3 7 3" xfId="23836"/>
    <cellStyle name="SAPBEXinputData 2 3 8" xfId="23837"/>
    <cellStyle name="SAPBEXinputData 2 3 9" xfId="23838"/>
    <cellStyle name="SAPBEXinputData 3" xfId="23839"/>
    <cellStyle name="SAPBEXinputData 3 10" xfId="23840"/>
    <cellStyle name="SAPBEXinputData 3 11" xfId="23841"/>
    <cellStyle name="SAPBEXinputData 3 2" xfId="23842"/>
    <cellStyle name="SAPBEXinputData 3 2 2" xfId="23843"/>
    <cellStyle name="SAPBEXinputData 3 2 2 2" xfId="23844"/>
    <cellStyle name="SAPBEXinputData 3 2 2 3" xfId="23845"/>
    <cellStyle name="SAPBEXinputData 3 2 3" xfId="23846"/>
    <cellStyle name="SAPBEXinputData 3 2 4" xfId="23847"/>
    <cellStyle name="SAPBEXinputData 3 2 5" xfId="23848"/>
    <cellStyle name="SAPBEXinputData 3 2 6" xfId="23849"/>
    <cellStyle name="SAPBEXinputData 3 3" xfId="23850"/>
    <cellStyle name="SAPBEXinputData 3 3 2" xfId="23851"/>
    <cellStyle name="SAPBEXinputData 3 3 2 2" xfId="23852"/>
    <cellStyle name="SAPBEXinputData 3 3 2 3" xfId="23853"/>
    <cellStyle name="SAPBEXinputData 3 3 3" xfId="23854"/>
    <cellStyle name="SAPBEXinputData 3 3 4" xfId="23855"/>
    <cellStyle name="SAPBEXinputData 3 3 5" xfId="23856"/>
    <cellStyle name="SAPBEXinputData 3 3 6" xfId="23857"/>
    <cellStyle name="SAPBEXinputData 3 4" xfId="23858"/>
    <cellStyle name="SAPBEXinputData 3 4 2" xfId="23859"/>
    <cellStyle name="SAPBEXinputData 3 4 2 2" xfId="23860"/>
    <cellStyle name="SAPBEXinputData 3 4 2 3" xfId="23861"/>
    <cellStyle name="SAPBEXinputData 3 4 3" xfId="23862"/>
    <cellStyle name="SAPBEXinputData 3 4 4" xfId="23863"/>
    <cellStyle name="SAPBEXinputData 3 4 5" xfId="23864"/>
    <cellStyle name="SAPBEXinputData 3 4 6" xfId="23865"/>
    <cellStyle name="SAPBEXinputData 3 5" xfId="23866"/>
    <cellStyle name="SAPBEXinputData 3 5 2" xfId="23867"/>
    <cellStyle name="SAPBEXinputData 3 5 3" xfId="23868"/>
    <cellStyle name="SAPBEXinputData 3 6" xfId="23869"/>
    <cellStyle name="SAPBEXinputData 3 6 2" xfId="23870"/>
    <cellStyle name="SAPBEXinputData 3 6 3" xfId="23871"/>
    <cellStyle name="SAPBEXinputData 3 7" xfId="23872"/>
    <cellStyle name="SAPBEXinputData 3 7 2" xfId="23873"/>
    <cellStyle name="SAPBEXinputData 3 7 3" xfId="23874"/>
    <cellStyle name="SAPBEXinputData 3 8" xfId="23875"/>
    <cellStyle name="SAPBEXinputData 3 9" xfId="23876"/>
    <cellStyle name="SAPBEXinputData 4" xfId="23877"/>
    <cellStyle name="SAPBEXinputData 4 2" xfId="23878"/>
    <cellStyle name="SAPBEXinputData 4 3" xfId="23879"/>
    <cellStyle name="SAPBEXinputData 4 4" xfId="23880"/>
    <cellStyle name="SAPBEXinputData 4 5" xfId="23881"/>
    <cellStyle name="SAPBEXinputData 4 5 2" xfId="23882"/>
    <cellStyle name="SAPBEXinputData 4 5 3" xfId="23883"/>
    <cellStyle name="SAPBEXinputData 4 6" xfId="23884"/>
    <cellStyle name="SAPBEXinputData 4 7" xfId="23885"/>
    <cellStyle name="SAPBEXinputData 4 8" xfId="23886"/>
    <cellStyle name="SAPBEXinputData 4 9" xfId="23887"/>
    <cellStyle name="SAPBEXItemHeader" xfId="23888"/>
    <cellStyle name="SAPBEXItemHeader 10" xfId="23889"/>
    <cellStyle name="SAPBEXItemHeader 11" xfId="23890"/>
    <cellStyle name="SAPBEXItemHeader 2" xfId="23891"/>
    <cellStyle name="SAPBEXItemHeader 2 10" xfId="23892"/>
    <cellStyle name="SAPBEXItemHeader 2 2" xfId="23893"/>
    <cellStyle name="SAPBEXItemHeader 2 2 2" xfId="23894"/>
    <cellStyle name="SAPBEXItemHeader 2 3" xfId="23895"/>
    <cellStyle name="SAPBEXItemHeader 2 3 2" xfId="23896"/>
    <cellStyle name="SAPBEXItemHeader 2 4" xfId="23897"/>
    <cellStyle name="SAPBEXItemHeader 2 4 2" xfId="23898"/>
    <cellStyle name="SAPBEXItemHeader 2 5" xfId="23899"/>
    <cellStyle name="SAPBEXItemHeader 2 5 2" xfId="23900"/>
    <cellStyle name="SAPBEXItemHeader 2 5 3" xfId="23901"/>
    <cellStyle name="SAPBEXItemHeader 2 6" xfId="23902"/>
    <cellStyle name="SAPBEXItemHeader 2 6 2" xfId="23903"/>
    <cellStyle name="SAPBEXItemHeader 2 7" xfId="23904"/>
    <cellStyle name="SAPBEXItemHeader 2 8" xfId="23905"/>
    <cellStyle name="SAPBEXItemHeader 2 9" xfId="23906"/>
    <cellStyle name="SAPBEXItemHeader 3" xfId="23907"/>
    <cellStyle name="SAPBEXItemHeader 3 2" xfId="23908"/>
    <cellStyle name="SAPBEXItemHeader 4" xfId="23909"/>
    <cellStyle name="SAPBEXItemHeader 4 2" xfId="23910"/>
    <cellStyle name="SAPBEXItemHeader 5" xfId="23911"/>
    <cellStyle name="SAPBEXItemHeader 5 2" xfId="23912"/>
    <cellStyle name="SAPBEXItemHeader 6" xfId="23913"/>
    <cellStyle name="SAPBEXItemHeader 6 2" xfId="23914"/>
    <cellStyle name="SAPBEXItemHeader 6 3" xfId="23915"/>
    <cellStyle name="SAPBEXItemHeader 7" xfId="23916"/>
    <cellStyle name="SAPBEXItemHeader 7 2" xfId="23917"/>
    <cellStyle name="SAPBEXItemHeader 8" xfId="23918"/>
    <cellStyle name="SAPBEXItemHeader 9" xfId="23919"/>
    <cellStyle name="SAPBEXresData" xfId="602"/>
    <cellStyle name="SAPBEXresData 2" xfId="603"/>
    <cellStyle name="SAPBEXresData 2 2" xfId="604"/>
    <cellStyle name="SAPBEXresData 2 2 10" xfId="23920"/>
    <cellStyle name="SAPBEXresData 2 2 2" xfId="23921"/>
    <cellStyle name="SAPBEXresData 2 2 2 2" xfId="23922"/>
    <cellStyle name="SAPBEXresData 2 2 2 3" xfId="23923"/>
    <cellStyle name="SAPBEXresData 2 2 3" xfId="23924"/>
    <cellStyle name="SAPBEXresData 2 2 3 2" xfId="23925"/>
    <cellStyle name="SAPBEXresData 2 2 3 3" xfId="23926"/>
    <cellStyle name="SAPBEXresData 2 2 4" xfId="23927"/>
    <cellStyle name="SAPBEXresData 2 2 4 2" xfId="23928"/>
    <cellStyle name="SAPBEXresData 2 2 4 3" xfId="23929"/>
    <cellStyle name="SAPBEXresData 2 2 5" xfId="23930"/>
    <cellStyle name="SAPBEXresData 2 2 5 2" xfId="23931"/>
    <cellStyle name="SAPBEXresData 2 2 5 3" xfId="23932"/>
    <cellStyle name="SAPBEXresData 2 2 6" xfId="23933"/>
    <cellStyle name="SAPBEXresData 2 2 6 2" xfId="23934"/>
    <cellStyle name="SAPBEXresData 2 2 7" xfId="23935"/>
    <cellStyle name="SAPBEXresData 2 2 8" xfId="23936"/>
    <cellStyle name="SAPBEXresData 2 2 9" xfId="23937"/>
    <cellStyle name="SAPBEXresData 3" xfId="605"/>
    <cellStyle name="SAPBEXresData 3 10" xfId="23938"/>
    <cellStyle name="SAPBEXresData 3 2" xfId="23939"/>
    <cellStyle name="SAPBEXresData 3 2 2" xfId="23940"/>
    <cellStyle name="SAPBEXresData 3 2 3" xfId="23941"/>
    <cellStyle name="SAPBEXresData 3 3" xfId="23942"/>
    <cellStyle name="SAPBEXresData 3 3 2" xfId="23943"/>
    <cellStyle name="SAPBEXresData 3 3 3" xfId="23944"/>
    <cellStyle name="SAPBEXresData 3 4" xfId="23945"/>
    <cellStyle name="SAPBEXresData 3 4 2" xfId="23946"/>
    <cellStyle name="SAPBEXresData 3 4 3" xfId="23947"/>
    <cellStyle name="SAPBEXresData 3 5" xfId="23948"/>
    <cellStyle name="SAPBEXresData 3 5 2" xfId="23949"/>
    <cellStyle name="SAPBEXresData 3 5 3" xfId="23950"/>
    <cellStyle name="SAPBEXresData 3 6" xfId="23951"/>
    <cellStyle name="SAPBEXresData 3 6 2" xfId="23952"/>
    <cellStyle name="SAPBEXresData 3 7" xfId="23953"/>
    <cellStyle name="SAPBEXresData 3 8" xfId="23954"/>
    <cellStyle name="SAPBEXresData 3 9" xfId="23955"/>
    <cellStyle name="SAPBEXresData 4" xfId="23956"/>
    <cellStyle name="SAPBEXresData 4 10" xfId="23957"/>
    <cellStyle name="SAPBEXresData 4 2" xfId="23958"/>
    <cellStyle name="SAPBEXresData 4 2 2" xfId="23959"/>
    <cellStyle name="SAPBEXresData 4 2 3" xfId="23960"/>
    <cellStyle name="SAPBEXresData 4 3" xfId="23961"/>
    <cellStyle name="SAPBEXresData 4 3 2" xfId="23962"/>
    <cellStyle name="SAPBEXresData 4 3 3" xfId="23963"/>
    <cellStyle name="SAPBEXresData 4 4" xfId="23964"/>
    <cellStyle name="SAPBEXresData 4 4 2" xfId="23965"/>
    <cellStyle name="SAPBEXresData 4 4 3" xfId="23966"/>
    <cellStyle name="SAPBEXresData 4 5" xfId="23967"/>
    <cellStyle name="SAPBEXresData 4 5 2" xfId="23968"/>
    <cellStyle name="SAPBEXresData 4 5 3" xfId="23969"/>
    <cellStyle name="SAPBEXresData 4 6" xfId="23970"/>
    <cellStyle name="SAPBEXresData 4 6 2" xfId="23971"/>
    <cellStyle name="SAPBEXresData 4 7" xfId="23972"/>
    <cellStyle name="SAPBEXresData 4 8" xfId="23973"/>
    <cellStyle name="SAPBEXresData 4 9" xfId="23974"/>
    <cellStyle name="SAPBEXresDataEmph" xfId="606"/>
    <cellStyle name="SAPBEXresDataEmph 2" xfId="607"/>
    <cellStyle name="SAPBEXresDataEmph 2 2" xfId="23975"/>
    <cellStyle name="SAPBEXresDataEmph 2 2 10" xfId="23976"/>
    <cellStyle name="SAPBEXresDataEmph 2 2 2" xfId="23977"/>
    <cellStyle name="SAPBEXresDataEmph 2 2 2 2" xfId="23978"/>
    <cellStyle name="SAPBEXresDataEmph 2 2 2 3" xfId="23979"/>
    <cellStyle name="SAPBEXresDataEmph 2 2 3" xfId="23980"/>
    <cellStyle name="SAPBEXresDataEmph 2 2 3 2" xfId="23981"/>
    <cellStyle name="SAPBEXresDataEmph 2 2 3 3" xfId="23982"/>
    <cellStyle name="SAPBEXresDataEmph 2 2 4" xfId="23983"/>
    <cellStyle name="SAPBEXresDataEmph 2 2 4 2" xfId="23984"/>
    <cellStyle name="SAPBEXresDataEmph 2 2 4 3" xfId="23985"/>
    <cellStyle name="SAPBEXresDataEmph 2 2 5" xfId="23986"/>
    <cellStyle name="SAPBEXresDataEmph 2 2 5 2" xfId="23987"/>
    <cellStyle name="SAPBEXresDataEmph 2 2 5 3" xfId="23988"/>
    <cellStyle name="SAPBEXresDataEmph 2 2 6" xfId="23989"/>
    <cellStyle name="SAPBEXresDataEmph 2 2 6 2" xfId="23990"/>
    <cellStyle name="SAPBEXresDataEmph 2 2 7" xfId="23991"/>
    <cellStyle name="SAPBEXresDataEmph 2 2 8" xfId="23992"/>
    <cellStyle name="SAPBEXresDataEmph 2 2 9" xfId="23993"/>
    <cellStyle name="SAPBEXresDataEmph 3" xfId="23994"/>
    <cellStyle name="SAPBEXresDataEmph 3 10" xfId="23995"/>
    <cellStyle name="SAPBEXresDataEmph 3 2" xfId="23996"/>
    <cellStyle name="SAPBEXresDataEmph 3 2 2" xfId="23997"/>
    <cellStyle name="SAPBEXresDataEmph 3 2 3" xfId="23998"/>
    <cellStyle name="SAPBEXresDataEmph 3 3" xfId="23999"/>
    <cellStyle name="SAPBEXresDataEmph 3 3 2" xfId="24000"/>
    <cellStyle name="SAPBEXresDataEmph 3 3 3" xfId="24001"/>
    <cellStyle name="SAPBEXresDataEmph 3 4" xfId="24002"/>
    <cellStyle name="SAPBEXresDataEmph 3 4 2" xfId="24003"/>
    <cellStyle name="SAPBEXresDataEmph 3 4 3" xfId="24004"/>
    <cellStyle name="SAPBEXresDataEmph 3 5" xfId="24005"/>
    <cellStyle name="SAPBEXresDataEmph 3 5 2" xfId="24006"/>
    <cellStyle name="SAPBEXresDataEmph 3 5 3" xfId="24007"/>
    <cellStyle name="SAPBEXresDataEmph 3 6" xfId="24008"/>
    <cellStyle name="SAPBEXresDataEmph 3 6 2" xfId="24009"/>
    <cellStyle name="SAPBEXresDataEmph 3 7" xfId="24010"/>
    <cellStyle name="SAPBEXresDataEmph 3 8" xfId="24011"/>
    <cellStyle name="SAPBEXresDataEmph 3 9" xfId="24012"/>
    <cellStyle name="SAPBEXresDataEmph 4" xfId="24013"/>
    <cellStyle name="SAPBEXresDataEmph 4 10" xfId="24014"/>
    <cellStyle name="SAPBEXresDataEmph 4 11" xfId="24015"/>
    <cellStyle name="SAPBEXresDataEmph 4 2" xfId="24016"/>
    <cellStyle name="SAPBEXresDataEmph 4 2 2" xfId="24017"/>
    <cellStyle name="SAPBEXresDataEmph 4 2 2 2" xfId="24018"/>
    <cellStyle name="SAPBEXresDataEmph 4 2 2 3" xfId="24019"/>
    <cellStyle name="SAPBEXresDataEmph 4 2 3" xfId="24020"/>
    <cellStyle name="SAPBEXresDataEmph 4 2 4" xfId="24021"/>
    <cellStyle name="SAPBEXresDataEmph 4 2 5" xfId="24022"/>
    <cellStyle name="SAPBEXresDataEmph 4 2 6" xfId="24023"/>
    <cellStyle name="SAPBEXresDataEmph 4 3" xfId="24024"/>
    <cellStyle name="SAPBEXresDataEmph 4 3 2" xfId="24025"/>
    <cellStyle name="SAPBEXresDataEmph 4 3 2 2" xfId="24026"/>
    <cellStyle name="SAPBEXresDataEmph 4 3 2 3" xfId="24027"/>
    <cellStyle name="SAPBEXresDataEmph 4 3 3" xfId="24028"/>
    <cellStyle name="SAPBEXresDataEmph 4 3 4" xfId="24029"/>
    <cellStyle name="SAPBEXresDataEmph 4 3 5" xfId="24030"/>
    <cellStyle name="SAPBEXresDataEmph 4 3 6" xfId="24031"/>
    <cellStyle name="SAPBEXresDataEmph 4 4" xfId="24032"/>
    <cellStyle name="SAPBEXresDataEmph 4 4 2" xfId="24033"/>
    <cellStyle name="SAPBEXresDataEmph 4 4 2 2" xfId="24034"/>
    <cellStyle name="SAPBEXresDataEmph 4 4 2 3" xfId="24035"/>
    <cellStyle name="SAPBEXresDataEmph 4 4 3" xfId="24036"/>
    <cellStyle name="SAPBEXresDataEmph 4 4 4" xfId="24037"/>
    <cellStyle name="SAPBEXresDataEmph 4 4 5" xfId="24038"/>
    <cellStyle name="SAPBEXresDataEmph 4 4 6" xfId="24039"/>
    <cellStyle name="SAPBEXresDataEmph 4 5" xfId="24040"/>
    <cellStyle name="SAPBEXresDataEmph 4 5 2" xfId="24041"/>
    <cellStyle name="SAPBEXresDataEmph 4 5 3" xfId="24042"/>
    <cellStyle name="SAPBEXresDataEmph 4 6" xfId="24043"/>
    <cellStyle name="SAPBEXresDataEmph 4 6 2" xfId="24044"/>
    <cellStyle name="SAPBEXresDataEmph 4 6 3" xfId="24045"/>
    <cellStyle name="SAPBEXresDataEmph 4 7" xfId="24046"/>
    <cellStyle name="SAPBEXresDataEmph 4 7 2" xfId="24047"/>
    <cellStyle name="SAPBEXresDataEmph 4 7 3" xfId="24048"/>
    <cellStyle name="SAPBEXresDataEmph 4 8" xfId="24049"/>
    <cellStyle name="SAPBEXresDataEmph 4 9" xfId="24050"/>
    <cellStyle name="SAPBEXresItem" xfId="608"/>
    <cellStyle name="SAPBEXresItem 2" xfId="609"/>
    <cellStyle name="SAPBEXresItem 2 2" xfId="610"/>
    <cellStyle name="SAPBEXresItem 2 2 10" xfId="24051"/>
    <cellStyle name="SAPBEXresItem 2 2 2" xfId="24052"/>
    <cellStyle name="SAPBEXresItem 2 2 2 2" xfId="24053"/>
    <cellStyle name="SAPBEXresItem 2 2 2 3" xfId="24054"/>
    <cellStyle name="SAPBEXresItem 2 2 3" xfId="24055"/>
    <cellStyle name="SAPBEXresItem 2 2 3 2" xfId="24056"/>
    <cellStyle name="SAPBEXresItem 2 2 3 3" xfId="24057"/>
    <cellStyle name="SAPBEXresItem 2 2 4" xfId="24058"/>
    <cellStyle name="SAPBEXresItem 2 2 4 2" xfId="24059"/>
    <cellStyle name="SAPBEXresItem 2 2 4 3" xfId="24060"/>
    <cellStyle name="SAPBEXresItem 2 2 5" xfId="24061"/>
    <cellStyle name="SAPBEXresItem 2 2 5 2" xfId="24062"/>
    <cellStyle name="SAPBEXresItem 2 2 5 3" xfId="24063"/>
    <cellStyle name="SAPBEXresItem 2 2 6" xfId="24064"/>
    <cellStyle name="SAPBEXresItem 2 2 6 2" xfId="24065"/>
    <cellStyle name="SAPBEXresItem 2 2 7" xfId="24066"/>
    <cellStyle name="SAPBEXresItem 2 2 8" xfId="24067"/>
    <cellStyle name="SAPBEXresItem 2 2 9" xfId="24068"/>
    <cellStyle name="SAPBEXresItem 3" xfId="611"/>
    <cellStyle name="SAPBEXresItem 3 10" xfId="24069"/>
    <cellStyle name="SAPBEXresItem 3 2" xfId="24070"/>
    <cellStyle name="SAPBEXresItem 3 2 2" xfId="24071"/>
    <cellStyle name="SAPBEXresItem 3 2 3" xfId="24072"/>
    <cellStyle name="SAPBEXresItem 3 3" xfId="24073"/>
    <cellStyle name="SAPBEXresItem 3 3 2" xfId="24074"/>
    <cellStyle name="SAPBEXresItem 3 3 3" xfId="24075"/>
    <cellStyle name="SAPBEXresItem 3 4" xfId="24076"/>
    <cellStyle name="SAPBEXresItem 3 4 2" xfId="24077"/>
    <cellStyle name="SAPBEXresItem 3 4 3" xfId="24078"/>
    <cellStyle name="SAPBEXresItem 3 5" xfId="24079"/>
    <cellStyle name="SAPBEXresItem 3 5 2" xfId="24080"/>
    <cellStyle name="SAPBEXresItem 3 5 3" xfId="24081"/>
    <cellStyle name="SAPBEXresItem 3 6" xfId="24082"/>
    <cellStyle name="SAPBEXresItem 3 6 2" xfId="24083"/>
    <cellStyle name="SAPBEXresItem 3 7" xfId="24084"/>
    <cellStyle name="SAPBEXresItem 3 8" xfId="24085"/>
    <cellStyle name="SAPBEXresItem 3 9" xfId="24086"/>
    <cellStyle name="SAPBEXresItem 4" xfId="24087"/>
    <cellStyle name="SAPBEXresItem 4 10" xfId="24088"/>
    <cellStyle name="SAPBEXresItem 4 2" xfId="24089"/>
    <cellStyle name="SAPBEXresItem 4 2 2" xfId="24090"/>
    <cellStyle name="SAPBEXresItem 4 2 3" xfId="24091"/>
    <cellStyle name="SAPBEXresItem 4 3" xfId="24092"/>
    <cellStyle name="SAPBEXresItem 4 3 2" xfId="24093"/>
    <cellStyle name="SAPBEXresItem 4 3 3" xfId="24094"/>
    <cellStyle name="SAPBEXresItem 4 4" xfId="24095"/>
    <cellStyle name="SAPBEXresItem 4 4 2" xfId="24096"/>
    <cellStyle name="SAPBEXresItem 4 4 3" xfId="24097"/>
    <cellStyle name="SAPBEXresItem 4 5" xfId="24098"/>
    <cellStyle name="SAPBEXresItem 4 5 2" xfId="24099"/>
    <cellStyle name="SAPBEXresItem 4 5 3" xfId="24100"/>
    <cellStyle name="SAPBEXresItem 4 6" xfId="24101"/>
    <cellStyle name="SAPBEXresItem 4 6 2" xfId="24102"/>
    <cellStyle name="SAPBEXresItem 4 7" xfId="24103"/>
    <cellStyle name="SAPBEXresItem 4 8" xfId="24104"/>
    <cellStyle name="SAPBEXresItem 4 9" xfId="24105"/>
    <cellStyle name="SAPBEXresItemX" xfId="612"/>
    <cellStyle name="SAPBEXresItemX 2" xfId="613"/>
    <cellStyle name="SAPBEXresItemX 2 2" xfId="614"/>
    <cellStyle name="SAPBEXresItemX 2 2 10" xfId="24106"/>
    <cellStyle name="SAPBEXresItemX 2 2 2" xfId="24107"/>
    <cellStyle name="SAPBEXresItemX 2 2 2 2" xfId="24108"/>
    <cellStyle name="SAPBEXresItemX 2 2 2 3" xfId="24109"/>
    <cellStyle name="SAPBEXresItemX 2 2 3" xfId="24110"/>
    <cellStyle name="SAPBEXresItemX 2 2 3 2" xfId="24111"/>
    <cellStyle name="SAPBEXresItemX 2 2 3 3" xfId="24112"/>
    <cellStyle name="SAPBEXresItemX 2 2 4" xfId="24113"/>
    <cellStyle name="SAPBEXresItemX 2 2 4 2" xfId="24114"/>
    <cellStyle name="SAPBEXresItemX 2 2 4 3" xfId="24115"/>
    <cellStyle name="SAPBEXresItemX 2 2 5" xfId="24116"/>
    <cellStyle name="SAPBEXresItemX 2 2 5 2" xfId="24117"/>
    <cellStyle name="SAPBEXresItemX 2 2 5 3" xfId="24118"/>
    <cellStyle name="SAPBEXresItemX 2 2 6" xfId="24119"/>
    <cellStyle name="SAPBEXresItemX 2 2 6 2" xfId="24120"/>
    <cellStyle name="SAPBEXresItemX 2 2 7" xfId="24121"/>
    <cellStyle name="SAPBEXresItemX 2 2 8" xfId="24122"/>
    <cellStyle name="SAPBEXresItemX 2 2 9" xfId="24123"/>
    <cellStyle name="SAPBEXresItemX 3" xfId="615"/>
    <cellStyle name="SAPBEXresItemX 3 10" xfId="24124"/>
    <cellStyle name="SAPBEXresItemX 3 2" xfId="24125"/>
    <cellStyle name="SAPBEXresItemX 3 2 2" xfId="24126"/>
    <cellStyle name="SAPBEXresItemX 3 2 3" xfId="24127"/>
    <cellStyle name="SAPBEXresItemX 3 3" xfId="24128"/>
    <cellStyle name="SAPBEXresItemX 3 3 2" xfId="24129"/>
    <cellStyle name="SAPBEXresItemX 3 3 3" xfId="24130"/>
    <cellStyle name="SAPBEXresItemX 3 4" xfId="24131"/>
    <cellStyle name="SAPBEXresItemX 3 4 2" xfId="24132"/>
    <cellStyle name="SAPBEXresItemX 3 4 3" xfId="24133"/>
    <cellStyle name="SAPBEXresItemX 3 5" xfId="24134"/>
    <cellStyle name="SAPBEXresItemX 3 5 2" xfId="24135"/>
    <cellStyle name="SAPBEXresItemX 3 5 3" xfId="24136"/>
    <cellStyle name="SAPBEXresItemX 3 6" xfId="24137"/>
    <cellStyle name="SAPBEXresItemX 3 6 2" xfId="24138"/>
    <cellStyle name="SAPBEXresItemX 3 7" xfId="24139"/>
    <cellStyle name="SAPBEXresItemX 3 8" xfId="24140"/>
    <cellStyle name="SAPBEXresItemX 3 9" xfId="24141"/>
    <cellStyle name="SAPBEXresItemX 4" xfId="24142"/>
    <cellStyle name="SAPBEXresItemX 4 10" xfId="24143"/>
    <cellStyle name="SAPBEXresItemX 4 2" xfId="24144"/>
    <cellStyle name="SAPBEXresItemX 4 2 2" xfId="24145"/>
    <cellStyle name="SAPBEXresItemX 4 2 3" xfId="24146"/>
    <cellStyle name="SAPBEXresItemX 4 3" xfId="24147"/>
    <cellStyle name="SAPBEXresItemX 4 3 2" xfId="24148"/>
    <cellStyle name="SAPBEXresItemX 4 3 3" xfId="24149"/>
    <cellStyle name="SAPBEXresItemX 4 4" xfId="24150"/>
    <cellStyle name="SAPBEXresItemX 4 4 2" xfId="24151"/>
    <cellStyle name="SAPBEXresItemX 4 4 3" xfId="24152"/>
    <cellStyle name="SAPBEXresItemX 4 5" xfId="24153"/>
    <cellStyle name="SAPBEXresItemX 4 5 2" xfId="24154"/>
    <cellStyle name="SAPBEXresItemX 4 5 3" xfId="24155"/>
    <cellStyle name="SAPBEXresItemX 4 6" xfId="24156"/>
    <cellStyle name="SAPBEXresItemX 4 6 2" xfId="24157"/>
    <cellStyle name="SAPBEXresItemX 4 7" xfId="24158"/>
    <cellStyle name="SAPBEXresItemX 4 8" xfId="24159"/>
    <cellStyle name="SAPBEXresItemX 4 9" xfId="24160"/>
    <cellStyle name="SAPBEXstdData" xfId="616"/>
    <cellStyle name="SAPBEXstdData 10" xfId="24161"/>
    <cellStyle name="SAPBEXstdData 10 10" xfId="24162"/>
    <cellStyle name="SAPBEXstdData 10 11" xfId="24163"/>
    <cellStyle name="SAPBEXstdData 10 12" xfId="24164"/>
    <cellStyle name="SAPBEXstdData 10 13" xfId="24165"/>
    <cellStyle name="SAPBEXstdData 10 14" xfId="24166"/>
    <cellStyle name="SAPBEXstdData 10 2" xfId="24167"/>
    <cellStyle name="SAPBEXstdData 10 2 10" xfId="24168"/>
    <cellStyle name="SAPBEXstdData 10 2 2" xfId="24169"/>
    <cellStyle name="SAPBEXstdData 10 2 2 2" xfId="24170"/>
    <cellStyle name="SAPBEXstdData 10 2 2 3" xfId="24171"/>
    <cellStyle name="SAPBEXstdData 10 2 3" xfId="24172"/>
    <cellStyle name="SAPBEXstdData 10 2 3 2" xfId="24173"/>
    <cellStyle name="SAPBEXstdData 10 2 3 3" xfId="24174"/>
    <cellStyle name="SAPBEXstdData 10 2 4" xfId="24175"/>
    <cellStyle name="SAPBEXstdData 10 2 4 2" xfId="24176"/>
    <cellStyle name="SAPBEXstdData 10 2 4 3" xfId="24177"/>
    <cellStyle name="SAPBEXstdData 10 2 5" xfId="24178"/>
    <cellStyle name="SAPBEXstdData 10 2 5 2" xfId="24179"/>
    <cellStyle name="SAPBEXstdData 10 2 5 3" xfId="24180"/>
    <cellStyle name="SAPBEXstdData 10 2 6" xfId="24181"/>
    <cellStyle name="SAPBEXstdData 10 2 6 2" xfId="24182"/>
    <cellStyle name="SAPBEXstdData 10 2 7" xfId="24183"/>
    <cellStyle name="SAPBEXstdData 10 2 8" xfId="24184"/>
    <cellStyle name="SAPBEXstdData 10 2 9" xfId="24185"/>
    <cellStyle name="SAPBEXstdData 10 3" xfId="24186"/>
    <cellStyle name="SAPBEXstdData 10 3 10" xfId="24187"/>
    <cellStyle name="SAPBEXstdData 10 3 11" xfId="24188"/>
    <cellStyle name="SAPBEXstdData 10 3 2" xfId="24189"/>
    <cellStyle name="SAPBEXstdData 10 3 2 2" xfId="24190"/>
    <cellStyle name="SAPBEXstdData 10 3 2 3" xfId="24191"/>
    <cellStyle name="SAPBEXstdData 10 3 3" xfId="24192"/>
    <cellStyle name="SAPBEXstdData 10 3 3 2" xfId="24193"/>
    <cellStyle name="SAPBEXstdData 10 3 3 3" xfId="24194"/>
    <cellStyle name="SAPBEXstdData 10 3 4" xfId="24195"/>
    <cellStyle name="SAPBEXstdData 10 3 4 2" xfId="24196"/>
    <cellStyle name="SAPBEXstdData 10 3 4 3" xfId="24197"/>
    <cellStyle name="SAPBEXstdData 10 3 5" xfId="24198"/>
    <cellStyle name="SAPBEXstdData 10 3 5 2" xfId="24199"/>
    <cellStyle name="SAPBEXstdData 10 3 5 3" xfId="24200"/>
    <cellStyle name="SAPBEXstdData 10 3 6" xfId="24201"/>
    <cellStyle name="SAPBEXstdData 10 3 6 2" xfId="24202"/>
    <cellStyle name="SAPBEXstdData 10 3 7" xfId="24203"/>
    <cellStyle name="SAPBEXstdData 10 3 8" xfId="24204"/>
    <cellStyle name="SAPBEXstdData 10 3 9" xfId="24205"/>
    <cellStyle name="SAPBEXstdData 10 4" xfId="24206"/>
    <cellStyle name="SAPBEXstdData 10 4 10" xfId="24207"/>
    <cellStyle name="SAPBEXstdData 10 4 11" xfId="24208"/>
    <cellStyle name="SAPBEXstdData 10 4 2" xfId="24209"/>
    <cellStyle name="SAPBEXstdData 10 4 2 2" xfId="24210"/>
    <cellStyle name="SAPBEXstdData 10 4 2 3" xfId="24211"/>
    <cellStyle name="SAPBEXstdData 10 4 3" xfId="24212"/>
    <cellStyle name="SAPBEXstdData 10 4 3 2" xfId="24213"/>
    <cellStyle name="SAPBEXstdData 10 4 3 3" xfId="24214"/>
    <cellStyle name="SAPBEXstdData 10 4 4" xfId="24215"/>
    <cellStyle name="SAPBEXstdData 10 4 4 2" xfId="24216"/>
    <cellStyle name="SAPBEXstdData 10 4 4 3" xfId="24217"/>
    <cellStyle name="SAPBEXstdData 10 4 5" xfId="24218"/>
    <cellStyle name="SAPBEXstdData 10 4 5 2" xfId="24219"/>
    <cellStyle name="SAPBEXstdData 10 4 5 3" xfId="24220"/>
    <cellStyle name="SAPBEXstdData 10 4 6" xfId="24221"/>
    <cellStyle name="SAPBEXstdData 10 4 6 2" xfId="24222"/>
    <cellStyle name="SAPBEXstdData 10 4 7" xfId="24223"/>
    <cellStyle name="SAPBEXstdData 10 4 8" xfId="24224"/>
    <cellStyle name="SAPBEXstdData 10 4 9" xfId="24225"/>
    <cellStyle name="SAPBEXstdData 10 5" xfId="24226"/>
    <cellStyle name="SAPBEXstdData 10 5 2" xfId="24227"/>
    <cellStyle name="SAPBEXstdData 10 5 3" xfId="24228"/>
    <cellStyle name="SAPBEXstdData 10 6" xfId="24229"/>
    <cellStyle name="SAPBEXstdData 10 6 2" xfId="24230"/>
    <cellStyle name="SAPBEXstdData 10 6 3" xfId="24231"/>
    <cellStyle name="SAPBEXstdData 10 7" xfId="24232"/>
    <cellStyle name="SAPBEXstdData 10 7 2" xfId="24233"/>
    <cellStyle name="SAPBEXstdData 10 7 3" xfId="24234"/>
    <cellStyle name="SAPBEXstdData 10 8" xfId="24235"/>
    <cellStyle name="SAPBEXstdData 10 8 2" xfId="24236"/>
    <cellStyle name="SAPBEXstdData 10 8 3" xfId="24237"/>
    <cellStyle name="SAPBEXstdData 10 9" xfId="24238"/>
    <cellStyle name="SAPBEXstdData 10 9 2" xfId="24239"/>
    <cellStyle name="SAPBEXstdData 11" xfId="24240"/>
    <cellStyle name="SAPBEXstdData 11 10" xfId="24241"/>
    <cellStyle name="SAPBEXstdData 11 11" xfId="24242"/>
    <cellStyle name="SAPBEXstdData 11 12" xfId="24243"/>
    <cellStyle name="SAPBEXstdData 11 13" xfId="24244"/>
    <cellStyle name="SAPBEXstdData 11 14" xfId="24245"/>
    <cellStyle name="SAPBEXstdData 11 2" xfId="24246"/>
    <cellStyle name="SAPBEXstdData 11 2 10" xfId="24247"/>
    <cellStyle name="SAPBEXstdData 11 2 2" xfId="24248"/>
    <cellStyle name="SAPBEXstdData 11 2 2 2" xfId="24249"/>
    <cellStyle name="SAPBEXstdData 11 2 2 3" xfId="24250"/>
    <cellStyle name="SAPBEXstdData 11 2 3" xfId="24251"/>
    <cellStyle name="SAPBEXstdData 11 2 3 2" xfId="24252"/>
    <cellStyle name="SAPBEXstdData 11 2 3 3" xfId="24253"/>
    <cellStyle name="SAPBEXstdData 11 2 4" xfId="24254"/>
    <cellStyle name="SAPBEXstdData 11 2 4 2" xfId="24255"/>
    <cellStyle name="SAPBEXstdData 11 2 4 3" xfId="24256"/>
    <cellStyle name="SAPBEXstdData 11 2 5" xfId="24257"/>
    <cellStyle name="SAPBEXstdData 11 2 5 2" xfId="24258"/>
    <cellStyle name="SAPBEXstdData 11 2 5 3" xfId="24259"/>
    <cellStyle name="SAPBEXstdData 11 2 6" xfId="24260"/>
    <cellStyle name="SAPBEXstdData 11 2 6 2" xfId="24261"/>
    <cellStyle name="SAPBEXstdData 11 2 7" xfId="24262"/>
    <cellStyle name="SAPBEXstdData 11 2 8" xfId="24263"/>
    <cellStyle name="SAPBEXstdData 11 2 9" xfId="24264"/>
    <cellStyle name="SAPBEXstdData 11 3" xfId="24265"/>
    <cellStyle name="SAPBEXstdData 11 3 10" xfId="24266"/>
    <cellStyle name="SAPBEXstdData 11 3 11" xfId="24267"/>
    <cellStyle name="SAPBEXstdData 11 3 2" xfId="24268"/>
    <cellStyle name="SAPBEXstdData 11 3 2 2" xfId="24269"/>
    <cellStyle name="SAPBEXstdData 11 3 2 3" xfId="24270"/>
    <cellStyle name="SAPBEXstdData 11 3 3" xfId="24271"/>
    <cellStyle name="SAPBEXstdData 11 3 3 2" xfId="24272"/>
    <cellStyle name="SAPBEXstdData 11 3 3 3" xfId="24273"/>
    <cellStyle name="SAPBEXstdData 11 3 4" xfId="24274"/>
    <cellStyle name="SAPBEXstdData 11 3 4 2" xfId="24275"/>
    <cellStyle name="SAPBEXstdData 11 3 4 3" xfId="24276"/>
    <cellStyle name="SAPBEXstdData 11 3 5" xfId="24277"/>
    <cellStyle name="SAPBEXstdData 11 3 5 2" xfId="24278"/>
    <cellStyle name="SAPBEXstdData 11 3 5 3" xfId="24279"/>
    <cellStyle name="SAPBEXstdData 11 3 6" xfId="24280"/>
    <cellStyle name="SAPBEXstdData 11 3 6 2" xfId="24281"/>
    <cellStyle name="SAPBEXstdData 11 3 7" xfId="24282"/>
    <cellStyle name="SAPBEXstdData 11 3 8" xfId="24283"/>
    <cellStyle name="SAPBEXstdData 11 3 9" xfId="24284"/>
    <cellStyle name="SAPBEXstdData 11 4" xfId="24285"/>
    <cellStyle name="SAPBEXstdData 11 4 10" xfId="24286"/>
    <cellStyle name="SAPBEXstdData 11 4 11" xfId="24287"/>
    <cellStyle name="SAPBEXstdData 11 4 2" xfId="24288"/>
    <cellStyle name="SAPBEXstdData 11 4 2 2" xfId="24289"/>
    <cellStyle name="SAPBEXstdData 11 4 2 3" xfId="24290"/>
    <cellStyle name="SAPBEXstdData 11 4 3" xfId="24291"/>
    <cellStyle name="SAPBEXstdData 11 4 3 2" xfId="24292"/>
    <cellStyle name="SAPBEXstdData 11 4 3 3" xfId="24293"/>
    <cellStyle name="SAPBEXstdData 11 4 4" xfId="24294"/>
    <cellStyle name="SAPBEXstdData 11 4 4 2" xfId="24295"/>
    <cellStyle name="SAPBEXstdData 11 4 4 3" xfId="24296"/>
    <cellStyle name="SAPBEXstdData 11 4 5" xfId="24297"/>
    <cellStyle name="SAPBEXstdData 11 4 5 2" xfId="24298"/>
    <cellStyle name="SAPBEXstdData 11 4 5 3" xfId="24299"/>
    <cellStyle name="SAPBEXstdData 11 4 6" xfId="24300"/>
    <cellStyle name="SAPBEXstdData 11 4 6 2" xfId="24301"/>
    <cellStyle name="SAPBEXstdData 11 4 7" xfId="24302"/>
    <cellStyle name="SAPBEXstdData 11 4 8" xfId="24303"/>
    <cellStyle name="SAPBEXstdData 11 4 9" xfId="24304"/>
    <cellStyle name="SAPBEXstdData 11 5" xfId="24305"/>
    <cellStyle name="SAPBEXstdData 11 5 2" xfId="24306"/>
    <cellStyle name="SAPBEXstdData 11 5 3" xfId="24307"/>
    <cellStyle name="SAPBEXstdData 11 6" xfId="24308"/>
    <cellStyle name="SAPBEXstdData 11 6 2" xfId="24309"/>
    <cellStyle name="SAPBEXstdData 11 6 3" xfId="24310"/>
    <cellStyle name="SAPBEXstdData 11 7" xfId="24311"/>
    <cellStyle name="SAPBEXstdData 11 7 2" xfId="24312"/>
    <cellStyle name="SAPBEXstdData 11 7 3" xfId="24313"/>
    <cellStyle name="SAPBEXstdData 11 8" xfId="24314"/>
    <cellStyle name="SAPBEXstdData 11 8 2" xfId="24315"/>
    <cellStyle name="SAPBEXstdData 11 8 3" xfId="24316"/>
    <cellStyle name="SAPBEXstdData 11 9" xfId="24317"/>
    <cellStyle name="SAPBEXstdData 11 9 2" xfId="24318"/>
    <cellStyle name="SAPBEXstdData 12" xfId="24319"/>
    <cellStyle name="SAPBEXstdData 12 10" xfId="24320"/>
    <cellStyle name="SAPBEXstdData 12 11" xfId="24321"/>
    <cellStyle name="SAPBEXstdData 12 12" xfId="24322"/>
    <cellStyle name="SAPBEXstdData 12 13" xfId="24323"/>
    <cellStyle name="SAPBEXstdData 12 14" xfId="24324"/>
    <cellStyle name="SAPBEXstdData 12 2" xfId="24325"/>
    <cellStyle name="SAPBEXstdData 12 2 10" xfId="24326"/>
    <cellStyle name="SAPBEXstdData 12 2 2" xfId="24327"/>
    <cellStyle name="SAPBEXstdData 12 2 2 2" xfId="24328"/>
    <cellStyle name="SAPBEXstdData 12 2 2 3" xfId="24329"/>
    <cellStyle name="SAPBEXstdData 12 2 3" xfId="24330"/>
    <cellStyle name="SAPBEXstdData 12 2 3 2" xfId="24331"/>
    <cellStyle name="SAPBEXstdData 12 2 3 3" xfId="24332"/>
    <cellStyle name="SAPBEXstdData 12 2 4" xfId="24333"/>
    <cellStyle name="SAPBEXstdData 12 2 4 2" xfId="24334"/>
    <cellStyle name="SAPBEXstdData 12 2 4 3" xfId="24335"/>
    <cellStyle name="SAPBEXstdData 12 2 5" xfId="24336"/>
    <cellStyle name="SAPBEXstdData 12 2 5 2" xfId="24337"/>
    <cellStyle name="SAPBEXstdData 12 2 5 3" xfId="24338"/>
    <cellStyle name="SAPBEXstdData 12 2 6" xfId="24339"/>
    <cellStyle name="SAPBEXstdData 12 2 6 2" xfId="24340"/>
    <cellStyle name="SAPBEXstdData 12 2 7" xfId="24341"/>
    <cellStyle name="SAPBEXstdData 12 2 8" xfId="24342"/>
    <cellStyle name="SAPBEXstdData 12 2 9" xfId="24343"/>
    <cellStyle name="SAPBEXstdData 12 3" xfId="24344"/>
    <cellStyle name="SAPBEXstdData 12 3 10" xfId="24345"/>
    <cellStyle name="SAPBEXstdData 12 3 11" xfId="24346"/>
    <cellStyle name="SAPBEXstdData 12 3 2" xfId="24347"/>
    <cellStyle name="SAPBEXstdData 12 3 2 2" xfId="24348"/>
    <cellStyle name="SAPBEXstdData 12 3 2 3" xfId="24349"/>
    <cellStyle name="SAPBEXstdData 12 3 3" xfId="24350"/>
    <cellStyle name="SAPBEXstdData 12 3 3 2" xfId="24351"/>
    <cellStyle name="SAPBEXstdData 12 3 3 3" xfId="24352"/>
    <cellStyle name="SAPBEXstdData 12 3 4" xfId="24353"/>
    <cellStyle name="SAPBEXstdData 12 3 4 2" xfId="24354"/>
    <cellStyle name="SAPBEXstdData 12 3 4 3" xfId="24355"/>
    <cellStyle name="SAPBEXstdData 12 3 5" xfId="24356"/>
    <cellStyle name="SAPBEXstdData 12 3 5 2" xfId="24357"/>
    <cellStyle name="SAPBEXstdData 12 3 5 3" xfId="24358"/>
    <cellStyle name="SAPBEXstdData 12 3 6" xfId="24359"/>
    <cellStyle name="SAPBEXstdData 12 3 6 2" xfId="24360"/>
    <cellStyle name="SAPBEXstdData 12 3 7" xfId="24361"/>
    <cellStyle name="SAPBEXstdData 12 3 8" xfId="24362"/>
    <cellStyle name="SAPBEXstdData 12 3 9" xfId="24363"/>
    <cellStyle name="SAPBEXstdData 12 4" xfId="24364"/>
    <cellStyle name="SAPBEXstdData 12 4 10" xfId="24365"/>
    <cellStyle name="SAPBEXstdData 12 4 11" xfId="24366"/>
    <cellStyle name="SAPBEXstdData 12 4 2" xfId="24367"/>
    <cellStyle name="SAPBEXstdData 12 4 2 2" xfId="24368"/>
    <cellStyle name="SAPBEXstdData 12 4 2 3" xfId="24369"/>
    <cellStyle name="SAPBEXstdData 12 4 3" xfId="24370"/>
    <cellStyle name="SAPBEXstdData 12 4 3 2" xfId="24371"/>
    <cellStyle name="SAPBEXstdData 12 4 3 3" xfId="24372"/>
    <cellStyle name="SAPBEXstdData 12 4 4" xfId="24373"/>
    <cellStyle name="SAPBEXstdData 12 4 4 2" xfId="24374"/>
    <cellStyle name="SAPBEXstdData 12 4 4 3" xfId="24375"/>
    <cellStyle name="SAPBEXstdData 12 4 5" xfId="24376"/>
    <cellStyle name="SAPBEXstdData 12 4 5 2" xfId="24377"/>
    <cellStyle name="SAPBEXstdData 12 4 5 3" xfId="24378"/>
    <cellStyle name="SAPBEXstdData 12 4 6" xfId="24379"/>
    <cellStyle name="SAPBEXstdData 12 4 6 2" xfId="24380"/>
    <cellStyle name="SAPBEXstdData 12 4 7" xfId="24381"/>
    <cellStyle name="SAPBEXstdData 12 4 8" xfId="24382"/>
    <cellStyle name="SAPBEXstdData 12 4 9" xfId="24383"/>
    <cellStyle name="SAPBEXstdData 12 5" xfId="24384"/>
    <cellStyle name="SAPBEXstdData 12 5 2" xfId="24385"/>
    <cellStyle name="SAPBEXstdData 12 5 3" xfId="24386"/>
    <cellStyle name="SAPBEXstdData 12 6" xfId="24387"/>
    <cellStyle name="SAPBEXstdData 12 6 2" xfId="24388"/>
    <cellStyle name="SAPBEXstdData 12 6 3" xfId="24389"/>
    <cellStyle name="SAPBEXstdData 12 7" xfId="24390"/>
    <cellStyle name="SAPBEXstdData 12 7 2" xfId="24391"/>
    <cellStyle name="SAPBEXstdData 12 7 3" xfId="24392"/>
    <cellStyle name="SAPBEXstdData 12 8" xfId="24393"/>
    <cellStyle name="SAPBEXstdData 12 8 2" xfId="24394"/>
    <cellStyle name="SAPBEXstdData 12 8 3" xfId="24395"/>
    <cellStyle name="SAPBEXstdData 12 9" xfId="24396"/>
    <cellStyle name="SAPBEXstdData 12 9 2" xfId="24397"/>
    <cellStyle name="SAPBEXstdData 13" xfId="24398"/>
    <cellStyle name="SAPBEXstdData 13 10" xfId="24399"/>
    <cellStyle name="SAPBEXstdData 13 11" xfId="24400"/>
    <cellStyle name="SAPBEXstdData 13 12" xfId="24401"/>
    <cellStyle name="SAPBEXstdData 13 13" xfId="24402"/>
    <cellStyle name="SAPBEXstdData 13 14" xfId="24403"/>
    <cellStyle name="SAPBEXstdData 13 2" xfId="24404"/>
    <cellStyle name="SAPBEXstdData 13 2 10" xfId="24405"/>
    <cellStyle name="SAPBEXstdData 13 2 2" xfId="24406"/>
    <cellStyle name="SAPBEXstdData 13 2 2 2" xfId="24407"/>
    <cellStyle name="SAPBEXstdData 13 2 2 3" xfId="24408"/>
    <cellStyle name="SAPBEXstdData 13 2 3" xfId="24409"/>
    <cellStyle name="SAPBEXstdData 13 2 3 2" xfId="24410"/>
    <cellStyle name="SAPBEXstdData 13 2 3 3" xfId="24411"/>
    <cellStyle name="SAPBEXstdData 13 2 4" xfId="24412"/>
    <cellStyle name="SAPBEXstdData 13 2 4 2" xfId="24413"/>
    <cellStyle name="SAPBEXstdData 13 2 4 3" xfId="24414"/>
    <cellStyle name="SAPBEXstdData 13 2 5" xfId="24415"/>
    <cellStyle name="SAPBEXstdData 13 2 5 2" xfId="24416"/>
    <cellStyle name="SAPBEXstdData 13 2 5 3" xfId="24417"/>
    <cellStyle name="SAPBEXstdData 13 2 6" xfId="24418"/>
    <cellStyle name="SAPBEXstdData 13 2 6 2" xfId="24419"/>
    <cellStyle name="SAPBEXstdData 13 2 7" xfId="24420"/>
    <cellStyle name="SAPBEXstdData 13 2 8" xfId="24421"/>
    <cellStyle name="SAPBEXstdData 13 2 9" xfId="24422"/>
    <cellStyle name="SAPBEXstdData 13 3" xfId="24423"/>
    <cellStyle name="SAPBEXstdData 13 3 10" xfId="24424"/>
    <cellStyle name="SAPBEXstdData 13 3 11" xfId="24425"/>
    <cellStyle name="SAPBEXstdData 13 3 2" xfId="24426"/>
    <cellStyle name="SAPBEXstdData 13 3 2 2" xfId="24427"/>
    <cellStyle name="SAPBEXstdData 13 3 2 3" xfId="24428"/>
    <cellStyle name="SAPBEXstdData 13 3 3" xfId="24429"/>
    <cellStyle name="SAPBEXstdData 13 3 3 2" xfId="24430"/>
    <cellStyle name="SAPBEXstdData 13 3 3 3" xfId="24431"/>
    <cellStyle name="SAPBEXstdData 13 3 4" xfId="24432"/>
    <cellStyle name="SAPBEXstdData 13 3 4 2" xfId="24433"/>
    <cellStyle name="SAPBEXstdData 13 3 4 3" xfId="24434"/>
    <cellStyle name="SAPBEXstdData 13 3 5" xfId="24435"/>
    <cellStyle name="SAPBEXstdData 13 3 5 2" xfId="24436"/>
    <cellStyle name="SAPBEXstdData 13 3 5 3" xfId="24437"/>
    <cellStyle name="SAPBEXstdData 13 3 6" xfId="24438"/>
    <cellStyle name="SAPBEXstdData 13 3 6 2" xfId="24439"/>
    <cellStyle name="SAPBEXstdData 13 3 7" xfId="24440"/>
    <cellStyle name="SAPBEXstdData 13 3 8" xfId="24441"/>
    <cellStyle name="SAPBEXstdData 13 3 9" xfId="24442"/>
    <cellStyle name="SAPBEXstdData 13 4" xfId="24443"/>
    <cellStyle name="SAPBEXstdData 13 4 10" xfId="24444"/>
    <cellStyle name="SAPBEXstdData 13 4 11" xfId="24445"/>
    <cellStyle name="SAPBEXstdData 13 4 2" xfId="24446"/>
    <cellStyle name="SAPBEXstdData 13 4 2 2" xfId="24447"/>
    <cellStyle name="SAPBEXstdData 13 4 2 3" xfId="24448"/>
    <cellStyle name="SAPBEXstdData 13 4 3" xfId="24449"/>
    <cellStyle name="SAPBEXstdData 13 4 3 2" xfId="24450"/>
    <cellStyle name="SAPBEXstdData 13 4 3 3" xfId="24451"/>
    <cellStyle name="SAPBEXstdData 13 4 4" xfId="24452"/>
    <cellStyle name="SAPBEXstdData 13 4 4 2" xfId="24453"/>
    <cellStyle name="SAPBEXstdData 13 4 4 3" xfId="24454"/>
    <cellStyle name="SAPBEXstdData 13 4 5" xfId="24455"/>
    <cellStyle name="SAPBEXstdData 13 4 5 2" xfId="24456"/>
    <cellStyle name="SAPBEXstdData 13 4 5 3" xfId="24457"/>
    <cellStyle name="SAPBEXstdData 13 4 6" xfId="24458"/>
    <cellStyle name="SAPBEXstdData 13 4 6 2" xfId="24459"/>
    <cellStyle name="SAPBEXstdData 13 4 7" xfId="24460"/>
    <cellStyle name="SAPBEXstdData 13 4 8" xfId="24461"/>
    <cellStyle name="SAPBEXstdData 13 4 9" xfId="24462"/>
    <cellStyle name="SAPBEXstdData 13 5" xfId="24463"/>
    <cellStyle name="SAPBEXstdData 13 5 2" xfId="24464"/>
    <cellStyle name="SAPBEXstdData 13 5 3" xfId="24465"/>
    <cellStyle name="SAPBEXstdData 13 6" xfId="24466"/>
    <cellStyle name="SAPBEXstdData 13 6 2" xfId="24467"/>
    <cellStyle name="SAPBEXstdData 13 6 3" xfId="24468"/>
    <cellStyle name="SAPBEXstdData 13 7" xfId="24469"/>
    <cellStyle name="SAPBEXstdData 13 7 2" xfId="24470"/>
    <cellStyle name="SAPBEXstdData 13 7 3" xfId="24471"/>
    <cellStyle name="SAPBEXstdData 13 8" xfId="24472"/>
    <cellStyle name="SAPBEXstdData 13 8 2" xfId="24473"/>
    <cellStyle name="SAPBEXstdData 13 8 3" xfId="24474"/>
    <cellStyle name="SAPBEXstdData 13 9" xfId="24475"/>
    <cellStyle name="SAPBEXstdData 13 9 2" xfId="24476"/>
    <cellStyle name="SAPBEXstdData 14" xfId="24477"/>
    <cellStyle name="SAPBEXstdData 14 10" xfId="24478"/>
    <cellStyle name="SAPBEXstdData 14 11" xfId="24479"/>
    <cellStyle name="SAPBEXstdData 14 12" xfId="24480"/>
    <cellStyle name="SAPBEXstdData 14 13" xfId="24481"/>
    <cellStyle name="SAPBEXstdData 14 14" xfId="24482"/>
    <cellStyle name="SAPBEXstdData 14 2" xfId="24483"/>
    <cellStyle name="SAPBEXstdData 14 2 10" xfId="24484"/>
    <cellStyle name="SAPBEXstdData 14 2 2" xfId="24485"/>
    <cellStyle name="SAPBEXstdData 14 2 2 2" xfId="24486"/>
    <cellStyle name="SAPBEXstdData 14 2 2 3" xfId="24487"/>
    <cellStyle name="SAPBEXstdData 14 2 3" xfId="24488"/>
    <cellStyle name="SAPBEXstdData 14 2 3 2" xfId="24489"/>
    <cellStyle name="SAPBEXstdData 14 2 3 3" xfId="24490"/>
    <cellStyle name="SAPBEXstdData 14 2 4" xfId="24491"/>
    <cellStyle name="SAPBEXstdData 14 2 4 2" xfId="24492"/>
    <cellStyle name="SAPBEXstdData 14 2 4 3" xfId="24493"/>
    <cellStyle name="SAPBEXstdData 14 2 5" xfId="24494"/>
    <cellStyle name="SAPBEXstdData 14 2 5 2" xfId="24495"/>
    <cellStyle name="SAPBEXstdData 14 2 5 3" xfId="24496"/>
    <cellStyle name="SAPBEXstdData 14 2 6" xfId="24497"/>
    <cellStyle name="SAPBEXstdData 14 2 6 2" xfId="24498"/>
    <cellStyle name="SAPBEXstdData 14 2 7" xfId="24499"/>
    <cellStyle name="SAPBEXstdData 14 2 8" xfId="24500"/>
    <cellStyle name="SAPBEXstdData 14 2 9" xfId="24501"/>
    <cellStyle name="SAPBEXstdData 14 3" xfId="24502"/>
    <cellStyle name="SAPBEXstdData 14 3 10" xfId="24503"/>
    <cellStyle name="SAPBEXstdData 14 3 11" xfId="24504"/>
    <cellStyle name="SAPBEXstdData 14 3 2" xfId="24505"/>
    <cellStyle name="SAPBEXstdData 14 3 2 2" xfId="24506"/>
    <cellStyle name="SAPBEXstdData 14 3 2 3" xfId="24507"/>
    <cellStyle name="SAPBEXstdData 14 3 3" xfId="24508"/>
    <cellStyle name="SAPBEXstdData 14 3 3 2" xfId="24509"/>
    <cellStyle name="SAPBEXstdData 14 3 3 3" xfId="24510"/>
    <cellStyle name="SAPBEXstdData 14 3 4" xfId="24511"/>
    <cellStyle name="SAPBEXstdData 14 3 4 2" xfId="24512"/>
    <cellStyle name="SAPBEXstdData 14 3 4 3" xfId="24513"/>
    <cellStyle name="SAPBEXstdData 14 3 5" xfId="24514"/>
    <cellStyle name="SAPBEXstdData 14 3 5 2" xfId="24515"/>
    <cellStyle name="SAPBEXstdData 14 3 5 3" xfId="24516"/>
    <cellStyle name="SAPBEXstdData 14 3 6" xfId="24517"/>
    <cellStyle name="SAPBEXstdData 14 3 6 2" xfId="24518"/>
    <cellStyle name="SAPBEXstdData 14 3 7" xfId="24519"/>
    <cellStyle name="SAPBEXstdData 14 3 8" xfId="24520"/>
    <cellStyle name="SAPBEXstdData 14 3 9" xfId="24521"/>
    <cellStyle name="SAPBEXstdData 14 4" xfId="24522"/>
    <cellStyle name="SAPBEXstdData 14 4 10" xfId="24523"/>
    <cellStyle name="SAPBEXstdData 14 4 11" xfId="24524"/>
    <cellStyle name="SAPBEXstdData 14 4 2" xfId="24525"/>
    <cellStyle name="SAPBEXstdData 14 4 2 2" xfId="24526"/>
    <cellStyle name="SAPBEXstdData 14 4 2 3" xfId="24527"/>
    <cellStyle name="SAPBEXstdData 14 4 3" xfId="24528"/>
    <cellStyle name="SAPBEXstdData 14 4 3 2" xfId="24529"/>
    <cellStyle name="SAPBEXstdData 14 4 3 3" xfId="24530"/>
    <cellStyle name="SAPBEXstdData 14 4 4" xfId="24531"/>
    <cellStyle name="SAPBEXstdData 14 4 4 2" xfId="24532"/>
    <cellStyle name="SAPBEXstdData 14 4 4 3" xfId="24533"/>
    <cellStyle name="SAPBEXstdData 14 4 5" xfId="24534"/>
    <cellStyle name="SAPBEXstdData 14 4 5 2" xfId="24535"/>
    <cellStyle name="SAPBEXstdData 14 4 5 3" xfId="24536"/>
    <cellStyle name="SAPBEXstdData 14 4 6" xfId="24537"/>
    <cellStyle name="SAPBEXstdData 14 4 6 2" xfId="24538"/>
    <cellStyle name="SAPBEXstdData 14 4 7" xfId="24539"/>
    <cellStyle name="SAPBEXstdData 14 4 8" xfId="24540"/>
    <cellStyle name="SAPBEXstdData 14 4 9" xfId="24541"/>
    <cellStyle name="SAPBEXstdData 14 5" xfId="24542"/>
    <cellStyle name="SAPBEXstdData 14 5 2" xfId="24543"/>
    <cellStyle name="SAPBEXstdData 14 5 3" xfId="24544"/>
    <cellStyle name="SAPBEXstdData 14 6" xfId="24545"/>
    <cellStyle name="SAPBEXstdData 14 6 2" xfId="24546"/>
    <cellStyle name="SAPBEXstdData 14 6 3" xfId="24547"/>
    <cellStyle name="SAPBEXstdData 14 7" xfId="24548"/>
    <cellStyle name="SAPBEXstdData 14 7 2" xfId="24549"/>
    <cellStyle name="SAPBEXstdData 14 7 3" xfId="24550"/>
    <cellStyle name="SAPBEXstdData 14 8" xfId="24551"/>
    <cellStyle name="SAPBEXstdData 14 8 2" xfId="24552"/>
    <cellStyle name="SAPBEXstdData 14 8 3" xfId="24553"/>
    <cellStyle name="SAPBEXstdData 14 9" xfId="24554"/>
    <cellStyle name="SAPBEXstdData 14 9 2" xfId="24555"/>
    <cellStyle name="SAPBEXstdData 15" xfId="24556"/>
    <cellStyle name="SAPBEXstdData 15 10" xfId="24557"/>
    <cellStyle name="SAPBEXstdData 15 11" xfId="24558"/>
    <cellStyle name="SAPBEXstdData 15 2" xfId="24559"/>
    <cellStyle name="SAPBEXstdData 15 2 2" xfId="24560"/>
    <cellStyle name="SAPBEXstdData 15 2 3" xfId="24561"/>
    <cellStyle name="SAPBEXstdData 15 3" xfId="24562"/>
    <cellStyle name="SAPBEXstdData 15 3 2" xfId="24563"/>
    <cellStyle name="SAPBEXstdData 15 3 3" xfId="24564"/>
    <cellStyle name="SAPBEXstdData 15 4" xfId="24565"/>
    <cellStyle name="SAPBEXstdData 15 4 2" xfId="24566"/>
    <cellStyle name="SAPBEXstdData 15 4 3" xfId="24567"/>
    <cellStyle name="SAPBEXstdData 15 5" xfId="24568"/>
    <cellStyle name="SAPBEXstdData 15 5 2" xfId="24569"/>
    <cellStyle name="SAPBEXstdData 15 5 3" xfId="24570"/>
    <cellStyle name="SAPBEXstdData 15 6" xfId="24571"/>
    <cellStyle name="SAPBEXstdData 15 6 2" xfId="24572"/>
    <cellStyle name="SAPBEXstdData 15 7" xfId="24573"/>
    <cellStyle name="SAPBEXstdData 15 8" xfId="24574"/>
    <cellStyle name="SAPBEXstdData 15 9" xfId="24575"/>
    <cellStyle name="SAPBEXstdData 16" xfId="24576"/>
    <cellStyle name="SAPBEXstdData 16 10" xfId="24577"/>
    <cellStyle name="SAPBEXstdData 16 11" xfId="24578"/>
    <cellStyle name="SAPBEXstdData 16 2" xfId="24579"/>
    <cellStyle name="SAPBEXstdData 16 2 2" xfId="24580"/>
    <cellStyle name="SAPBEXstdData 16 2 3" xfId="24581"/>
    <cellStyle name="SAPBEXstdData 16 3" xfId="24582"/>
    <cellStyle name="SAPBEXstdData 16 3 2" xfId="24583"/>
    <cellStyle name="SAPBEXstdData 16 3 3" xfId="24584"/>
    <cellStyle name="SAPBEXstdData 16 4" xfId="24585"/>
    <cellStyle name="SAPBEXstdData 16 4 2" xfId="24586"/>
    <cellStyle name="SAPBEXstdData 16 4 3" xfId="24587"/>
    <cellStyle name="SAPBEXstdData 16 5" xfId="24588"/>
    <cellStyle name="SAPBEXstdData 16 5 2" xfId="24589"/>
    <cellStyle name="SAPBEXstdData 16 5 3" xfId="24590"/>
    <cellStyle name="SAPBEXstdData 16 6" xfId="24591"/>
    <cellStyle name="SAPBEXstdData 16 6 2" xfId="24592"/>
    <cellStyle name="SAPBEXstdData 16 7" xfId="24593"/>
    <cellStyle name="SAPBEXstdData 16 8" xfId="24594"/>
    <cellStyle name="SAPBEXstdData 16 9" xfId="24595"/>
    <cellStyle name="SAPBEXstdData 17" xfId="24596"/>
    <cellStyle name="SAPBEXstdData 17 10" xfId="24597"/>
    <cellStyle name="SAPBEXstdData 17 2" xfId="24598"/>
    <cellStyle name="SAPBEXstdData 17 2 2" xfId="24599"/>
    <cellStyle name="SAPBEXstdData 17 2 3" xfId="24600"/>
    <cellStyle name="SAPBEXstdData 17 3" xfId="24601"/>
    <cellStyle name="SAPBEXstdData 17 3 2" xfId="24602"/>
    <cellStyle name="SAPBEXstdData 17 3 3" xfId="24603"/>
    <cellStyle name="SAPBEXstdData 17 4" xfId="24604"/>
    <cellStyle name="SAPBEXstdData 17 4 2" xfId="24605"/>
    <cellStyle name="SAPBEXstdData 17 4 3" xfId="24606"/>
    <cellStyle name="SAPBEXstdData 17 5" xfId="24607"/>
    <cellStyle name="SAPBEXstdData 17 5 2" xfId="24608"/>
    <cellStyle name="SAPBEXstdData 17 5 3" xfId="24609"/>
    <cellStyle name="SAPBEXstdData 17 6" xfId="24610"/>
    <cellStyle name="SAPBEXstdData 17 6 2" xfId="24611"/>
    <cellStyle name="SAPBEXstdData 17 7" xfId="24612"/>
    <cellStyle name="SAPBEXstdData 17 8" xfId="24613"/>
    <cellStyle name="SAPBEXstdData 17 9" xfId="24614"/>
    <cellStyle name="SAPBEXstdData 18" xfId="24615"/>
    <cellStyle name="SAPBEXstdData 18 2" xfId="24616"/>
    <cellStyle name="SAPBEXstdData 18 3" xfId="24617"/>
    <cellStyle name="SAPBEXstdData 19" xfId="24618"/>
    <cellStyle name="SAPBEXstdData 19 2" xfId="24619"/>
    <cellStyle name="SAPBEXstdData 19 3" xfId="24620"/>
    <cellStyle name="SAPBEXstdData 2" xfId="617"/>
    <cellStyle name="SAPBEXstdData 2 10" xfId="24621"/>
    <cellStyle name="SAPBEXstdData 2 10 2" xfId="24622"/>
    <cellStyle name="SAPBEXstdData 2 11" xfId="24623"/>
    <cellStyle name="SAPBEXstdData 2 12" xfId="24624"/>
    <cellStyle name="SAPBEXstdData 2 13" xfId="24625"/>
    <cellStyle name="SAPBEXstdData 2 14" xfId="24626"/>
    <cellStyle name="SAPBEXstdData 2 2" xfId="618"/>
    <cellStyle name="SAPBEXstdData 2 2 10" xfId="24627"/>
    <cellStyle name="SAPBEXstdData 2 2 11" xfId="24628"/>
    <cellStyle name="SAPBEXstdData 2 2 12" xfId="24629"/>
    <cellStyle name="SAPBEXstdData 2 2 2" xfId="24630"/>
    <cellStyle name="SAPBEXstdData 2 2 2 10" xfId="24631"/>
    <cellStyle name="SAPBEXstdData 2 2 2 11" xfId="24632"/>
    <cellStyle name="SAPBEXstdData 2 2 2 2" xfId="24633"/>
    <cellStyle name="SAPBEXstdData 2 2 2 2 2" xfId="24634"/>
    <cellStyle name="SAPBEXstdData 2 2 2 2 3" xfId="24635"/>
    <cellStyle name="SAPBEXstdData 2 2 2 3" xfId="24636"/>
    <cellStyle name="SAPBEXstdData 2 2 2 3 2" xfId="24637"/>
    <cellStyle name="SAPBEXstdData 2 2 2 3 3" xfId="24638"/>
    <cellStyle name="SAPBEXstdData 2 2 2 4" xfId="24639"/>
    <cellStyle name="SAPBEXstdData 2 2 2 4 2" xfId="24640"/>
    <cellStyle name="SAPBEXstdData 2 2 2 4 3" xfId="24641"/>
    <cellStyle name="SAPBEXstdData 2 2 2 5" xfId="24642"/>
    <cellStyle name="SAPBEXstdData 2 2 2 5 2" xfId="24643"/>
    <cellStyle name="SAPBEXstdData 2 2 2 5 3" xfId="24644"/>
    <cellStyle name="SAPBEXstdData 2 2 2 6" xfId="24645"/>
    <cellStyle name="SAPBEXstdData 2 2 2 6 2" xfId="24646"/>
    <cellStyle name="SAPBEXstdData 2 2 2 7" xfId="24647"/>
    <cellStyle name="SAPBEXstdData 2 2 2 8" xfId="24648"/>
    <cellStyle name="SAPBEXstdData 2 2 2 9" xfId="24649"/>
    <cellStyle name="SAPBEXstdData 2 2 3" xfId="24650"/>
    <cellStyle name="SAPBEXstdData 2 2 3 10" xfId="24651"/>
    <cellStyle name="SAPBEXstdData 2 2 3 11" xfId="24652"/>
    <cellStyle name="SAPBEXstdData 2 2 3 2" xfId="24653"/>
    <cellStyle name="SAPBEXstdData 2 2 3 2 2" xfId="24654"/>
    <cellStyle name="SAPBEXstdData 2 2 3 2 3" xfId="24655"/>
    <cellStyle name="SAPBEXstdData 2 2 3 3" xfId="24656"/>
    <cellStyle name="SAPBEXstdData 2 2 3 3 2" xfId="24657"/>
    <cellStyle name="SAPBEXstdData 2 2 3 3 3" xfId="24658"/>
    <cellStyle name="SAPBEXstdData 2 2 3 4" xfId="24659"/>
    <cellStyle name="SAPBEXstdData 2 2 3 4 2" xfId="24660"/>
    <cellStyle name="SAPBEXstdData 2 2 3 4 3" xfId="24661"/>
    <cellStyle name="SAPBEXstdData 2 2 3 5" xfId="24662"/>
    <cellStyle name="SAPBEXstdData 2 2 3 5 2" xfId="24663"/>
    <cellStyle name="SAPBEXstdData 2 2 3 5 3" xfId="24664"/>
    <cellStyle name="SAPBEXstdData 2 2 3 6" xfId="24665"/>
    <cellStyle name="SAPBEXstdData 2 2 3 6 2" xfId="24666"/>
    <cellStyle name="SAPBEXstdData 2 2 3 7" xfId="24667"/>
    <cellStyle name="SAPBEXstdData 2 2 3 8" xfId="24668"/>
    <cellStyle name="SAPBEXstdData 2 2 3 9" xfId="24669"/>
    <cellStyle name="SAPBEXstdData 2 2 4" xfId="24670"/>
    <cellStyle name="SAPBEXstdData 2 2 4 2" xfId="24671"/>
    <cellStyle name="SAPBEXstdData 2 2 4 3" xfId="24672"/>
    <cellStyle name="SAPBEXstdData 2 2 5" xfId="24673"/>
    <cellStyle name="SAPBEXstdData 2 2 5 2" xfId="24674"/>
    <cellStyle name="SAPBEXstdData 2 2 5 3" xfId="24675"/>
    <cellStyle name="SAPBEXstdData 2 2 6" xfId="24676"/>
    <cellStyle name="SAPBEXstdData 2 2 6 2" xfId="24677"/>
    <cellStyle name="SAPBEXstdData 2 2 6 3" xfId="24678"/>
    <cellStyle name="SAPBEXstdData 2 2 7" xfId="24679"/>
    <cellStyle name="SAPBEXstdData 2 2 7 2" xfId="24680"/>
    <cellStyle name="SAPBEXstdData 2 2 7 3" xfId="24681"/>
    <cellStyle name="SAPBEXstdData 2 2 8" xfId="24682"/>
    <cellStyle name="SAPBEXstdData 2 2 8 2" xfId="24683"/>
    <cellStyle name="SAPBEXstdData 2 2 9" xfId="24684"/>
    <cellStyle name="SAPBEXstdData 2 3" xfId="619"/>
    <cellStyle name="SAPBEXstdData 2 3 10" xfId="24685"/>
    <cellStyle name="SAPBEXstdData 2 3 11" xfId="24686"/>
    <cellStyle name="SAPBEXstdData 2 3 2" xfId="24687"/>
    <cellStyle name="SAPBEXstdData 2 3 2 2" xfId="24688"/>
    <cellStyle name="SAPBEXstdData 2 3 2 3" xfId="24689"/>
    <cellStyle name="SAPBEXstdData 2 3 3" xfId="24690"/>
    <cellStyle name="SAPBEXstdData 2 3 3 2" xfId="24691"/>
    <cellStyle name="SAPBEXstdData 2 3 3 3" xfId="24692"/>
    <cellStyle name="SAPBEXstdData 2 3 4" xfId="24693"/>
    <cellStyle name="SAPBEXstdData 2 3 4 2" xfId="24694"/>
    <cellStyle name="SAPBEXstdData 2 3 4 3" xfId="24695"/>
    <cellStyle name="SAPBEXstdData 2 3 5" xfId="24696"/>
    <cellStyle name="SAPBEXstdData 2 3 5 2" xfId="24697"/>
    <cellStyle name="SAPBEXstdData 2 3 5 3" xfId="24698"/>
    <cellStyle name="SAPBEXstdData 2 3 6" xfId="24699"/>
    <cellStyle name="SAPBEXstdData 2 3 6 2" xfId="24700"/>
    <cellStyle name="SAPBEXstdData 2 3 7" xfId="24701"/>
    <cellStyle name="SAPBEXstdData 2 3 8" xfId="24702"/>
    <cellStyle name="SAPBEXstdData 2 3 9" xfId="24703"/>
    <cellStyle name="SAPBEXstdData 2 4" xfId="24704"/>
    <cellStyle name="SAPBEXstdData 2 4 10" xfId="24705"/>
    <cellStyle name="SAPBEXstdData 2 4 11" xfId="24706"/>
    <cellStyle name="SAPBEXstdData 2 4 2" xfId="24707"/>
    <cellStyle name="SAPBEXstdData 2 4 2 2" xfId="24708"/>
    <cellStyle name="SAPBEXstdData 2 4 2 3" xfId="24709"/>
    <cellStyle name="SAPBEXstdData 2 4 3" xfId="24710"/>
    <cellStyle name="SAPBEXstdData 2 4 3 2" xfId="24711"/>
    <cellStyle name="SAPBEXstdData 2 4 3 3" xfId="24712"/>
    <cellStyle name="SAPBEXstdData 2 4 4" xfId="24713"/>
    <cellStyle name="SAPBEXstdData 2 4 4 2" xfId="24714"/>
    <cellStyle name="SAPBEXstdData 2 4 4 3" xfId="24715"/>
    <cellStyle name="SAPBEXstdData 2 4 5" xfId="24716"/>
    <cellStyle name="SAPBEXstdData 2 4 5 2" xfId="24717"/>
    <cellStyle name="SAPBEXstdData 2 4 5 3" xfId="24718"/>
    <cellStyle name="SAPBEXstdData 2 4 6" xfId="24719"/>
    <cellStyle name="SAPBEXstdData 2 4 6 2" xfId="24720"/>
    <cellStyle name="SAPBEXstdData 2 4 7" xfId="24721"/>
    <cellStyle name="SAPBEXstdData 2 4 8" xfId="24722"/>
    <cellStyle name="SAPBEXstdData 2 4 9" xfId="24723"/>
    <cellStyle name="SAPBEXstdData 2 5" xfId="24724"/>
    <cellStyle name="SAPBEXstdData 2 5 10" xfId="24725"/>
    <cellStyle name="SAPBEXstdData 2 5 2" xfId="24726"/>
    <cellStyle name="SAPBEXstdData 2 5 2 2" xfId="24727"/>
    <cellStyle name="SAPBEXstdData 2 5 2 3" xfId="24728"/>
    <cellStyle name="SAPBEXstdData 2 5 3" xfId="24729"/>
    <cellStyle name="SAPBEXstdData 2 5 3 2" xfId="24730"/>
    <cellStyle name="SAPBEXstdData 2 5 3 3" xfId="24731"/>
    <cellStyle name="SAPBEXstdData 2 5 4" xfId="24732"/>
    <cellStyle name="SAPBEXstdData 2 5 4 2" xfId="24733"/>
    <cellStyle name="SAPBEXstdData 2 5 4 3" xfId="24734"/>
    <cellStyle name="SAPBEXstdData 2 5 5" xfId="24735"/>
    <cellStyle name="SAPBEXstdData 2 5 5 2" xfId="24736"/>
    <cellStyle name="SAPBEXstdData 2 5 5 3" xfId="24737"/>
    <cellStyle name="SAPBEXstdData 2 5 6" xfId="24738"/>
    <cellStyle name="SAPBEXstdData 2 5 6 2" xfId="24739"/>
    <cellStyle name="SAPBEXstdData 2 5 7" xfId="24740"/>
    <cellStyle name="SAPBEXstdData 2 5 8" xfId="24741"/>
    <cellStyle name="SAPBEXstdData 2 5 9" xfId="24742"/>
    <cellStyle name="SAPBEXstdData 2 6" xfId="24743"/>
    <cellStyle name="SAPBEXstdData 2 6 2" xfId="24744"/>
    <cellStyle name="SAPBEXstdData 2 6 3" xfId="24745"/>
    <cellStyle name="SAPBEXstdData 2 7" xfId="24746"/>
    <cellStyle name="SAPBEXstdData 2 7 2" xfId="24747"/>
    <cellStyle name="SAPBEXstdData 2 7 3" xfId="24748"/>
    <cellStyle name="SAPBEXstdData 2 8" xfId="24749"/>
    <cellStyle name="SAPBEXstdData 2 8 2" xfId="24750"/>
    <cellStyle name="SAPBEXstdData 2 8 3" xfId="24751"/>
    <cellStyle name="SAPBEXstdData 2 9" xfId="24752"/>
    <cellStyle name="SAPBEXstdData 2 9 2" xfId="24753"/>
    <cellStyle name="SAPBEXstdData 2 9 3" xfId="24754"/>
    <cellStyle name="SAPBEXstdData 20" xfId="24755"/>
    <cellStyle name="SAPBEXstdData 20 2" xfId="24756"/>
    <cellStyle name="SAPBEXstdData 20 3" xfId="24757"/>
    <cellStyle name="SAPBEXstdData 21" xfId="24758"/>
    <cellStyle name="SAPBEXstdData 21 2" xfId="24759"/>
    <cellStyle name="SAPBEXstdData 21 3" xfId="24760"/>
    <cellStyle name="SAPBEXstdData 22" xfId="24761"/>
    <cellStyle name="SAPBEXstdData 22 2" xfId="24762"/>
    <cellStyle name="SAPBEXstdData 23" xfId="24763"/>
    <cellStyle name="SAPBEXstdData 24" xfId="24764"/>
    <cellStyle name="SAPBEXstdData 25" xfId="24765"/>
    <cellStyle name="SAPBEXstdData 26" xfId="24766"/>
    <cellStyle name="SAPBEXstdData 27" xfId="24767"/>
    <cellStyle name="SAPBEXstdData 3" xfId="620"/>
    <cellStyle name="SAPBEXstdData 3 10" xfId="24768"/>
    <cellStyle name="SAPBEXstdData 3 10 2" xfId="24769"/>
    <cellStyle name="SAPBEXstdData 3 11" xfId="24770"/>
    <cellStyle name="SAPBEXstdData 3 12" xfId="24771"/>
    <cellStyle name="SAPBEXstdData 3 13" xfId="24772"/>
    <cellStyle name="SAPBEXstdData 3 14" xfId="24773"/>
    <cellStyle name="SAPBEXstdData 3 2" xfId="24774"/>
    <cellStyle name="SAPBEXstdData 3 2 10" xfId="24775"/>
    <cellStyle name="SAPBEXstdData 3 2 11" xfId="24776"/>
    <cellStyle name="SAPBEXstdData 3 2 2" xfId="24777"/>
    <cellStyle name="SAPBEXstdData 3 2 2 2" xfId="24778"/>
    <cellStyle name="SAPBEXstdData 3 2 2 3" xfId="24779"/>
    <cellStyle name="SAPBEXstdData 3 2 3" xfId="24780"/>
    <cellStyle name="SAPBEXstdData 3 2 3 2" xfId="24781"/>
    <cellStyle name="SAPBEXstdData 3 2 3 3" xfId="24782"/>
    <cellStyle name="SAPBEXstdData 3 2 4" xfId="24783"/>
    <cellStyle name="SAPBEXstdData 3 2 4 2" xfId="24784"/>
    <cellStyle name="SAPBEXstdData 3 2 4 3" xfId="24785"/>
    <cellStyle name="SAPBEXstdData 3 2 5" xfId="24786"/>
    <cellStyle name="SAPBEXstdData 3 2 5 2" xfId="24787"/>
    <cellStyle name="SAPBEXstdData 3 2 5 3" xfId="24788"/>
    <cellStyle name="SAPBEXstdData 3 2 6" xfId="24789"/>
    <cellStyle name="SAPBEXstdData 3 2 6 2" xfId="24790"/>
    <cellStyle name="SAPBEXstdData 3 2 7" xfId="24791"/>
    <cellStyle name="SAPBEXstdData 3 2 8" xfId="24792"/>
    <cellStyle name="SAPBEXstdData 3 2 9" xfId="24793"/>
    <cellStyle name="SAPBEXstdData 3 3" xfId="24794"/>
    <cellStyle name="SAPBEXstdData 3 3 10" xfId="24795"/>
    <cellStyle name="SAPBEXstdData 3 3 11" xfId="24796"/>
    <cellStyle name="SAPBEXstdData 3 3 2" xfId="24797"/>
    <cellStyle name="SAPBEXstdData 3 3 2 2" xfId="24798"/>
    <cellStyle name="SAPBEXstdData 3 3 2 3" xfId="24799"/>
    <cellStyle name="SAPBEXstdData 3 3 3" xfId="24800"/>
    <cellStyle name="SAPBEXstdData 3 3 3 2" xfId="24801"/>
    <cellStyle name="SAPBEXstdData 3 3 3 3" xfId="24802"/>
    <cellStyle name="SAPBEXstdData 3 3 4" xfId="24803"/>
    <cellStyle name="SAPBEXstdData 3 3 4 2" xfId="24804"/>
    <cellStyle name="SAPBEXstdData 3 3 4 3" xfId="24805"/>
    <cellStyle name="SAPBEXstdData 3 3 5" xfId="24806"/>
    <cellStyle name="SAPBEXstdData 3 3 5 2" xfId="24807"/>
    <cellStyle name="SAPBEXstdData 3 3 5 3" xfId="24808"/>
    <cellStyle name="SAPBEXstdData 3 3 6" xfId="24809"/>
    <cellStyle name="SAPBEXstdData 3 3 6 2" xfId="24810"/>
    <cellStyle name="SAPBEXstdData 3 3 7" xfId="24811"/>
    <cellStyle name="SAPBEXstdData 3 3 8" xfId="24812"/>
    <cellStyle name="SAPBEXstdData 3 3 9" xfId="24813"/>
    <cellStyle name="SAPBEXstdData 3 4" xfId="24814"/>
    <cellStyle name="SAPBEXstdData 3 4 10" xfId="24815"/>
    <cellStyle name="SAPBEXstdData 3 4 11" xfId="24816"/>
    <cellStyle name="SAPBEXstdData 3 4 2" xfId="24817"/>
    <cellStyle name="SAPBEXstdData 3 4 2 2" xfId="24818"/>
    <cellStyle name="SAPBEXstdData 3 4 2 3" xfId="24819"/>
    <cellStyle name="SAPBEXstdData 3 4 3" xfId="24820"/>
    <cellStyle name="SAPBEXstdData 3 4 3 2" xfId="24821"/>
    <cellStyle name="SAPBEXstdData 3 4 3 3" xfId="24822"/>
    <cellStyle name="SAPBEXstdData 3 4 4" xfId="24823"/>
    <cellStyle name="SAPBEXstdData 3 4 4 2" xfId="24824"/>
    <cellStyle name="SAPBEXstdData 3 4 4 3" xfId="24825"/>
    <cellStyle name="SAPBEXstdData 3 4 5" xfId="24826"/>
    <cellStyle name="SAPBEXstdData 3 4 5 2" xfId="24827"/>
    <cellStyle name="SAPBEXstdData 3 4 5 3" xfId="24828"/>
    <cellStyle name="SAPBEXstdData 3 4 6" xfId="24829"/>
    <cellStyle name="SAPBEXstdData 3 4 6 2" xfId="24830"/>
    <cellStyle name="SAPBEXstdData 3 4 7" xfId="24831"/>
    <cellStyle name="SAPBEXstdData 3 4 8" xfId="24832"/>
    <cellStyle name="SAPBEXstdData 3 4 9" xfId="24833"/>
    <cellStyle name="SAPBEXstdData 3 5" xfId="24834"/>
    <cellStyle name="SAPBEXstdData 3 5 10" xfId="24835"/>
    <cellStyle name="SAPBEXstdData 3 5 2" xfId="24836"/>
    <cellStyle name="SAPBEXstdData 3 5 2 2" xfId="24837"/>
    <cellStyle name="SAPBEXstdData 3 5 2 3" xfId="24838"/>
    <cellStyle name="SAPBEXstdData 3 5 3" xfId="24839"/>
    <cellStyle name="SAPBEXstdData 3 5 3 2" xfId="24840"/>
    <cellStyle name="SAPBEXstdData 3 5 3 3" xfId="24841"/>
    <cellStyle name="SAPBEXstdData 3 5 4" xfId="24842"/>
    <cellStyle name="SAPBEXstdData 3 5 4 2" xfId="24843"/>
    <cellStyle name="SAPBEXstdData 3 5 4 3" xfId="24844"/>
    <cellStyle name="SAPBEXstdData 3 5 5" xfId="24845"/>
    <cellStyle name="SAPBEXstdData 3 5 5 2" xfId="24846"/>
    <cellStyle name="SAPBEXstdData 3 5 5 3" xfId="24847"/>
    <cellStyle name="SAPBEXstdData 3 5 6" xfId="24848"/>
    <cellStyle name="SAPBEXstdData 3 5 6 2" xfId="24849"/>
    <cellStyle name="SAPBEXstdData 3 5 7" xfId="24850"/>
    <cellStyle name="SAPBEXstdData 3 5 8" xfId="24851"/>
    <cellStyle name="SAPBEXstdData 3 5 9" xfId="24852"/>
    <cellStyle name="SAPBEXstdData 3 6" xfId="24853"/>
    <cellStyle name="SAPBEXstdData 3 6 2" xfId="24854"/>
    <cellStyle name="SAPBEXstdData 3 6 3" xfId="24855"/>
    <cellStyle name="SAPBEXstdData 3 7" xfId="24856"/>
    <cellStyle name="SAPBEXstdData 3 7 2" xfId="24857"/>
    <cellStyle name="SAPBEXstdData 3 7 3" xfId="24858"/>
    <cellStyle name="SAPBEXstdData 3 8" xfId="24859"/>
    <cellStyle name="SAPBEXstdData 3 8 2" xfId="24860"/>
    <cellStyle name="SAPBEXstdData 3 8 3" xfId="24861"/>
    <cellStyle name="SAPBEXstdData 3 9" xfId="24862"/>
    <cellStyle name="SAPBEXstdData 3 9 2" xfId="24863"/>
    <cellStyle name="SAPBEXstdData 3 9 3" xfId="24864"/>
    <cellStyle name="SAPBEXstdData 4" xfId="621"/>
    <cellStyle name="SAPBEXstdData 4 10" xfId="24865"/>
    <cellStyle name="SAPBEXstdData 4 11" xfId="24866"/>
    <cellStyle name="SAPBEXstdData 4 12" xfId="24867"/>
    <cellStyle name="SAPBEXstdData 4 13" xfId="24868"/>
    <cellStyle name="SAPBEXstdData 4 14" xfId="24869"/>
    <cellStyle name="SAPBEXstdData 4 2" xfId="24870"/>
    <cellStyle name="SAPBEXstdData 4 2 10" xfId="24871"/>
    <cellStyle name="SAPBEXstdData 4 2 2" xfId="24872"/>
    <cellStyle name="SAPBEXstdData 4 2 2 2" xfId="24873"/>
    <cellStyle name="SAPBEXstdData 4 2 2 3" xfId="24874"/>
    <cellStyle name="SAPBEXstdData 4 2 3" xfId="24875"/>
    <cellStyle name="SAPBEXstdData 4 2 3 2" xfId="24876"/>
    <cellStyle name="SAPBEXstdData 4 2 3 3" xfId="24877"/>
    <cellStyle name="SAPBEXstdData 4 2 4" xfId="24878"/>
    <cellStyle name="SAPBEXstdData 4 2 4 2" xfId="24879"/>
    <cellStyle name="SAPBEXstdData 4 2 4 3" xfId="24880"/>
    <cellStyle name="SAPBEXstdData 4 2 5" xfId="24881"/>
    <cellStyle name="SAPBEXstdData 4 2 5 2" xfId="24882"/>
    <cellStyle name="SAPBEXstdData 4 2 5 3" xfId="24883"/>
    <cellStyle name="SAPBEXstdData 4 2 6" xfId="24884"/>
    <cellStyle name="SAPBEXstdData 4 2 6 2" xfId="24885"/>
    <cellStyle name="SAPBEXstdData 4 2 7" xfId="24886"/>
    <cellStyle name="SAPBEXstdData 4 2 8" xfId="24887"/>
    <cellStyle name="SAPBEXstdData 4 2 9" xfId="24888"/>
    <cellStyle name="SAPBEXstdData 4 3" xfId="24889"/>
    <cellStyle name="SAPBEXstdData 4 3 10" xfId="24890"/>
    <cellStyle name="SAPBEXstdData 4 3 11" xfId="24891"/>
    <cellStyle name="SAPBEXstdData 4 3 2" xfId="24892"/>
    <cellStyle name="SAPBEXstdData 4 3 2 2" xfId="24893"/>
    <cellStyle name="SAPBEXstdData 4 3 2 3" xfId="24894"/>
    <cellStyle name="SAPBEXstdData 4 3 3" xfId="24895"/>
    <cellStyle name="SAPBEXstdData 4 3 3 2" xfId="24896"/>
    <cellStyle name="SAPBEXstdData 4 3 3 3" xfId="24897"/>
    <cellStyle name="SAPBEXstdData 4 3 4" xfId="24898"/>
    <cellStyle name="SAPBEXstdData 4 3 4 2" xfId="24899"/>
    <cellStyle name="SAPBEXstdData 4 3 4 3" xfId="24900"/>
    <cellStyle name="SAPBEXstdData 4 3 5" xfId="24901"/>
    <cellStyle name="SAPBEXstdData 4 3 5 2" xfId="24902"/>
    <cellStyle name="SAPBEXstdData 4 3 5 3" xfId="24903"/>
    <cellStyle name="SAPBEXstdData 4 3 6" xfId="24904"/>
    <cellStyle name="SAPBEXstdData 4 3 6 2" xfId="24905"/>
    <cellStyle name="SAPBEXstdData 4 3 7" xfId="24906"/>
    <cellStyle name="SAPBEXstdData 4 3 8" xfId="24907"/>
    <cellStyle name="SAPBEXstdData 4 3 9" xfId="24908"/>
    <cellStyle name="SAPBEXstdData 4 4" xfId="24909"/>
    <cellStyle name="SAPBEXstdData 4 4 10" xfId="24910"/>
    <cellStyle name="SAPBEXstdData 4 4 11" xfId="24911"/>
    <cellStyle name="SAPBEXstdData 4 4 2" xfId="24912"/>
    <cellStyle name="SAPBEXstdData 4 4 2 2" xfId="24913"/>
    <cellStyle name="SAPBEXstdData 4 4 2 3" xfId="24914"/>
    <cellStyle name="SAPBEXstdData 4 4 3" xfId="24915"/>
    <cellStyle name="SAPBEXstdData 4 4 3 2" xfId="24916"/>
    <cellStyle name="SAPBEXstdData 4 4 3 3" xfId="24917"/>
    <cellStyle name="SAPBEXstdData 4 4 4" xfId="24918"/>
    <cellStyle name="SAPBEXstdData 4 4 4 2" xfId="24919"/>
    <cellStyle name="SAPBEXstdData 4 4 4 3" xfId="24920"/>
    <cellStyle name="SAPBEXstdData 4 4 5" xfId="24921"/>
    <cellStyle name="SAPBEXstdData 4 4 5 2" xfId="24922"/>
    <cellStyle name="SAPBEXstdData 4 4 5 3" xfId="24923"/>
    <cellStyle name="SAPBEXstdData 4 4 6" xfId="24924"/>
    <cellStyle name="SAPBEXstdData 4 4 6 2" xfId="24925"/>
    <cellStyle name="SAPBEXstdData 4 4 7" xfId="24926"/>
    <cellStyle name="SAPBEXstdData 4 4 8" xfId="24927"/>
    <cellStyle name="SAPBEXstdData 4 4 9" xfId="24928"/>
    <cellStyle name="SAPBEXstdData 4 5" xfId="24929"/>
    <cellStyle name="SAPBEXstdData 4 5 2" xfId="24930"/>
    <cellStyle name="SAPBEXstdData 4 5 3" xfId="24931"/>
    <cellStyle name="SAPBEXstdData 4 6" xfId="24932"/>
    <cellStyle name="SAPBEXstdData 4 6 2" xfId="24933"/>
    <cellStyle name="SAPBEXstdData 4 6 3" xfId="24934"/>
    <cellStyle name="SAPBEXstdData 4 7" xfId="24935"/>
    <cellStyle name="SAPBEXstdData 4 7 2" xfId="24936"/>
    <cellStyle name="SAPBEXstdData 4 7 3" xfId="24937"/>
    <cellStyle name="SAPBEXstdData 4 8" xfId="24938"/>
    <cellStyle name="SAPBEXstdData 4 8 2" xfId="24939"/>
    <cellStyle name="SAPBEXstdData 4 8 3" xfId="24940"/>
    <cellStyle name="SAPBEXstdData 4 9" xfId="24941"/>
    <cellStyle name="SAPBEXstdData 4 9 2" xfId="24942"/>
    <cellStyle name="SAPBEXstdData 5" xfId="24943"/>
    <cellStyle name="SAPBEXstdData 5 10" xfId="24944"/>
    <cellStyle name="SAPBEXstdData 5 11" xfId="24945"/>
    <cellStyle name="SAPBEXstdData 5 12" xfId="24946"/>
    <cellStyle name="SAPBEXstdData 5 13" xfId="24947"/>
    <cellStyle name="SAPBEXstdData 5 14" xfId="24948"/>
    <cellStyle name="SAPBEXstdData 5 2" xfId="24949"/>
    <cellStyle name="SAPBEXstdData 5 2 10" xfId="24950"/>
    <cellStyle name="SAPBEXstdData 5 2 2" xfId="24951"/>
    <cellStyle name="SAPBEXstdData 5 2 2 2" xfId="24952"/>
    <cellStyle name="SAPBEXstdData 5 2 2 3" xfId="24953"/>
    <cellStyle name="SAPBEXstdData 5 2 3" xfId="24954"/>
    <cellStyle name="SAPBEXstdData 5 2 3 2" xfId="24955"/>
    <cellStyle name="SAPBEXstdData 5 2 3 3" xfId="24956"/>
    <cellStyle name="SAPBEXstdData 5 2 4" xfId="24957"/>
    <cellStyle name="SAPBEXstdData 5 2 4 2" xfId="24958"/>
    <cellStyle name="SAPBEXstdData 5 2 4 3" xfId="24959"/>
    <cellStyle name="SAPBEXstdData 5 2 5" xfId="24960"/>
    <cellStyle name="SAPBEXstdData 5 2 5 2" xfId="24961"/>
    <cellStyle name="SAPBEXstdData 5 2 5 3" xfId="24962"/>
    <cellStyle name="SAPBEXstdData 5 2 6" xfId="24963"/>
    <cellStyle name="SAPBEXstdData 5 2 6 2" xfId="24964"/>
    <cellStyle name="SAPBEXstdData 5 2 7" xfId="24965"/>
    <cellStyle name="SAPBEXstdData 5 2 8" xfId="24966"/>
    <cellStyle name="SAPBEXstdData 5 2 9" xfId="24967"/>
    <cellStyle name="SAPBEXstdData 5 3" xfId="24968"/>
    <cellStyle name="SAPBEXstdData 5 3 10" xfId="24969"/>
    <cellStyle name="SAPBEXstdData 5 3 11" xfId="24970"/>
    <cellStyle name="SAPBEXstdData 5 3 2" xfId="24971"/>
    <cellStyle name="SAPBEXstdData 5 3 2 2" xfId="24972"/>
    <cellStyle name="SAPBEXstdData 5 3 2 3" xfId="24973"/>
    <cellStyle name="SAPBEXstdData 5 3 3" xfId="24974"/>
    <cellStyle name="SAPBEXstdData 5 3 3 2" xfId="24975"/>
    <cellStyle name="SAPBEXstdData 5 3 3 3" xfId="24976"/>
    <cellStyle name="SAPBEXstdData 5 3 4" xfId="24977"/>
    <cellStyle name="SAPBEXstdData 5 3 4 2" xfId="24978"/>
    <cellStyle name="SAPBEXstdData 5 3 4 3" xfId="24979"/>
    <cellStyle name="SAPBEXstdData 5 3 5" xfId="24980"/>
    <cellStyle name="SAPBEXstdData 5 3 5 2" xfId="24981"/>
    <cellStyle name="SAPBEXstdData 5 3 5 3" xfId="24982"/>
    <cellStyle name="SAPBEXstdData 5 3 6" xfId="24983"/>
    <cellStyle name="SAPBEXstdData 5 3 6 2" xfId="24984"/>
    <cellStyle name="SAPBEXstdData 5 3 7" xfId="24985"/>
    <cellStyle name="SAPBEXstdData 5 3 8" xfId="24986"/>
    <cellStyle name="SAPBEXstdData 5 3 9" xfId="24987"/>
    <cellStyle name="SAPBEXstdData 5 4" xfId="24988"/>
    <cellStyle name="SAPBEXstdData 5 4 10" xfId="24989"/>
    <cellStyle name="SAPBEXstdData 5 4 11" xfId="24990"/>
    <cellStyle name="SAPBEXstdData 5 4 2" xfId="24991"/>
    <cellStyle name="SAPBEXstdData 5 4 2 2" xfId="24992"/>
    <cellStyle name="SAPBEXstdData 5 4 2 3" xfId="24993"/>
    <cellStyle name="SAPBEXstdData 5 4 3" xfId="24994"/>
    <cellStyle name="SAPBEXstdData 5 4 3 2" xfId="24995"/>
    <cellStyle name="SAPBEXstdData 5 4 3 3" xfId="24996"/>
    <cellStyle name="SAPBEXstdData 5 4 4" xfId="24997"/>
    <cellStyle name="SAPBEXstdData 5 4 4 2" xfId="24998"/>
    <cellStyle name="SAPBEXstdData 5 4 4 3" xfId="24999"/>
    <cellStyle name="SAPBEXstdData 5 4 5" xfId="25000"/>
    <cellStyle name="SAPBEXstdData 5 4 5 2" xfId="25001"/>
    <cellStyle name="SAPBEXstdData 5 4 5 3" xfId="25002"/>
    <cellStyle name="SAPBEXstdData 5 4 6" xfId="25003"/>
    <cellStyle name="SAPBEXstdData 5 4 6 2" xfId="25004"/>
    <cellStyle name="SAPBEXstdData 5 4 7" xfId="25005"/>
    <cellStyle name="SAPBEXstdData 5 4 8" xfId="25006"/>
    <cellStyle name="SAPBEXstdData 5 4 9" xfId="25007"/>
    <cellStyle name="SAPBEXstdData 5 5" xfId="25008"/>
    <cellStyle name="SAPBEXstdData 5 5 2" xfId="25009"/>
    <cellStyle name="SAPBEXstdData 5 5 3" xfId="25010"/>
    <cellStyle name="SAPBEXstdData 5 6" xfId="25011"/>
    <cellStyle name="SAPBEXstdData 5 6 2" xfId="25012"/>
    <cellStyle name="SAPBEXstdData 5 6 3" xfId="25013"/>
    <cellStyle name="SAPBEXstdData 5 7" xfId="25014"/>
    <cellStyle name="SAPBEXstdData 5 7 2" xfId="25015"/>
    <cellStyle name="SAPBEXstdData 5 7 3" xfId="25016"/>
    <cellStyle name="SAPBEXstdData 5 8" xfId="25017"/>
    <cellStyle name="SAPBEXstdData 5 8 2" xfId="25018"/>
    <cellStyle name="SAPBEXstdData 5 8 3" xfId="25019"/>
    <cellStyle name="SAPBEXstdData 5 9" xfId="25020"/>
    <cellStyle name="SAPBEXstdData 5 9 2" xfId="25021"/>
    <cellStyle name="SAPBEXstdData 6" xfId="25022"/>
    <cellStyle name="SAPBEXstdData 6 10" xfId="25023"/>
    <cellStyle name="SAPBEXstdData 6 11" xfId="25024"/>
    <cellStyle name="SAPBEXstdData 6 12" xfId="25025"/>
    <cellStyle name="SAPBEXstdData 6 13" xfId="25026"/>
    <cellStyle name="SAPBEXstdData 6 14" xfId="25027"/>
    <cellStyle name="SAPBEXstdData 6 2" xfId="25028"/>
    <cellStyle name="SAPBEXstdData 6 2 10" xfId="25029"/>
    <cellStyle name="SAPBEXstdData 6 2 2" xfId="25030"/>
    <cellStyle name="SAPBEXstdData 6 2 2 2" xfId="25031"/>
    <cellStyle name="SAPBEXstdData 6 2 2 3" xfId="25032"/>
    <cellStyle name="SAPBEXstdData 6 2 3" xfId="25033"/>
    <cellStyle name="SAPBEXstdData 6 2 3 2" xfId="25034"/>
    <cellStyle name="SAPBEXstdData 6 2 3 3" xfId="25035"/>
    <cellStyle name="SAPBEXstdData 6 2 4" xfId="25036"/>
    <cellStyle name="SAPBEXstdData 6 2 4 2" xfId="25037"/>
    <cellStyle name="SAPBEXstdData 6 2 4 3" xfId="25038"/>
    <cellStyle name="SAPBEXstdData 6 2 5" xfId="25039"/>
    <cellStyle name="SAPBEXstdData 6 2 5 2" xfId="25040"/>
    <cellStyle name="SAPBEXstdData 6 2 5 3" xfId="25041"/>
    <cellStyle name="SAPBEXstdData 6 2 6" xfId="25042"/>
    <cellStyle name="SAPBEXstdData 6 2 6 2" xfId="25043"/>
    <cellStyle name="SAPBEXstdData 6 2 7" xfId="25044"/>
    <cellStyle name="SAPBEXstdData 6 2 8" xfId="25045"/>
    <cellStyle name="SAPBEXstdData 6 2 9" xfId="25046"/>
    <cellStyle name="SAPBEXstdData 6 3" xfId="25047"/>
    <cellStyle name="SAPBEXstdData 6 3 10" xfId="25048"/>
    <cellStyle name="SAPBEXstdData 6 3 11" xfId="25049"/>
    <cellStyle name="SAPBEXstdData 6 3 2" xfId="25050"/>
    <cellStyle name="SAPBEXstdData 6 3 2 2" xfId="25051"/>
    <cellStyle name="SAPBEXstdData 6 3 2 3" xfId="25052"/>
    <cellStyle name="SAPBEXstdData 6 3 3" xfId="25053"/>
    <cellStyle name="SAPBEXstdData 6 3 3 2" xfId="25054"/>
    <cellStyle name="SAPBEXstdData 6 3 3 3" xfId="25055"/>
    <cellStyle name="SAPBEXstdData 6 3 4" xfId="25056"/>
    <cellStyle name="SAPBEXstdData 6 3 4 2" xfId="25057"/>
    <cellStyle name="SAPBEXstdData 6 3 4 3" xfId="25058"/>
    <cellStyle name="SAPBEXstdData 6 3 5" xfId="25059"/>
    <cellStyle name="SAPBEXstdData 6 3 5 2" xfId="25060"/>
    <cellStyle name="SAPBEXstdData 6 3 5 3" xfId="25061"/>
    <cellStyle name="SAPBEXstdData 6 3 6" xfId="25062"/>
    <cellStyle name="SAPBEXstdData 6 3 6 2" xfId="25063"/>
    <cellStyle name="SAPBEXstdData 6 3 7" xfId="25064"/>
    <cellStyle name="SAPBEXstdData 6 3 8" xfId="25065"/>
    <cellStyle name="SAPBEXstdData 6 3 9" xfId="25066"/>
    <cellStyle name="SAPBEXstdData 6 4" xfId="25067"/>
    <cellStyle name="SAPBEXstdData 6 4 10" xfId="25068"/>
    <cellStyle name="SAPBEXstdData 6 4 11" xfId="25069"/>
    <cellStyle name="SAPBEXstdData 6 4 2" xfId="25070"/>
    <cellStyle name="SAPBEXstdData 6 4 2 2" xfId="25071"/>
    <cellStyle name="SAPBEXstdData 6 4 2 3" xfId="25072"/>
    <cellStyle name="SAPBEXstdData 6 4 3" xfId="25073"/>
    <cellStyle name="SAPBEXstdData 6 4 3 2" xfId="25074"/>
    <cellStyle name="SAPBEXstdData 6 4 3 3" xfId="25075"/>
    <cellStyle name="SAPBEXstdData 6 4 4" xfId="25076"/>
    <cellStyle name="SAPBEXstdData 6 4 4 2" xfId="25077"/>
    <cellStyle name="SAPBEXstdData 6 4 4 3" xfId="25078"/>
    <cellStyle name="SAPBEXstdData 6 4 5" xfId="25079"/>
    <cellStyle name="SAPBEXstdData 6 4 5 2" xfId="25080"/>
    <cellStyle name="SAPBEXstdData 6 4 5 3" xfId="25081"/>
    <cellStyle name="SAPBEXstdData 6 4 6" xfId="25082"/>
    <cellStyle name="SAPBEXstdData 6 4 6 2" xfId="25083"/>
    <cellStyle name="SAPBEXstdData 6 4 7" xfId="25084"/>
    <cellStyle name="SAPBEXstdData 6 4 8" xfId="25085"/>
    <cellStyle name="SAPBEXstdData 6 4 9" xfId="25086"/>
    <cellStyle name="SAPBEXstdData 6 5" xfId="25087"/>
    <cellStyle name="SAPBEXstdData 6 5 2" xfId="25088"/>
    <cellStyle name="SAPBEXstdData 6 5 3" xfId="25089"/>
    <cellStyle name="SAPBEXstdData 6 6" xfId="25090"/>
    <cellStyle name="SAPBEXstdData 6 6 2" xfId="25091"/>
    <cellStyle name="SAPBEXstdData 6 6 3" xfId="25092"/>
    <cellStyle name="SAPBEXstdData 6 7" xfId="25093"/>
    <cellStyle name="SAPBEXstdData 6 7 2" xfId="25094"/>
    <cellStyle name="SAPBEXstdData 6 7 3" xfId="25095"/>
    <cellStyle name="SAPBEXstdData 6 8" xfId="25096"/>
    <cellStyle name="SAPBEXstdData 6 8 2" xfId="25097"/>
    <cellStyle name="SAPBEXstdData 6 8 3" xfId="25098"/>
    <cellStyle name="SAPBEXstdData 6 9" xfId="25099"/>
    <cellStyle name="SAPBEXstdData 6 9 2" xfId="25100"/>
    <cellStyle name="SAPBEXstdData 7" xfId="25101"/>
    <cellStyle name="SAPBEXstdData 7 10" xfId="25102"/>
    <cellStyle name="SAPBEXstdData 7 11" xfId="25103"/>
    <cellStyle name="SAPBEXstdData 7 12" xfId="25104"/>
    <cellStyle name="SAPBEXstdData 7 13" xfId="25105"/>
    <cellStyle name="SAPBEXstdData 7 14" xfId="25106"/>
    <cellStyle name="SAPBEXstdData 7 2" xfId="25107"/>
    <cellStyle name="SAPBEXstdData 7 2 10" xfId="25108"/>
    <cellStyle name="SAPBEXstdData 7 2 2" xfId="25109"/>
    <cellStyle name="SAPBEXstdData 7 2 2 2" xfId="25110"/>
    <cellStyle name="SAPBEXstdData 7 2 2 3" xfId="25111"/>
    <cellStyle name="SAPBEXstdData 7 2 3" xfId="25112"/>
    <cellStyle name="SAPBEXstdData 7 2 3 2" xfId="25113"/>
    <cellStyle name="SAPBEXstdData 7 2 3 3" xfId="25114"/>
    <cellStyle name="SAPBEXstdData 7 2 4" xfId="25115"/>
    <cellStyle name="SAPBEXstdData 7 2 4 2" xfId="25116"/>
    <cellStyle name="SAPBEXstdData 7 2 4 3" xfId="25117"/>
    <cellStyle name="SAPBEXstdData 7 2 5" xfId="25118"/>
    <cellStyle name="SAPBEXstdData 7 2 5 2" xfId="25119"/>
    <cellStyle name="SAPBEXstdData 7 2 5 3" xfId="25120"/>
    <cellStyle name="SAPBEXstdData 7 2 6" xfId="25121"/>
    <cellStyle name="SAPBEXstdData 7 2 6 2" xfId="25122"/>
    <cellStyle name="SAPBEXstdData 7 2 7" xfId="25123"/>
    <cellStyle name="SAPBEXstdData 7 2 8" xfId="25124"/>
    <cellStyle name="SAPBEXstdData 7 2 9" xfId="25125"/>
    <cellStyle name="SAPBEXstdData 7 3" xfId="25126"/>
    <cellStyle name="SAPBEXstdData 7 3 10" xfId="25127"/>
    <cellStyle name="SAPBEXstdData 7 3 11" xfId="25128"/>
    <cellStyle name="SAPBEXstdData 7 3 2" xfId="25129"/>
    <cellStyle name="SAPBEXstdData 7 3 2 2" xfId="25130"/>
    <cellStyle name="SAPBEXstdData 7 3 2 3" xfId="25131"/>
    <cellStyle name="SAPBEXstdData 7 3 3" xfId="25132"/>
    <cellStyle name="SAPBEXstdData 7 3 3 2" xfId="25133"/>
    <cellStyle name="SAPBEXstdData 7 3 3 3" xfId="25134"/>
    <cellStyle name="SAPBEXstdData 7 3 4" xfId="25135"/>
    <cellStyle name="SAPBEXstdData 7 3 4 2" xfId="25136"/>
    <cellStyle name="SAPBEXstdData 7 3 4 3" xfId="25137"/>
    <cellStyle name="SAPBEXstdData 7 3 5" xfId="25138"/>
    <cellStyle name="SAPBEXstdData 7 3 5 2" xfId="25139"/>
    <cellStyle name="SAPBEXstdData 7 3 5 3" xfId="25140"/>
    <cellStyle name="SAPBEXstdData 7 3 6" xfId="25141"/>
    <cellStyle name="SAPBEXstdData 7 3 6 2" xfId="25142"/>
    <cellStyle name="SAPBEXstdData 7 3 7" xfId="25143"/>
    <cellStyle name="SAPBEXstdData 7 3 8" xfId="25144"/>
    <cellStyle name="SAPBEXstdData 7 3 9" xfId="25145"/>
    <cellStyle name="SAPBEXstdData 7 4" xfId="25146"/>
    <cellStyle name="SAPBEXstdData 7 4 10" xfId="25147"/>
    <cellStyle name="SAPBEXstdData 7 4 11" xfId="25148"/>
    <cellStyle name="SAPBEXstdData 7 4 2" xfId="25149"/>
    <cellStyle name="SAPBEXstdData 7 4 2 2" xfId="25150"/>
    <cellStyle name="SAPBEXstdData 7 4 2 3" xfId="25151"/>
    <cellStyle name="SAPBEXstdData 7 4 3" xfId="25152"/>
    <cellStyle name="SAPBEXstdData 7 4 3 2" xfId="25153"/>
    <cellStyle name="SAPBEXstdData 7 4 3 3" xfId="25154"/>
    <cellStyle name="SAPBEXstdData 7 4 4" xfId="25155"/>
    <cellStyle name="SAPBEXstdData 7 4 4 2" xfId="25156"/>
    <cellStyle name="SAPBEXstdData 7 4 4 3" xfId="25157"/>
    <cellStyle name="SAPBEXstdData 7 4 5" xfId="25158"/>
    <cellStyle name="SAPBEXstdData 7 4 5 2" xfId="25159"/>
    <cellStyle name="SAPBEXstdData 7 4 5 3" xfId="25160"/>
    <cellStyle name="SAPBEXstdData 7 4 6" xfId="25161"/>
    <cellStyle name="SAPBEXstdData 7 4 6 2" xfId="25162"/>
    <cellStyle name="SAPBEXstdData 7 4 7" xfId="25163"/>
    <cellStyle name="SAPBEXstdData 7 4 8" xfId="25164"/>
    <cellStyle name="SAPBEXstdData 7 4 9" xfId="25165"/>
    <cellStyle name="SAPBEXstdData 7 5" xfId="25166"/>
    <cellStyle name="SAPBEXstdData 7 5 2" xfId="25167"/>
    <cellStyle name="SAPBEXstdData 7 5 3" xfId="25168"/>
    <cellStyle name="SAPBEXstdData 7 6" xfId="25169"/>
    <cellStyle name="SAPBEXstdData 7 6 2" xfId="25170"/>
    <cellStyle name="SAPBEXstdData 7 6 3" xfId="25171"/>
    <cellStyle name="SAPBEXstdData 7 7" xfId="25172"/>
    <cellStyle name="SAPBEXstdData 7 7 2" xfId="25173"/>
    <cellStyle name="SAPBEXstdData 7 7 3" xfId="25174"/>
    <cellStyle name="SAPBEXstdData 7 8" xfId="25175"/>
    <cellStyle name="SAPBEXstdData 7 8 2" xfId="25176"/>
    <cellStyle name="SAPBEXstdData 7 8 3" xfId="25177"/>
    <cellStyle name="SAPBEXstdData 7 9" xfId="25178"/>
    <cellStyle name="SAPBEXstdData 7 9 2" xfId="25179"/>
    <cellStyle name="SAPBEXstdData 8" xfId="25180"/>
    <cellStyle name="SAPBEXstdData 8 10" xfId="25181"/>
    <cellStyle name="SAPBEXstdData 8 11" xfId="25182"/>
    <cellStyle name="SAPBEXstdData 8 12" xfId="25183"/>
    <cellStyle name="SAPBEXstdData 8 13" xfId="25184"/>
    <cellStyle name="SAPBEXstdData 8 14" xfId="25185"/>
    <cellStyle name="SAPBEXstdData 8 2" xfId="25186"/>
    <cellStyle name="SAPBEXstdData 8 2 10" xfId="25187"/>
    <cellStyle name="SAPBEXstdData 8 2 2" xfId="25188"/>
    <cellStyle name="SAPBEXstdData 8 2 2 2" xfId="25189"/>
    <cellStyle name="SAPBEXstdData 8 2 2 3" xfId="25190"/>
    <cellStyle name="SAPBEXstdData 8 2 3" xfId="25191"/>
    <cellStyle name="SAPBEXstdData 8 2 3 2" xfId="25192"/>
    <cellStyle name="SAPBEXstdData 8 2 3 3" xfId="25193"/>
    <cellStyle name="SAPBEXstdData 8 2 4" xfId="25194"/>
    <cellStyle name="SAPBEXstdData 8 2 4 2" xfId="25195"/>
    <cellStyle name="SAPBEXstdData 8 2 4 3" xfId="25196"/>
    <cellStyle name="SAPBEXstdData 8 2 5" xfId="25197"/>
    <cellStyle name="SAPBEXstdData 8 2 5 2" xfId="25198"/>
    <cellStyle name="SAPBEXstdData 8 2 5 3" xfId="25199"/>
    <cellStyle name="SAPBEXstdData 8 2 6" xfId="25200"/>
    <cellStyle name="SAPBEXstdData 8 2 6 2" xfId="25201"/>
    <cellStyle name="SAPBEXstdData 8 2 7" xfId="25202"/>
    <cellStyle name="SAPBEXstdData 8 2 8" xfId="25203"/>
    <cellStyle name="SAPBEXstdData 8 2 9" xfId="25204"/>
    <cellStyle name="SAPBEXstdData 8 3" xfId="25205"/>
    <cellStyle name="SAPBEXstdData 8 3 10" xfId="25206"/>
    <cellStyle name="SAPBEXstdData 8 3 11" xfId="25207"/>
    <cellStyle name="SAPBEXstdData 8 3 2" xfId="25208"/>
    <cellStyle name="SAPBEXstdData 8 3 2 2" xfId="25209"/>
    <cellStyle name="SAPBEXstdData 8 3 2 3" xfId="25210"/>
    <cellStyle name="SAPBEXstdData 8 3 3" xfId="25211"/>
    <cellStyle name="SAPBEXstdData 8 3 3 2" xfId="25212"/>
    <cellStyle name="SAPBEXstdData 8 3 3 3" xfId="25213"/>
    <cellStyle name="SAPBEXstdData 8 3 4" xfId="25214"/>
    <cellStyle name="SAPBEXstdData 8 3 4 2" xfId="25215"/>
    <cellStyle name="SAPBEXstdData 8 3 4 3" xfId="25216"/>
    <cellStyle name="SAPBEXstdData 8 3 5" xfId="25217"/>
    <cellStyle name="SAPBEXstdData 8 3 5 2" xfId="25218"/>
    <cellStyle name="SAPBEXstdData 8 3 5 3" xfId="25219"/>
    <cellStyle name="SAPBEXstdData 8 3 6" xfId="25220"/>
    <cellStyle name="SAPBEXstdData 8 3 6 2" xfId="25221"/>
    <cellStyle name="SAPBEXstdData 8 3 7" xfId="25222"/>
    <cellStyle name="SAPBEXstdData 8 3 8" xfId="25223"/>
    <cellStyle name="SAPBEXstdData 8 3 9" xfId="25224"/>
    <cellStyle name="SAPBEXstdData 8 4" xfId="25225"/>
    <cellStyle name="SAPBEXstdData 8 4 10" xfId="25226"/>
    <cellStyle name="SAPBEXstdData 8 4 11" xfId="25227"/>
    <cellStyle name="SAPBEXstdData 8 4 2" xfId="25228"/>
    <cellStyle name="SAPBEXstdData 8 4 2 2" xfId="25229"/>
    <cellStyle name="SAPBEXstdData 8 4 2 3" xfId="25230"/>
    <cellStyle name="SAPBEXstdData 8 4 3" xfId="25231"/>
    <cellStyle name="SAPBEXstdData 8 4 3 2" xfId="25232"/>
    <cellStyle name="SAPBEXstdData 8 4 3 3" xfId="25233"/>
    <cellStyle name="SAPBEXstdData 8 4 4" xfId="25234"/>
    <cellStyle name="SAPBEXstdData 8 4 4 2" xfId="25235"/>
    <cellStyle name="SAPBEXstdData 8 4 4 3" xfId="25236"/>
    <cellStyle name="SAPBEXstdData 8 4 5" xfId="25237"/>
    <cellStyle name="SAPBEXstdData 8 4 5 2" xfId="25238"/>
    <cellStyle name="SAPBEXstdData 8 4 5 3" xfId="25239"/>
    <cellStyle name="SAPBEXstdData 8 4 6" xfId="25240"/>
    <cellStyle name="SAPBEXstdData 8 4 6 2" xfId="25241"/>
    <cellStyle name="SAPBEXstdData 8 4 7" xfId="25242"/>
    <cellStyle name="SAPBEXstdData 8 4 8" xfId="25243"/>
    <cellStyle name="SAPBEXstdData 8 4 9" xfId="25244"/>
    <cellStyle name="SAPBEXstdData 8 5" xfId="25245"/>
    <cellStyle name="SAPBEXstdData 8 5 2" xfId="25246"/>
    <cellStyle name="SAPBEXstdData 8 5 3" xfId="25247"/>
    <cellStyle name="SAPBEXstdData 8 6" xfId="25248"/>
    <cellStyle name="SAPBEXstdData 8 6 2" xfId="25249"/>
    <cellStyle name="SAPBEXstdData 8 6 3" xfId="25250"/>
    <cellStyle name="SAPBEXstdData 8 7" xfId="25251"/>
    <cellStyle name="SAPBEXstdData 8 7 2" xfId="25252"/>
    <cellStyle name="SAPBEXstdData 8 7 3" xfId="25253"/>
    <cellStyle name="SAPBEXstdData 8 8" xfId="25254"/>
    <cellStyle name="SAPBEXstdData 8 8 2" xfId="25255"/>
    <cellStyle name="SAPBEXstdData 8 8 3" xfId="25256"/>
    <cellStyle name="SAPBEXstdData 8 9" xfId="25257"/>
    <cellStyle name="SAPBEXstdData 8 9 2" xfId="25258"/>
    <cellStyle name="SAPBEXstdData 9" xfId="25259"/>
    <cellStyle name="SAPBEXstdData 9 10" xfId="25260"/>
    <cellStyle name="SAPBEXstdData 9 11" xfId="25261"/>
    <cellStyle name="SAPBEXstdData 9 12" xfId="25262"/>
    <cellStyle name="SAPBEXstdData 9 13" xfId="25263"/>
    <cellStyle name="SAPBEXstdData 9 14" xfId="25264"/>
    <cellStyle name="SAPBEXstdData 9 2" xfId="25265"/>
    <cellStyle name="SAPBEXstdData 9 2 10" xfId="25266"/>
    <cellStyle name="SAPBEXstdData 9 2 2" xfId="25267"/>
    <cellStyle name="SAPBEXstdData 9 2 2 2" xfId="25268"/>
    <cellStyle name="SAPBEXstdData 9 2 2 3" xfId="25269"/>
    <cellStyle name="SAPBEXstdData 9 2 3" xfId="25270"/>
    <cellStyle name="SAPBEXstdData 9 2 3 2" xfId="25271"/>
    <cellStyle name="SAPBEXstdData 9 2 3 3" xfId="25272"/>
    <cellStyle name="SAPBEXstdData 9 2 4" xfId="25273"/>
    <cellStyle name="SAPBEXstdData 9 2 4 2" xfId="25274"/>
    <cellStyle name="SAPBEXstdData 9 2 4 3" xfId="25275"/>
    <cellStyle name="SAPBEXstdData 9 2 5" xfId="25276"/>
    <cellStyle name="SAPBEXstdData 9 2 5 2" xfId="25277"/>
    <cellStyle name="SAPBEXstdData 9 2 5 3" xfId="25278"/>
    <cellStyle name="SAPBEXstdData 9 2 6" xfId="25279"/>
    <cellStyle name="SAPBEXstdData 9 2 6 2" xfId="25280"/>
    <cellStyle name="SAPBEXstdData 9 2 7" xfId="25281"/>
    <cellStyle name="SAPBEXstdData 9 2 8" xfId="25282"/>
    <cellStyle name="SAPBEXstdData 9 2 9" xfId="25283"/>
    <cellStyle name="SAPBEXstdData 9 3" xfId="25284"/>
    <cellStyle name="SAPBEXstdData 9 3 10" xfId="25285"/>
    <cellStyle name="SAPBEXstdData 9 3 11" xfId="25286"/>
    <cellStyle name="SAPBEXstdData 9 3 2" xfId="25287"/>
    <cellStyle name="SAPBEXstdData 9 3 2 2" xfId="25288"/>
    <cellStyle name="SAPBEXstdData 9 3 2 3" xfId="25289"/>
    <cellStyle name="SAPBEXstdData 9 3 3" xfId="25290"/>
    <cellStyle name="SAPBEXstdData 9 3 3 2" xfId="25291"/>
    <cellStyle name="SAPBEXstdData 9 3 3 3" xfId="25292"/>
    <cellStyle name="SAPBEXstdData 9 3 4" xfId="25293"/>
    <cellStyle name="SAPBEXstdData 9 3 4 2" xfId="25294"/>
    <cellStyle name="SAPBEXstdData 9 3 4 3" xfId="25295"/>
    <cellStyle name="SAPBEXstdData 9 3 5" xfId="25296"/>
    <cellStyle name="SAPBEXstdData 9 3 5 2" xfId="25297"/>
    <cellStyle name="SAPBEXstdData 9 3 5 3" xfId="25298"/>
    <cellStyle name="SAPBEXstdData 9 3 6" xfId="25299"/>
    <cellStyle name="SAPBEXstdData 9 3 6 2" xfId="25300"/>
    <cellStyle name="SAPBEXstdData 9 3 7" xfId="25301"/>
    <cellStyle name="SAPBEXstdData 9 3 8" xfId="25302"/>
    <cellStyle name="SAPBEXstdData 9 3 9" xfId="25303"/>
    <cellStyle name="SAPBEXstdData 9 4" xfId="25304"/>
    <cellStyle name="SAPBEXstdData 9 4 10" xfId="25305"/>
    <cellStyle name="SAPBEXstdData 9 4 11" xfId="25306"/>
    <cellStyle name="SAPBEXstdData 9 4 2" xfId="25307"/>
    <cellStyle name="SAPBEXstdData 9 4 2 2" xfId="25308"/>
    <cellStyle name="SAPBEXstdData 9 4 2 3" xfId="25309"/>
    <cellStyle name="SAPBEXstdData 9 4 3" xfId="25310"/>
    <cellStyle name="SAPBEXstdData 9 4 3 2" xfId="25311"/>
    <cellStyle name="SAPBEXstdData 9 4 3 3" xfId="25312"/>
    <cellStyle name="SAPBEXstdData 9 4 4" xfId="25313"/>
    <cellStyle name="SAPBEXstdData 9 4 4 2" xfId="25314"/>
    <cellStyle name="SAPBEXstdData 9 4 4 3" xfId="25315"/>
    <cellStyle name="SAPBEXstdData 9 4 5" xfId="25316"/>
    <cellStyle name="SAPBEXstdData 9 4 5 2" xfId="25317"/>
    <cellStyle name="SAPBEXstdData 9 4 5 3" xfId="25318"/>
    <cellStyle name="SAPBEXstdData 9 4 6" xfId="25319"/>
    <cellStyle name="SAPBEXstdData 9 4 6 2" xfId="25320"/>
    <cellStyle name="SAPBEXstdData 9 4 7" xfId="25321"/>
    <cellStyle name="SAPBEXstdData 9 4 8" xfId="25322"/>
    <cellStyle name="SAPBEXstdData 9 4 9" xfId="25323"/>
    <cellStyle name="SAPBEXstdData 9 5" xfId="25324"/>
    <cellStyle name="SAPBEXstdData 9 5 2" xfId="25325"/>
    <cellStyle name="SAPBEXstdData 9 5 3" xfId="25326"/>
    <cellStyle name="SAPBEXstdData 9 6" xfId="25327"/>
    <cellStyle name="SAPBEXstdData 9 6 2" xfId="25328"/>
    <cellStyle name="SAPBEXstdData 9 6 3" xfId="25329"/>
    <cellStyle name="SAPBEXstdData 9 7" xfId="25330"/>
    <cellStyle name="SAPBEXstdData 9 7 2" xfId="25331"/>
    <cellStyle name="SAPBEXstdData 9 7 3" xfId="25332"/>
    <cellStyle name="SAPBEXstdData 9 8" xfId="25333"/>
    <cellStyle name="SAPBEXstdData 9 8 2" xfId="25334"/>
    <cellStyle name="SAPBEXstdData 9 8 3" xfId="25335"/>
    <cellStyle name="SAPBEXstdData 9 9" xfId="25336"/>
    <cellStyle name="SAPBEXstdData 9 9 2" xfId="25337"/>
    <cellStyle name="SAPBEXstdDataEmph" xfId="622"/>
    <cellStyle name="SAPBEXstdDataEmph 2" xfId="623"/>
    <cellStyle name="SAPBEXstdDataEmph 2 2" xfId="25338"/>
    <cellStyle name="SAPBEXstdDataEmph 2 2 10" xfId="25339"/>
    <cellStyle name="SAPBEXstdDataEmph 2 2 2" xfId="25340"/>
    <cellStyle name="SAPBEXstdDataEmph 2 2 2 2" xfId="25341"/>
    <cellStyle name="SAPBEXstdDataEmph 2 2 2 3" xfId="25342"/>
    <cellStyle name="SAPBEXstdDataEmph 2 2 3" xfId="25343"/>
    <cellStyle name="SAPBEXstdDataEmph 2 2 3 2" xfId="25344"/>
    <cellStyle name="SAPBEXstdDataEmph 2 2 3 3" xfId="25345"/>
    <cellStyle name="SAPBEXstdDataEmph 2 2 4" xfId="25346"/>
    <cellStyle name="SAPBEXstdDataEmph 2 2 4 2" xfId="25347"/>
    <cellStyle name="SAPBEXstdDataEmph 2 2 4 3" xfId="25348"/>
    <cellStyle name="SAPBEXstdDataEmph 2 2 5" xfId="25349"/>
    <cellStyle name="SAPBEXstdDataEmph 2 2 5 2" xfId="25350"/>
    <cellStyle name="SAPBEXstdDataEmph 2 2 5 3" xfId="25351"/>
    <cellStyle name="SAPBEXstdDataEmph 2 2 6" xfId="25352"/>
    <cellStyle name="SAPBEXstdDataEmph 2 2 6 2" xfId="25353"/>
    <cellStyle name="SAPBEXstdDataEmph 2 2 7" xfId="25354"/>
    <cellStyle name="SAPBEXstdDataEmph 2 2 8" xfId="25355"/>
    <cellStyle name="SAPBEXstdDataEmph 2 2 9" xfId="25356"/>
    <cellStyle name="SAPBEXstdDataEmph 3" xfId="25357"/>
    <cellStyle name="SAPBEXstdDataEmph 3 10" xfId="25358"/>
    <cellStyle name="SAPBEXstdDataEmph 3 2" xfId="25359"/>
    <cellStyle name="SAPBEXstdDataEmph 3 2 2" xfId="25360"/>
    <cellStyle name="SAPBEXstdDataEmph 3 2 3" xfId="25361"/>
    <cellStyle name="SAPBEXstdDataEmph 3 3" xfId="25362"/>
    <cellStyle name="SAPBEXstdDataEmph 3 3 2" xfId="25363"/>
    <cellStyle name="SAPBEXstdDataEmph 3 3 3" xfId="25364"/>
    <cellStyle name="SAPBEXstdDataEmph 3 4" xfId="25365"/>
    <cellStyle name="SAPBEXstdDataEmph 3 4 2" xfId="25366"/>
    <cellStyle name="SAPBEXstdDataEmph 3 4 3" xfId="25367"/>
    <cellStyle name="SAPBEXstdDataEmph 3 5" xfId="25368"/>
    <cellStyle name="SAPBEXstdDataEmph 3 5 2" xfId="25369"/>
    <cellStyle name="SAPBEXstdDataEmph 3 5 3" xfId="25370"/>
    <cellStyle name="SAPBEXstdDataEmph 3 6" xfId="25371"/>
    <cellStyle name="SAPBEXstdDataEmph 3 6 2" xfId="25372"/>
    <cellStyle name="SAPBEXstdDataEmph 3 7" xfId="25373"/>
    <cellStyle name="SAPBEXstdDataEmph 3 8" xfId="25374"/>
    <cellStyle name="SAPBEXstdDataEmph 3 9" xfId="25375"/>
    <cellStyle name="SAPBEXstdDataEmph 4" xfId="25376"/>
    <cellStyle name="SAPBEXstdDataEmph 4 10" xfId="25377"/>
    <cellStyle name="SAPBEXstdDataEmph 4 11" xfId="25378"/>
    <cellStyle name="SAPBEXstdDataEmph 4 12" xfId="25379"/>
    <cellStyle name="SAPBEXstdDataEmph 4 2" xfId="25380"/>
    <cellStyle name="SAPBEXstdDataEmph 4 2 10" xfId="25381"/>
    <cellStyle name="SAPBEXstdDataEmph 4 2 2" xfId="25382"/>
    <cellStyle name="SAPBEXstdDataEmph 4 2 2 2" xfId="25383"/>
    <cellStyle name="SAPBEXstdDataEmph 4 2 2 3" xfId="25384"/>
    <cellStyle name="SAPBEXstdDataEmph 4 2 3" xfId="25385"/>
    <cellStyle name="SAPBEXstdDataEmph 4 2 3 2" xfId="25386"/>
    <cellStyle name="SAPBEXstdDataEmph 4 2 3 3" xfId="25387"/>
    <cellStyle name="SAPBEXstdDataEmph 4 2 4" xfId="25388"/>
    <cellStyle name="SAPBEXstdDataEmph 4 2 4 2" xfId="25389"/>
    <cellStyle name="SAPBEXstdDataEmph 4 2 4 3" xfId="25390"/>
    <cellStyle name="SAPBEXstdDataEmph 4 2 5" xfId="25391"/>
    <cellStyle name="SAPBEXstdDataEmph 4 2 5 2" xfId="25392"/>
    <cellStyle name="SAPBEXstdDataEmph 4 2 5 3" xfId="25393"/>
    <cellStyle name="SAPBEXstdDataEmph 4 2 6" xfId="25394"/>
    <cellStyle name="SAPBEXstdDataEmph 4 2 6 2" xfId="25395"/>
    <cellStyle name="SAPBEXstdDataEmph 4 2 7" xfId="25396"/>
    <cellStyle name="SAPBEXstdDataEmph 4 2 8" xfId="25397"/>
    <cellStyle name="SAPBEXstdDataEmph 4 2 9" xfId="25398"/>
    <cellStyle name="SAPBEXstdDataEmph 4 3" xfId="25399"/>
    <cellStyle name="SAPBEXstdDataEmph 4 3 2" xfId="25400"/>
    <cellStyle name="SAPBEXstdDataEmph 4 3 3" xfId="25401"/>
    <cellStyle name="SAPBEXstdDataEmph 4 4" xfId="25402"/>
    <cellStyle name="SAPBEXstdDataEmph 4 4 2" xfId="25403"/>
    <cellStyle name="SAPBEXstdDataEmph 4 4 3" xfId="25404"/>
    <cellStyle name="SAPBEXstdDataEmph 4 5" xfId="25405"/>
    <cellStyle name="SAPBEXstdDataEmph 4 5 2" xfId="25406"/>
    <cellStyle name="SAPBEXstdDataEmph 4 5 3" xfId="25407"/>
    <cellStyle name="SAPBEXstdDataEmph 4 6" xfId="25408"/>
    <cellStyle name="SAPBEXstdDataEmph 4 6 2" xfId="25409"/>
    <cellStyle name="SAPBEXstdDataEmph 4 6 3" xfId="25410"/>
    <cellStyle name="SAPBEXstdDataEmph 4 7" xfId="25411"/>
    <cellStyle name="SAPBEXstdDataEmph 4 7 2" xfId="25412"/>
    <cellStyle name="SAPBEXstdDataEmph 4 8" xfId="25413"/>
    <cellStyle name="SAPBEXstdDataEmph 4 9" xfId="25414"/>
    <cellStyle name="SAPBEXstdItem" xfId="624"/>
    <cellStyle name="SAPBEXstdItem 10" xfId="25415"/>
    <cellStyle name="SAPBEXstdItem 10 2" xfId="25416"/>
    <cellStyle name="SAPBEXstdItem 10 2 2" xfId="25417"/>
    <cellStyle name="SAPBEXstdItem 10 2 2 2" xfId="25418"/>
    <cellStyle name="SAPBEXstdItem 10 2 2 3" xfId="25419"/>
    <cellStyle name="SAPBEXstdItem 10 2 3" xfId="25420"/>
    <cellStyle name="SAPBEXstdItem 10 2 3 2" xfId="25421"/>
    <cellStyle name="SAPBEXstdItem 10 2 4" xfId="25422"/>
    <cellStyle name="SAPBEXstdItem 10 2 5" xfId="25423"/>
    <cellStyle name="SAPBEXstdItem 10 3" xfId="25424"/>
    <cellStyle name="SAPBEXstdItem 10 3 2" xfId="25425"/>
    <cellStyle name="SAPBEXstdItem 10 3 2 2" xfId="25426"/>
    <cellStyle name="SAPBEXstdItem 10 3 2 3" xfId="25427"/>
    <cellStyle name="SAPBEXstdItem 10 3 3" xfId="25428"/>
    <cellStyle name="SAPBEXstdItem 10 3 3 2" xfId="25429"/>
    <cellStyle name="SAPBEXstdItem 10 3 4" xfId="25430"/>
    <cellStyle name="SAPBEXstdItem 10 3 5" xfId="25431"/>
    <cellStyle name="SAPBEXstdItem 10 4" xfId="25432"/>
    <cellStyle name="SAPBEXstdItem 10 4 2" xfId="25433"/>
    <cellStyle name="SAPBEXstdItem 10 4 2 2" xfId="25434"/>
    <cellStyle name="SAPBEXstdItem 10 4 2 3" xfId="25435"/>
    <cellStyle name="SAPBEXstdItem 10 4 3" xfId="25436"/>
    <cellStyle name="SAPBEXstdItem 10 4 3 2" xfId="25437"/>
    <cellStyle name="SAPBEXstdItem 10 4 4" xfId="25438"/>
    <cellStyle name="SAPBEXstdItem 10 4 5" xfId="25439"/>
    <cellStyle name="SAPBEXstdItem 10 5" xfId="25440"/>
    <cellStyle name="SAPBEXstdItem 10 5 2" xfId="25441"/>
    <cellStyle name="SAPBEXstdItem 10 5 3" xfId="25442"/>
    <cellStyle name="SAPBEXstdItem 10 6" xfId="25443"/>
    <cellStyle name="SAPBEXstdItem 10 6 2" xfId="25444"/>
    <cellStyle name="SAPBEXstdItem 10 7" xfId="25445"/>
    <cellStyle name="SAPBEXstdItem 10 8" xfId="25446"/>
    <cellStyle name="SAPBEXstdItem 11" xfId="25447"/>
    <cellStyle name="SAPBEXstdItem 11 2" xfId="25448"/>
    <cellStyle name="SAPBEXstdItem 11 2 2" xfId="25449"/>
    <cellStyle name="SAPBEXstdItem 11 2 2 2" xfId="25450"/>
    <cellStyle name="SAPBEXstdItem 11 2 2 3" xfId="25451"/>
    <cellStyle name="SAPBEXstdItem 11 2 3" xfId="25452"/>
    <cellStyle name="SAPBEXstdItem 11 2 3 2" xfId="25453"/>
    <cellStyle name="SAPBEXstdItem 11 2 4" xfId="25454"/>
    <cellStyle name="SAPBEXstdItem 11 2 5" xfId="25455"/>
    <cellStyle name="SAPBEXstdItem 11 3" xfId="25456"/>
    <cellStyle name="SAPBEXstdItem 11 3 2" xfId="25457"/>
    <cellStyle name="SAPBEXstdItem 11 3 2 2" xfId="25458"/>
    <cellStyle name="SAPBEXstdItem 11 3 2 3" xfId="25459"/>
    <cellStyle name="SAPBEXstdItem 11 3 3" xfId="25460"/>
    <cellStyle name="SAPBEXstdItem 11 3 3 2" xfId="25461"/>
    <cellStyle name="SAPBEXstdItem 11 3 4" xfId="25462"/>
    <cellStyle name="SAPBEXstdItem 11 3 5" xfId="25463"/>
    <cellStyle name="SAPBEXstdItem 11 4" xfId="25464"/>
    <cellStyle name="SAPBEXstdItem 11 4 2" xfId="25465"/>
    <cellStyle name="SAPBEXstdItem 11 4 2 2" xfId="25466"/>
    <cellStyle name="SAPBEXstdItem 11 4 2 3" xfId="25467"/>
    <cellStyle name="SAPBEXstdItem 11 4 3" xfId="25468"/>
    <cellStyle name="SAPBEXstdItem 11 4 3 2" xfId="25469"/>
    <cellStyle name="SAPBEXstdItem 11 4 4" xfId="25470"/>
    <cellStyle name="SAPBEXstdItem 11 4 5" xfId="25471"/>
    <cellStyle name="SAPBEXstdItem 11 5" xfId="25472"/>
    <cellStyle name="SAPBEXstdItem 11 5 2" xfId="25473"/>
    <cellStyle name="SAPBEXstdItem 11 5 3" xfId="25474"/>
    <cellStyle name="SAPBEXstdItem 11 6" xfId="25475"/>
    <cellStyle name="SAPBEXstdItem 11 6 2" xfId="25476"/>
    <cellStyle name="SAPBEXstdItem 11 7" xfId="25477"/>
    <cellStyle name="SAPBEXstdItem 11 8" xfId="25478"/>
    <cellStyle name="SAPBEXstdItem 12" xfId="25479"/>
    <cellStyle name="SAPBEXstdItem 12 2" xfId="25480"/>
    <cellStyle name="SAPBEXstdItem 12 2 2" xfId="25481"/>
    <cellStyle name="SAPBEXstdItem 12 2 2 2" xfId="25482"/>
    <cellStyle name="SAPBEXstdItem 12 2 2 3" xfId="25483"/>
    <cellStyle name="SAPBEXstdItem 12 2 3" xfId="25484"/>
    <cellStyle name="SAPBEXstdItem 12 2 3 2" xfId="25485"/>
    <cellStyle name="SAPBEXstdItem 12 2 4" xfId="25486"/>
    <cellStyle name="SAPBEXstdItem 12 2 5" xfId="25487"/>
    <cellStyle name="SAPBEXstdItem 12 3" xfId="25488"/>
    <cellStyle name="SAPBEXstdItem 12 3 2" xfId="25489"/>
    <cellStyle name="SAPBEXstdItem 12 3 2 2" xfId="25490"/>
    <cellStyle name="SAPBEXstdItem 12 3 2 3" xfId="25491"/>
    <cellStyle name="SAPBEXstdItem 12 3 3" xfId="25492"/>
    <cellStyle name="SAPBEXstdItem 12 3 3 2" xfId="25493"/>
    <cellStyle name="SAPBEXstdItem 12 3 4" xfId="25494"/>
    <cellStyle name="SAPBEXstdItem 12 3 5" xfId="25495"/>
    <cellStyle name="SAPBEXstdItem 12 4" xfId="25496"/>
    <cellStyle name="SAPBEXstdItem 12 4 2" xfId="25497"/>
    <cellStyle name="SAPBEXstdItem 12 4 2 2" xfId="25498"/>
    <cellStyle name="SAPBEXstdItem 12 4 2 3" xfId="25499"/>
    <cellStyle name="SAPBEXstdItem 12 4 3" xfId="25500"/>
    <cellStyle name="SAPBEXstdItem 12 4 3 2" xfId="25501"/>
    <cellStyle name="SAPBEXstdItem 12 4 4" xfId="25502"/>
    <cellStyle name="SAPBEXstdItem 12 4 5" xfId="25503"/>
    <cellStyle name="SAPBEXstdItem 12 5" xfId="25504"/>
    <cellStyle name="SAPBEXstdItem 12 5 2" xfId="25505"/>
    <cellStyle name="SAPBEXstdItem 12 5 3" xfId="25506"/>
    <cellStyle name="SAPBEXstdItem 12 6" xfId="25507"/>
    <cellStyle name="SAPBEXstdItem 12 6 2" xfId="25508"/>
    <cellStyle name="SAPBEXstdItem 12 7" xfId="25509"/>
    <cellStyle name="SAPBEXstdItem 12 8" xfId="25510"/>
    <cellStyle name="SAPBEXstdItem 13" xfId="25511"/>
    <cellStyle name="SAPBEXstdItem 13 2" xfId="25512"/>
    <cellStyle name="SAPBEXstdItem 13 2 2" xfId="25513"/>
    <cellStyle name="SAPBEXstdItem 13 2 2 2" xfId="25514"/>
    <cellStyle name="SAPBEXstdItem 13 2 2 3" xfId="25515"/>
    <cellStyle name="SAPBEXstdItem 13 2 3" xfId="25516"/>
    <cellStyle name="SAPBEXstdItem 13 2 3 2" xfId="25517"/>
    <cellStyle name="SAPBEXstdItem 13 2 4" xfId="25518"/>
    <cellStyle name="SAPBEXstdItem 13 2 5" xfId="25519"/>
    <cellStyle name="SAPBEXstdItem 13 3" xfId="25520"/>
    <cellStyle name="SAPBEXstdItem 13 3 2" xfId="25521"/>
    <cellStyle name="SAPBEXstdItem 13 3 2 2" xfId="25522"/>
    <cellStyle name="SAPBEXstdItem 13 3 2 3" xfId="25523"/>
    <cellStyle name="SAPBEXstdItem 13 3 3" xfId="25524"/>
    <cellStyle name="SAPBEXstdItem 13 3 3 2" xfId="25525"/>
    <cellStyle name="SAPBEXstdItem 13 3 4" xfId="25526"/>
    <cellStyle name="SAPBEXstdItem 13 3 5" xfId="25527"/>
    <cellStyle name="SAPBEXstdItem 13 4" xfId="25528"/>
    <cellStyle name="SAPBEXstdItem 13 4 2" xfId="25529"/>
    <cellStyle name="SAPBEXstdItem 13 4 2 2" xfId="25530"/>
    <cellStyle name="SAPBEXstdItem 13 4 2 3" xfId="25531"/>
    <cellStyle name="SAPBEXstdItem 13 4 3" xfId="25532"/>
    <cellStyle name="SAPBEXstdItem 13 4 3 2" xfId="25533"/>
    <cellStyle name="SAPBEXstdItem 13 4 4" xfId="25534"/>
    <cellStyle name="SAPBEXstdItem 13 4 5" xfId="25535"/>
    <cellStyle name="SAPBEXstdItem 13 5" xfId="25536"/>
    <cellStyle name="SAPBEXstdItem 13 5 2" xfId="25537"/>
    <cellStyle name="SAPBEXstdItem 13 5 3" xfId="25538"/>
    <cellStyle name="SAPBEXstdItem 13 6" xfId="25539"/>
    <cellStyle name="SAPBEXstdItem 13 6 2" xfId="25540"/>
    <cellStyle name="SAPBEXstdItem 13 7" xfId="25541"/>
    <cellStyle name="SAPBEXstdItem 13 8" xfId="25542"/>
    <cellStyle name="SAPBEXstdItem 14" xfId="25543"/>
    <cellStyle name="SAPBEXstdItem 14 2" xfId="25544"/>
    <cellStyle name="SAPBEXstdItem 14 2 2" xfId="25545"/>
    <cellStyle name="SAPBEXstdItem 14 2 2 2" xfId="25546"/>
    <cellStyle name="SAPBEXstdItem 14 2 2 3" xfId="25547"/>
    <cellStyle name="SAPBEXstdItem 14 2 3" xfId="25548"/>
    <cellStyle name="SAPBEXstdItem 14 2 3 2" xfId="25549"/>
    <cellStyle name="SAPBEXstdItem 14 2 4" xfId="25550"/>
    <cellStyle name="SAPBEXstdItem 14 2 5" xfId="25551"/>
    <cellStyle name="SAPBEXstdItem 14 3" xfId="25552"/>
    <cellStyle name="SAPBEXstdItem 14 3 2" xfId="25553"/>
    <cellStyle name="SAPBEXstdItem 14 3 2 2" xfId="25554"/>
    <cellStyle name="SAPBEXstdItem 14 3 2 3" xfId="25555"/>
    <cellStyle name="SAPBEXstdItem 14 3 3" xfId="25556"/>
    <cellStyle name="SAPBEXstdItem 14 3 3 2" xfId="25557"/>
    <cellStyle name="SAPBEXstdItem 14 3 4" xfId="25558"/>
    <cellStyle name="SAPBEXstdItem 14 3 5" xfId="25559"/>
    <cellStyle name="SAPBEXstdItem 14 4" xfId="25560"/>
    <cellStyle name="SAPBEXstdItem 14 4 2" xfId="25561"/>
    <cellStyle name="SAPBEXstdItem 14 4 2 2" xfId="25562"/>
    <cellStyle name="SAPBEXstdItem 14 4 2 3" xfId="25563"/>
    <cellStyle name="SAPBEXstdItem 14 4 3" xfId="25564"/>
    <cellStyle name="SAPBEXstdItem 14 4 3 2" xfId="25565"/>
    <cellStyle name="SAPBEXstdItem 14 4 4" xfId="25566"/>
    <cellStyle name="SAPBEXstdItem 14 4 5" xfId="25567"/>
    <cellStyle name="SAPBEXstdItem 14 5" xfId="25568"/>
    <cellStyle name="SAPBEXstdItem 14 5 2" xfId="25569"/>
    <cellStyle name="SAPBEXstdItem 14 5 3" xfId="25570"/>
    <cellStyle name="SAPBEXstdItem 14 6" xfId="25571"/>
    <cellStyle name="SAPBEXstdItem 14 6 2" xfId="25572"/>
    <cellStyle name="SAPBEXstdItem 14 7" xfId="25573"/>
    <cellStyle name="SAPBEXstdItem 14 8" xfId="25574"/>
    <cellStyle name="SAPBEXstdItem 15" xfId="25575"/>
    <cellStyle name="SAPBEXstdItem 15 2" xfId="25576"/>
    <cellStyle name="SAPBEXstdItem 15 2 2" xfId="25577"/>
    <cellStyle name="SAPBEXstdItem 15 2 3" xfId="25578"/>
    <cellStyle name="SAPBEXstdItem 15 3" xfId="25579"/>
    <cellStyle name="SAPBEXstdItem 15 3 2" xfId="25580"/>
    <cellStyle name="SAPBEXstdItem 15 4" xfId="25581"/>
    <cellStyle name="SAPBEXstdItem 15 5" xfId="25582"/>
    <cellStyle name="SAPBEXstdItem 16" xfId="25583"/>
    <cellStyle name="SAPBEXstdItem 16 2" xfId="25584"/>
    <cellStyle name="SAPBEXstdItem 16 2 2" xfId="25585"/>
    <cellStyle name="SAPBEXstdItem 16 2 3" xfId="25586"/>
    <cellStyle name="SAPBEXstdItem 16 3" xfId="25587"/>
    <cellStyle name="SAPBEXstdItem 16 3 2" xfId="25588"/>
    <cellStyle name="SAPBEXstdItem 16 4" xfId="25589"/>
    <cellStyle name="SAPBEXstdItem 16 5" xfId="25590"/>
    <cellStyle name="SAPBEXstdItem 17" xfId="25591"/>
    <cellStyle name="SAPBEXstdItem 17 10" xfId="25592"/>
    <cellStyle name="SAPBEXstdItem 17 11" xfId="25593"/>
    <cellStyle name="SAPBEXstdItem 17 2" xfId="25594"/>
    <cellStyle name="SAPBEXstdItem 17 2 2" xfId="25595"/>
    <cellStyle name="SAPBEXstdItem 17 2 3" xfId="25596"/>
    <cellStyle name="SAPBEXstdItem 17 3" xfId="25597"/>
    <cellStyle name="SAPBEXstdItem 17 3 2" xfId="25598"/>
    <cellStyle name="SAPBEXstdItem 17 3 3" xfId="25599"/>
    <cellStyle name="SAPBEXstdItem 17 4" xfId="25600"/>
    <cellStyle name="SAPBEXstdItem 17 4 2" xfId="25601"/>
    <cellStyle name="SAPBEXstdItem 17 4 3" xfId="25602"/>
    <cellStyle name="SAPBEXstdItem 17 5" xfId="25603"/>
    <cellStyle name="SAPBEXstdItem 17 5 2" xfId="25604"/>
    <cellStyle name="SAPBEXstdItem 17 5 3" xfId="25605"/>
    <cellStyle name="SAPBEXstdItem 17 6" xfId="25606"/>
    <cellStyle name="SAPBEXstdItem 17 6 2" xfId="25607"/>
    <cellStyle name="SAPBEXstdItem 17 7" xfId="25608"/>
    <cellStyle name="SAPBEXstdItem 17 8" xfId="25609"/>
    <cellStyle name="SAPBEXstdItem 17 9" xfId="25610"/>
    <cellStyle name="SAPBEXstdItem 18" xfId="25611"/>
    <cellStyle name="SAPBEXstdItem 18 10" xfId="25612"/>
    <cellStyle name="SAPBEXstdItem 18 2" xfId="25613"/>
    <cellStyle name="SAPBEXstdItem 18 2 2" xfId="25614"/>
    <cellStyle name="SAPBEXstdItem 18 2 3" xfId="25615"/>
    <cellStyle name="SAPBEXstdItem 18 3" xfId="25616"/>
    <cellStyle name="SAPBEXstdItem 18 3 2" xfId="25617"/>
    <cellStyle name="SAPBEXstdItem 18 3 3" xfId="25618"/>
    <cellStyle name="SAPBEXstdItem 18 4" xfId="25619"/>
    <cellStyle name="SAPBEXstdItem 18 4 2" xfId="25620"/>
    <cellStyle name="SAPBEXstdItem 18 4 3" xfId="25621"/>
    <cellStyle name="SAPBEXstdItem 18 5" xfId="25622"/>
    <cellStyle name="SAPBEXstdItem 18 5 2" xfId="25623"/>
    <cellStyle name="SAPBEXstdItem 18 5 3" xfId="25624"/>
    <cellStyle name="SAPBEXstdItem 18 6" xfId="25625"/>
    <cellStyle name="SAPBEXstdItem 18 6 2" xfId="25626"/>
    <cellStyle name="SAPBEXstdItem 18 7" xfId="25627"/>
    <cellStyle name="SAPBEXstdItem 18 8" xfId="25628"/>
    <cellStyle name="SAPBEXstdItem 18 9" xfId="25629"/>
    <cellStyle name="SAPBEXstdItem 19" xfId="25630"/>
    <cellStyle name="SAPBEXstdItem 19 2" xfId="25631"/>
    <cellStyle name="SAPBEXstdItem 19 3" xfId="25632"/>
    <cellStyle name="SAPBEXstdItem 2" xfId="625"/>
    <cellStyle name="SAPBEXstdItem 2 2" xfId="626"/>
    <cellStyle name="SAPBEXstdItem 2 2 2" xfId="25633"/>
    <cellStyle name="SAPBEXstdItem 2 2 2 2" xfId="25634"/>
    <cellStyle name="SAPBEXstdItem 2 2 2 2 2" xfId="25635"/>
    <cellStyle name="SAPBEXstdItem 2 2 2 2 3" xfId="25636"/>
    <cellStyle name="SAPBEXstdItem 2 2 2 3" xfId="25637"/>
    <cellStyle name="SAPBEXstdItem 2 2 2 3 2" xfId="25638"/>
    <cellStyle name="SAPBEXstdItem 2 2 2 4" xfId="25639"/>
    <cellStyle name="SAPBEXstdItem 2 2 2 5" xfId="25640"/>
    <cellStyle name="SAPBEXstdItem 2 2 3" xfId="25641"/>
    <cellStyle name="SAPBEXstdItem 2 2 3 2" xfId="25642"/>
    <cellStyle name="SAPBEXstdItem 2 2 3 2 2" xfId="25643"/>
    <cellStyle name="SAPBEXstdItem 2 2 3 2 3" xfId="25644"/>
    <cellStyle name="SAPBEXstdItem 2 2 3 3" xfId="25645"/>
    <cellStyle name="SAPBEXstdItem 2 2 3 3 2" xfId="25646"/>
    <cellStyle name="SAPBEXstdItem 2 2 3 4" xfId="25647"/>
    <cellStyle name="SAPBEXstdItem 2 2 3 5" xfId="25648"/>
    <cellStyle name="SAPBEXstdItem 2 2 4" xfId="25649"/>
    <cellStyle name="SAPBEXstdItem 2 2 4 2" xfId="25650"/>
    <cellStyle name="SAPBEXstdItem 2 2 4 2 2" xfId="25651"/>
    <cellStyle name="SAPBEXstdItem 2 2 4 2 3" xfId="25652"/>
    <cellStyle name="SAPBEXstdItem 2 2 4 3" xfId="25653"/>
    <cellStyle name="SAPBEXstdItem 2 2 4 4" xfId="25654"/>
    <cellStyle name="SAPBEXstdItem 2 2 5" xfId="25655"/>
    <cellStyle name="SAPBEXstdItem 2 2 5 2" xfId="25656"/>
    <cellStyle name="SAPBEXstdItem 2 2 5 3" xfId="25657"/>
    <cellStyle name="SAPBEXstdItem 2 2 6" xfId="25658"/>
    <cellStyle name="SAPBEXstdItem 2 2 7" xfId="25659"/>
    <cellStyle name="SAPBEXstdItem 2 3" xfId="25660"/>
    <cellStyle name="SAPBEXstdItem 2 3 2" xfId="25661"/>
    <cellStyle name="SAPBEXstdItem 2 3 2 2" xfId="25662"/>
    <cellStyle name="SAPBEXstdItem 2 3 2 3" xfId="25663"/>
    <cellStyle name="SAPBEXstdItem 2 3 3" xfId="25664"/>
    <cellStyle name="SAPBEXstdItem 2 3 3 2" xfId="25665"/>
    <cellStyle name="SAPBEXstdItem 2 3 4" xfId="25666"/>
    <cellStyle name="SAPBEXstdItem 2 3 5" xfId="25667"/>
    <cellStyle name="SAPBEXstdItem 2 4" xfId="25668"/>
    <cellStyle name="SAPBEXstdItem 2 4 2" xfId="25669"/>
    <cellStyle name="SAPBEXstdItem 2 4 2 2" xfId="25670"/>
    <cellStyle name="SAPBEXstdItem 2 4 2 3" xfId="25671"/>
    <cellStyle name="SAPBEXstdItem 2 4 3" xfId="25672"/>
    <cellStyle name="SAPBEXstdItem 2 4 3 2" xfId="25673"/>
    <cellStyle name="SAPBEXstdItem 2 4 4" xfId="25674"/>
    <cellStyle name="SAPBEXstdItem 2 4 5" xfId="25675"/>
    <cellStyle name="SAPBEXstdItem 2 5" xfId="25676"/>
    <cellStyle name="SAPBEXstdItem 2 5 2" xfId="25677"/>
    <cellStyle name="SAPBEXstdItem 2 5 2 2" xfId="25678"/>
    <cellStyle name="SAPBEXstdItem 2 5 2 3" xfId="25679"/>
    <cellStyle name="SAPBEXstdItem 2 5 3" xfId="25680"/>
    <cellStyle name="SAPBEXstdItem 2 5 4" xfId="25681"/>
    <cellStyle name="SAPBEXstdItem 2 6" xfId="25682"/>
    <cellStyle name="SAPBEXstdItem 2 6 2" xfId="25683"/>
    <cellStyle name="SAPBEXstdItem 2 6 3" xfId="25684"/>
    <cellStyle name="SAPBEXstdItem 2 7" xfId="25685"/>
    <cellStyle name="SAPBEXstdItem 2 8" xfId="25686"/>
    <cellStyle name="SAPBEXstdItem 20" xfId="25687"/>
    <cellStyle name="SAPBEXstdItem 21" xfId="25688"/>
    <cellStyle name="SAPBEXstdItem 3" xfId="627"/>
    <cellStyle name="SAPBEXstdItem 3 2" xfId="25689"/>
    <cellStyle name="SAPBEXstdItem 3 2 2" xfId="25690"/>
    <cellStyle name="SAPBEXstdItem 3 2 2 2" xfId="25691"/>
    <cellStyle name="SAPBEXstdItem 3 2 2 3" xfId="25692"/>
    <cellStyle name="SAPBEXstdItem 3 2 3" xfId="25693"/>
    <cellStyle name="SAPBEXstdItem 3 2 3 2" xfId="25694"/>
    <cellStyle name="SAPBEXstdItem 3 2 4" xfId="25695"/>
    <cellStyle name="SAPBEXstdItem 3 2 5" xfId="25696"/>
    <cellStyle name="SAPBEXstdItem 3 3" xfId="25697"/>
    <cellStyle name="SAPBEXstdItem 3 3 2" xfId="25698"/>
    <cellStyle name="SAPBEXstdItem 3 3 2 2" xfId="25699"/>
    <cellStyle name="SAPBEXstdItem 3 3 2 3" xfId="25700"/>
    <cellStyle name="SAPBEXstdItem 3 3 3" xfId="25701"/>
    <cellStyle name="SAPBEXstdItem 3 3 3 2" xfId="25702"/>
    <cellStyle name="SAPBEXstdItem 3 3 4" xfId="25703"/>
    <cellStyle name="SAPBEXstdItem 3 3 5" xfId="25704"/>
    <cellStyle name="SAPBEXstdItem 3 4" xfId="25705"/>
    <cellStyle name="SAPBEXstdItem 3 4 2" xfId="25706"/>
    <cellStyle name="SAPBEXstdItem 3 4 2 2" xfId="25707"/>
    <cellStyle name="SAPBEXstdItem 3 4 2 3" xfId="25708"/>
    <cellStyle name="SAPBEXstdItem 3 4 3" xfId="25709"/>
    <cellStyle name="SAPBEXstdItem 3 4 4" xfId="25710"/>
    <cellStyle name="SAPBEXstdItem 3 5" xfId="25711"/>
    <cellStyle name="SAPBEXstdItem 3 5 2" xfId="25712"/>
    <cellStyle name="SAPBEXstdItem 3 5 3" xfId="25713"/>
    <cellStyle name="SAPBEXstdItem 3 6" xfId="25714"/>
    <cellStyle name="SAPBEXstdItem 3 7" xfId="25715"/>
    <cellStyle name="SAPBEXstdItem 4" xfId="628"/>
    <cellStyle name="SAPBEXstdItem 4 2" xfId="25716"/>
    <cellStyle name="SAPBEXstdItem 4 2 2" xfId="25717"/>
    <cellStyle name="SAPBEXstdItem 4 2 2 2" xfId="25718"/>
    <cellStyle name="SAPBEXstdItem 4 2 2 3" xfId="25719"/>
    <cellStyle name="SAPBEXstdItem 4 2 3" xfId="25720"/>
    <cellStyle name="SAPBEXstdItem 4 2 3 2" xfId="25721"/>
    <cellStyle name="SAPBEXstdItem 4 2 4" xfId="25722"/>
    <cellStyle name="SAPBEXstdItem 4 2 5" xfId="25723"/>
    <cellStyle name="SAPBEXstdItem 4 3" xfId="25724"/>
    <cellStyle name="SAPBEXstdItem 4 3 2" xfId="25725"/>
    <cellStyle name="SAPBEXstdItem 4 3 2 2" xfId="25726"/>
    <cellStyle name="SAPBEXstdItem 4 3 2 3" xfId="25727"/>
    <cellStyle name="SAPBEXstdItem 4 3 3" xfId="25728"/>
    <cellStyle name="SAPBEXstdItem 4 3 3 2" xfId="25729"/>
    <cellStyle name="SAPBEXstdItem 4 3 4" xfId="25730"/>
    <cellStyle name="SAPBEXstdItem 4 3 5" xfId="25731"/>
    <cellStyle name="SAPBEXstdItem 4 4" xfId="25732"/>
    <cellStyle name="SAPBEXstdItem 4 4 2" xfId="25733"/>
    <cellStyle name="SAPBEXstdItem 4 4 2 2" xfId="25734"/>
    <cellStyle name="SAPBEXstdItem 4 4 2 3" xfId="25735"/>
    <cellStyle name="SAPBEXstdItem 4 4 3" xfId="25736"/>
    <cellStyle name="SAPBEXstdItem 4 4 3 2" xfId="25737"/>
    <cellStyle name="SAPBEXstdItem 4 4 4" xfId="25738"/>
    <cellStyle name="SAPBEXstdItem 4 4 5" xfId="25739"/>
    <cellStyle name="SAPBEXstdItem 4 5" xfId="25740"/>
    <cellStyle name="SAPBEXstdItem 4 5 10" xfId="25741"/>
    <cellStyle name="SAPBEXstdItem 4 5 2" xfId="25742"/>
    <cellStyle name="SAPBEXstdItem 4 5 2 2" xfId="25743"/>
    <cellStyle name="SAPBEXstdItem 4 5 2 3" xfId="25744"/>
    <cellStyle name="SAPBEXstdItem 4 5 3" xfId="25745"/>
    <cellStyle name="SAPBEXstdItem 4 5 3 2" xfId="25746"/>
    <cellStyle name="SAPBEXstdItem 4 5 3 3" xfId="25747"/>
    <cellStyle name="SAPBEXstdItem 4 5 4" xfId="25748"/>
    <cellStyle name="SAPBEXstdItem 4 5 4 2" xfId="25749"/>
    <cellStyle name="SAPBEXstdItem 4 5 4 3" xfId="25750"/>
    <cellStyle name="SAPBEXstdItem 4 5 5" xfId="25751"/>
    <cellStyle name="SAPBEXstdItem 4 5 5 2" xfId="25752"/>
    <cellStyle name="SAPBEXstdItem 4 5 5 3" xfId="25753"/>
    <cellStyle name="SAPBEXstdItem 4 5 6" xfId="25754"/>
    <cellStyle name="SAPBEXstdItem 4 5 6 2" xfId="25755"/>
    <cellStyle name="SAPBEXstdItem 4 5 7" xfId="25756"/>
    <cellStyle name="SAPBEXstdItem 4 5 8" xfId="25757"/>
    <cellStyle name="SAPBEXstdItem 4 5 9" xfId="25758"/>
    <cellStyle name="SAPBEXstdItem 4 6" xfId="25759"/>
    <cellStyle name="SAPBEXstdItem 4 6 2" xfId="25760"/>
    <cellStyle name="SAPBEXstdItem 4 6 3" xfId="25761"/>
    <cellStyle name="SAPBEXstdItem 4 7" xfId="25762"/>
    <cellStyle name="SAPBEXstdItem 4 7 2" xfId="25763"/>
    <cellStyle name="SAPBEXstdItem 4 8" xfId="25764"/>
    <cellStyle name="SAPBEXstdItem 4 9" xfId="25765"/>
    <cellStyle name="SAPBEXstdItem 5" xfId="25766"/>
    <cellStyle name="SAPBEXstdItem 5 2" xfId="25767"/>
    <cellStyle name="SAPBEXstdItem 5 2 2" xfId="25768"/>
    <cellStyle name="SAPBEXstdItem 5 2 2 2" xfId="25769"/>
    <cellStyle name="SAPBEXstdItem 5 2 2 3" xfId="25770"/>
    <cellStyle name="SAPBEXstdItem 5 2 3" xfId="25771"/>
    <cellStyle name="SAPBEXstdItem 5 2 3 2" xfId="25772"/>
    <cellStyle name="SAPBEXstdItem 5 2 4" xfId="25773"/>
    <cellStyle name="SAPBEXstdItem 5 2 5" xfId="25774"/>
    <cellStyle name="SAPBEXstdItem 5 3" xfId="25775"/>
    <cellStyle name="SAPBEXstdItem 5 3 2" xfId="25776"/>
    <cellStyle name="SAPBEXstdItem 5 3 2 2" xfId="25777"/>
    <cellStyle name="SAPBEXstdItem 5 3 2 3" xfId="25778"/>
    <cellStyle name="SAPBEXstdItem 5 3 3" xfId="25779"/>
    <cellStyle name="SAPBEXstdItem 5 3 3 2" xfId="25780"/>
    <cellStyle name="SAPBEXstdItem 5 3 4" xfId="25781"/>
    <cellStyle name="SAPBEXstdItem 5 3 5" xfId="25782"/>
    <cellStyle name="SAPBEXstdItem 5 4" xfId="25783"/>
    <cellStyle name="SAPBEXstdItem 5 4 2" xfId="25784"/>
    <cellStyle name="SAPBEXstdItem 5 4 2 2" xfId="25785"/>
    <cellStyle name="SAPBEXstdItem 5 4 2 3" xfId="25786"/>
    <cellStyle name="SAPBEXstdItem 5 4 3" xfId="25787"/>
    <cellStyle name="SAPBEXstdItem 5 4 3 2" xfId="25788"/>
    <cellStyle name="SAPBEXstdItem 5 4 4" xfId="25789"/>
    <cellStyle name="SAPBEXstdItem 5 4 5" xfId="25790"/>
    <cellStyle name="SAPBEXstdItem 5 5" xfId="25791"/>
    <cellStyle name="SAPBEXstdItem 5 5 2" xfId="25792"/>
    <cellStyle name="SAPBEXstdItem 5 5 3" xfId="25793"/>
    <cellStyle name="SAPBEXstdItem 5 6" xfId="25794"/>
    <cellStyle name="SAPBEXstdItem 5 6 2" xfId="25795"/>
    <cellStyle name="SAPBEXstdItem 5 7" xfId="25796"/>
    <cellStyle name="SAPBEXstdItem 5 8" xfId="25797"/>
    <cellStyle name="SAPBEXstdItem 6" xfId="25798"/>
    <cellStyle name="SAPBEXstdItem 6 2" xfId="25799"/>
    <cellStyle name="SAPBEXstdItem 6 2 2" xfId="25800"/>
    <cellStyle name="SAPBEXstdItem 6 2 2 2" xfId="25801"/>
    <cellStyle name="SAPBEXstdItem 6 2 2 3" xfId="25802"/>
    <cellStyle name="SAPBEXstdItem 6 2 3" xfId="25803"/>
    <cellStyle name="SAPBEXstdItem 6 2 3 2" xfId="25804"/>
    <cellStyle name="SAPBEXstdItem 6 2 4" xfId="25805"/>
    <cellStyle name="SAPBEXstdItem 6 2 5" xfId="25806"/>
    <cellStyle name="SAPBEXstdItem 6 3" xfId="25807"/>
    <cellStyle name="SAPBEXstdItem 6 3 2" xfId="25808"/>
    <cellStyle name="SAPBEXstdItem 6 3 2 2" xfId="25809"/>
    <cellStyle name="SAPBEXstdItem 6 3 2 3" xfId="25810"/>
    <cellStyle name="SAPBEXstdItem 6 3 3" xfId="25811"/>
    <cellStyle name="SAPBEXstdItem 6 3 3 2" xfId="25812"/>
    <cellStyle name="SAPBEXstdItem 6 3 4" xfId="25813"/>
    <cellStyle name="SAPBEXstdItem 6 3 5" xfId="25814"/>
    <cellStyle name="SAPBEXstdItem 6 4" xfId="25815"/>
    <cellStyle name="SAPBEXstdItem 6 4 2" xfId="25816"/>
    <cellStyle name="SAPBEXstdItem 6 4 2 2" xfId="25817"/>
    <cellStyle name="SAPBEXstdItem 6 4 2 3" xfId="25818"/>
    <cellStyle name="SAPBEXstdItem 6 4 3" xfId="25819"/>
    <cellStyle name="SAPBEXstdItem 6 4 3 2" xfId="25820"/>
    <cellStyle name="SAPBEXstdItem 6 4 4" xfId="25821"/>
    <cellStyle name="SAPBEXstdItem 6 4 5" xfId="25822"/>
    <cellStyle name="SAPBEXstdItem 6 5" xfId="25823"/>
    <cellStyle name="SAPBEXstdItem 6 5 2" xfId="25824"/>
    <cellStyle name="SAPBEXstdItem 6 5 3" xfId="25825"/>
    <cellStyle name="SAPBEXstdItem 6 6" xfId="25826"/>
    <cellStyle name="SAPBEXstdItem 6 6 2" xfId="25827"/>
    <cellStyle name="SAPBEXstdItem 6 7" xfId="25828"/>
    <cellStyle name="SAPBEXstdItem 6 8" xfId="25829"/>
    <cellStyle name="SAPBEXstdItem 7" xfId="25830"/>
    <cellStyle name="SAPBEXstdItem 7 2" xfId="25831"/>
    <cellStyle name="SAPBEXstdItem 7 2 2" xfId="25832"/>
    <cellStyle name="SAPBEXstdItem 7 2 2 2" xfId="25833"/>
    <cellStyle name="SAPBEXstdItem 7 2 2 3" xfId="25834"/>
    <cellStyle name="SAPBEXstdItem 7 2 3" xfId="25835"/>
    <cellStyle name="SAPBEXstdItem 7 2 3 2" xfId="25836"/>
    <cellStyle name="SAPBEXstdItem 7 2 4" xfId="25837"/>
    <cellStyle name="SAPBEXstdItem 7 2 5" xfId="25838"/>
    <cellStyle name="SAPBEXstdItem 7 3" xfId="25839"/>
    <cellStyle name="SAPBEXstdItem 7 3 2" xfId="25840"/>
    <cellStyle name="SAPBEXstdItem 7 3 2 2" xfId="25841"/>
    <cellStyle name="SAPBEXstdItem 7 3 2 3" xfId="25842"/>
    <cellStyle name="SAPBEXstdItem 7 3 3" xfId="25843"/>
    <cellStyle name="SAPBEXstdItem 7 3 3 2" xfId="25844"/>
    <cellStyle name="SAPBEXstdItem 7 3 4" xfId="25845"/>
    <cellStyle name="SAPBEXstdItem 7 3 5" xfId="25846"/>
    <cellStyle name="SAPBEXstdItem 7 4" xfId="25847"/>
    <cellStyle name="SAPBEXstdItem 7 4 2" xfId="25848"/>
    <cellStyle name="SAPBEXstdItem 7 4 2 2" xfId="25849"/>
    <cellStyle name="SAPBEXstdItem 7 4 2 3" xfId="25850"/>
    <cellStyle name="SAPBEXstdItem 7 4 3" xfId="25851"/>
    <cellStyle name="SAPBEXstdItem 7 4 3 2" xfId="25852"/>
    <cellStyle name="SAPBEXstdItem 7 4 4" xfId="25853"/>
    <cellStyle name="SAPBEXstdItem 7 4 5" xfId="25854"/>
    <cellStyle name="SAPBEXstdItem 7 5" xfId="25855"/>
    <cellStyle name="SAPBEXstdItem 7 5 2" xfId="25856"/>
    <cellStyle name="SAPBEXstdItem 7 5 3" xfId="25857"/>
    <cellStyle name="SAPBEXstdItem 7 6" xfId="25858"/>
    <cellStyle name="SAPBEXstdItem 7 6 2" xfId="25859"/>
    <cellStyle name="SAPBEXstdItem 7 7" xfId="25860"/>
    <cellStyle name="SAPBEXstdItem 7 8" xfId="25861"/>
    <cellStyle name="SAPBEXstdItem 8" xfId="25862"/>
    <cellStyle name="SAPBEXstdItem 8 2" xfId="25863"/>
    <cellStyle name="SAPBEXstdItem 8 2 2" xfId="25864"/>
    <cellStyle name="SAPBEXstdItem 8 2 2 2" xfId="25865"/>
    <cellStyle name="SAPBEXstdItem 8 2 2 3" xfId="25866"/>
    <cellStyle name="SAPBEXstdItem 8 2 3" xfId="25867"/>
    <cellStyle name="SAPBEXstdItem 8 2 3 2" xfId="25868"/>
    <cellStyle name="SAPBEXstdItem 8 2 4" xfId="25869"/>
    <cellStyle name="SAPBEXstdItem 8 2 5" xfId="25870"/>
    <cellStyle name="SAPBEXstdItem 8 3" xfId="25871"/>
    <cellStyle name="SAPBEXstdItem 8 3 2" xfId="25872"/>
    <cellStyle name="SAPBEXstdItem 8 3 2 2" xfId="25873"/>
    <cellStyle name="SAPBEXstdItem 8 3 2 3" xfId="25874"/>
    <cellStyle name="SAPBEXstdItem 8 3 3" xfId="25875"/>
    <cellStyle name="SAPBEXstdItem 8 3 3 2" xfId="25876"/>
    <cellStyle name="SAPBEXstdItem 8 3 4" xfId="25877"/>
    <cellStyle name="SAPBEXstdItem 8 3 5" xfId="25878"/>
    <cellStyle name="SAPBEXstdItem 8 4" xfId="25879"/>
    <cellStyle name="SAPBEXstdItem 8 4 2" xfId="25880"/>
    <cellStyle name="SAPBEXstdItem 8 4 2 2" xfId="25881"/>
    <cellStyle name="SAPBEXstdItem 8 4 2 3" xfId="25882"/>
    <cellStyle name="SAPBEXstdItem 8 4 3" xfId="25883"/>
    <cellStyle name="SAPBEXstdItem 8 4 3 2" xfId="25884"/>
    <cellStyle name="SAPBEXstdItem 8 4 4" xfId="25885"/>
    <cellStyle name="SAPBEXstdItem 8 4 5" xfId="25886"/>
    <cellStyle name="SAPBEXstdItem 8 5" xfId="25887"/>
    <cellStyle name="SAPBEXstdItem 8 5 2" xfId="25888"/>
    <cellStyle name="SAPBEXstdItem 8 5 3" xfId="25889"/>
    <cellStyle name="SAPBEXstdItem 8 6" xfId="25890"/>
    <cellStyle name="SAPBEXstdItem 8 6 2" xfId="25891"/>
    <cellStyle name="SAPBEXstdItem 8 7" xfId="25892"/>
    <cellStyle name="SAPBEXstdItem 8 8" xfId="25893"/>
    <cellStyle name="SAPBEXstdItem 9" xfId="25894"/>
    <cellStyle name="SAPBEXstdItem 9 2" xfId="25895"/>
    <cellStyle name="SAPBEXstdItem 9 2 2" xfId="25896"/>
    <cellStyle name="SAPBEXstdItem 9 2 2 2" xfId="25897"/>
    <cellStyle name="SAPBEXstdItem 9 2 2 3" xfId="25898"/>
    <cellStyle name="SAPBEXstdItem 9 2 3" xfId="25899"/>
    <cellStyle name="SAPBEXstdItem 9 2 3 2" xfId="25900"/>
    <cellStyle name="SAPBEXstdItem 9 2 4" xfId="25901"/>
    <cellStyle name="SAPBEXstdItem 9 2 5" xfId="25902"/>
    <cellStyle name="SAPBEXstdItem 9 3" xfId="25903"/>
    <cellStyle name="SAPBEXstdItem 9 3 2" xfId="25904"/>
    <cellStyle name="SAPBEXstdItem 9 3 2 2" xfId="25905"/>
    <cellStyle name="SAPBEXstdItem 9 3 2 3" xfId="25906"/>
    <cellStyle name="SAPBEXstdItem 9 3 3" xfId="25907"/>
    <cellStyle name="SAPBEXstdItem 9 3 3 2" xfId="25908"/>
    <cellStyle name="SAPBEXstdItem 9 3 4" xfId="25909"/>
    <cellStyle name="SAPBEXstdItem 9 3 5" xfId="25910"/>
    <cellStyle name="SAPBEXstdItem 9 4" xfId="25911"/>
    <cellStyle name="SAPBEXstdItem 9 4 2" xfId="25912"/>
    <cellStyle name="SAPBEXstdItem 9 4 2 2" xfId="25913"/>
    <cellStyle name="SAPBEXstdItem 9 4 2 3" xfId="25914"/>
    <cellStyle name="SAPBEXstdItem 9 4 3" xfId="25915"/>
    <cellStyle name="SAPBEXstdItem 9 4 3 2" xfId="25916"/>
    <cellStyle name="SAPBEXstdItem 9 4 4" xfId="25917"/>
    <cellStyle name="SAPBEXstdItem 9 4 5" xfId="25918"/>
    <cellStyle name="SAPBEXstdItem 9 5" xfId="25919"/>
    <cellStyle name="SAPBEXstdItem 9 5 2" xfId="25920"/>
    <cellStyle name="SAPBEXstdItem 9 5 3" xfId="25921"/>
    <cellStyle name="SAPBEXstdItem 9 6" xfId="25922"/>
    <cellStyle name="SAPBEXstdItem 9 6 2" xfId="25923"/>
    <cellStyle name="SAPBEXstdItem 9 7" xfId="25924"/>
    <cellStyle name="SAPBEXstdItem 9 8" xfId="25925"/>
    <cellStyle name="SAPBEXstdItemX" xfId="629"/>
    <cellStyle name="SAPBEXstdItemX 10" xfId="25926"/>
    <cellStyle name="SAPBEXstdItemX 2" xfId="630"/>
    <cellStyle name="SAPBEXstdItemX 2 2" xfId="631"/>
    <cellStyle name="SAPBEXstdItemX 2 2 2" xfId="25927"/>
    <cellStyle name="SAPBEXstdItemX 2 2 2 2" xfId="25928"/>
    <cellStyle name="SAPBEXstdItemX 2 2 2 3" xfId="25929"/>
    <cellStyle name="SAPBEXstdItemX 2 2 3" xfId="25930"/>
    <cellStyle name="SAPBEXstdItemX 2 2 4" xfId="25931"/>
    <cellStyle name="SAPBEXstdItemX 2 3" xfId="25932"/>
    <cellStyle name="SAPBEXstdItemX 2 3 2" xfId="25933"/>
    <cellStyle name="SAPBEXstdItemX 2 3 2 2" xfId="25934"/>
    <cellStyle name="SAPBEXstdItemX 2 3 2 3" xfId="25935"/>
    <cellStyle name="SAPBEXstdItemX 2 3 3" xfId="25936"/>
    <cellStyle name="SAPBEXstdItemX 2 3 4" xfId="25937"/>
    <cellStyle name="SAPBEXstdItemX 3" xfId="632"/>
    <cellStyle name="SAPBEXstdItemX 3 2" xfId="25938"/>
    <cellStyle name="SAPBEXstdItemX 3 2 2" xfId="25939"/>
    <cellStyle name="SAPBEXstdItemX 3 2 3" xfId="25940"/>
    <cellStyle name="SAPBEXstdItemX 3 3" xfId="25941"/>
    <cellStyle name="SAPBEXstdItemX 3 4" xfId="25942"/>
    <cellStyle name="SAPBEXstdItemX 4" xfId="25943"/>
    <cellStyle name="SAPBEXstdItemX 4 10" xfId="25944"/>
    <cellStyle name="SAPBEXstdItemX 4 2" xfId="25945"/>
    <cellStyle name="SAPBEXstdItemX 4 2 2" xfId="25946"/>
    <cellStyle name="SAPBEXstdItemX 4 2 3" xfId="25947"/>
    <cellStyle name="SAPBEXstdItemX 4 3" xfId="25948"/>
    <cellStyle name="SAPBEXstdItemX 4 3 2" xfId="25949"/>
    <cellStyle name="SAPBEXstdItemX 4 3 3" xfId="25950"/>
    <cellStyle name="SAPBEXstdItemX 4 4" xfId="25951"/>
    <cellStyle name="SAPBEXstdItemX 4 4 2" xfId="25952"/>
    <cellStyle name="SAPBEXstdItemX 4 4 3" xfId="25953"/>
    <cellStyle name="SAPBEXstdItemX 4 5" xfId="25954"/>
    <cellStyle name="SAPBEXstdItemX 4 5 2" xfId="25955"/>
    <cellStyle name="SAPBEXstdItemX 4 5 3" xfId="25956"/>
    <cellStyle name="SAPBEXstdItemX 4 6" xfId="25957"/>
    <cellStyle name="SAPBEXstdItemX 4 6 2" xfId="25958"/>
    <cellStyle name="SAPBEXstdItemX 4 7" xfId="25959"/>
    <cellStyle name="SAPBEXstdItemX 4 8" xfId="25960"/>
    <cellStyle name="SAPBEXstdItemX 4 9" xfId="25961"/>
    <cellStyle name="SAPBEXstdItemX 5" xfId="25962"/>
    <cellStyle name="SAPBEXstdItemX 5 10" xfId="25963"/>
    <cellStyle name="SAPBEXstdItemX 5 2" xfId="25964"/>
    <cellStyle name="SAPBEXstdItemX 5 2 2" xfId="25965"/>
    <cellStyle name="SAPBEXstdItemX 5 2 3" xfId="25966"/>
    <cellStyle name="SAPBEXstdItemX 5 3" xfId="25967"/>
    <cellStyle name="SAPBEXstdItemX 5 3 2" xfId="25968"/>
    <cellStyle name="SAPBEXstdItemX 5 3 3" xfId="25969"/>
    <cellStyle name="SAPBEXstdItemX 5 4" xfId="25970"/>
    <cellStyle name="SAPBEXstdItemX 5 4 2" xfId="25971"/>
    <cellStyle name="SAPBEXstdItemX 5 4 3" xfId="25972"/>
    <cellStyle name="SAPBEXstdItemX 5 5" xfId="25973"/>
    <cellStyle name="SAPBEXstdItemX 5 5 2" xfId="25974"/>
    <cellStyle name="SAPBEXstdItemX 5 5 3" xfId="25975"/>
    <cellStyle name="SAPBEXstdItemX 5 6" xfId="25976"/>
    <cellStyle name="SAPBEXstdItemX 5 6 2" xfId="25977"/>
    <cellStyle name="SAPBEXstdItemX 5 7" xfId="25978"/>
    <cellStyle name="SAPBEXstdItemX 5 8" xfId="25979"/>
    <cellStyle name="SAPBEXstdItemX 5 9" xfId="25980"/>
    <cellStyle name="SAPBEXstdItemX 6" xfId="25981"/>
    <cellStyle name="SAPBEXstdItemX 7" xfId="25982"/>
    <cellStyle name="SAPBEXstdItemX 7 2" xfId="25983"/>
    <cellStyle name="SAPBEXstdItemX 7 3" xfId="25984"/>
    <cellStyle name="SAPBEXstdItemX 8" xfId="25985"/>
    <cellStyle name="SAPBEXstdItemX 8 2" xfId="25986"/>
    <cellStyle name="SAPBEXstdItemX 9" xfId="25987"/>
    <cellStyle name="SAPBEXtitle" xfId="633"/>
    <cellStyle name="SAPBEXtitle 2" xfId="634"/>
    <cellStyle name="SAPBEXtitle 2 10" xfId="25988"/>
    <cellStyle name="SAPBEXtitle 2 11" xfId="25989"/>
    <cellStyle name="SAPBEXtitle 2 2" xfId="25990"/>
    <cellStyle name="SAPBEXtitle 2 2 10" xfId="25991"/>
    <cellStyle name="SAPBEXtitle 2 2 2" xfId="25992"/>
    <cellStyle name="SAPBEXtitle 2 2 3" xfId="25993"/>
    <cellStyle name="SAPBEXtitle 2 2 4" xfId="25994"/>
    <cellStyle name="SAPBEXtitle 2 2 5" xfId="25995"/>
    <cellStyle name="SAPBEXtitle 2 2 6" xfId="25996"/>
    <cellStyle name="SAPBEXtitle 2 2 6 2" xfId="25997"/>
    <cellStyle name="SAPBEXtitle 2 2 6 3" xfId="25998"/>
    <cellStyle name="SAPBEXtitle 2 2 7" xfId="25999"/>
    <cellStyle name="SAPBEXtitle 2 2 8" xfId="26000"/>
    <cellStyle name="SAPBEXtitle 2 2 9" xfId="26001"/>
    <cellStyle name="SAPBEXtitle 2 3" xfId="26002"/>
    <cellStyle name="SAPBEXtitle 2 4" xfId="26003"/>
    <cellStyle name="SAPBEXtitle 2 5" xfId="26004"/>
    <cellStyle name="SAPBEXtitle 2 6" xfId="26005"/>
    <cellStyle name="SAPBEXtitle 2 7" xfId="26006"/>
    <cellStyle name="SAPBEXtitle 2 7 2" xfId="26007"/>
    <cellStyle name="SAPBEXtitle 2 7 3" xfId="26008"/>
    <cellStyle name="SAPBEXtitle 2 8" xfId="26009"/>
    <cellStyle name="SAPBEXtitle 2 9" xfId="26010"/>
    <cellStyle name="SAPBEXtitle 3" xfId="635"/>
    <cellStyle name="SAPBEXtitle 4" xfId="26011"/>
    <cellStyle name="SAPBEXtitle 4 2" xfId="26012"/>
    <cellStyle name="SAPBEXtitle 4 3" xfId="26013"/>
    <cellStyle name="SAPBEXtitle 4 4" xfId="26014"/>
    <cellStyle name="SAPBEXtitle 4 5" xfId="26015"/>
    <cellStyle name="SAPBEXtitle 4 5 2" xfId="26016"/>
    <cellStyle name="SAPBEXtitle 4 5 3" xfId="26017"/>
    <cellStyle name="SAPBEXtitle 4 6" xfId="26018"/>
    <cellStyle name="SAPBEXtitle 4 7" xfId="26019"/>
    <cellStyle name="SAPBEXtitle 4 8" xfId="26020"/>
    <cellStyle name="SAPBEXtitle 4 9" xfId="26021"/>
    <cellStyle name="SAPBEXtitle 5" xfId="26022"/>
    <cellStyle name="SAPBEXtitle 5 10" xfId="26023"/>
    <cellStyle name="SAPBEXtitle 5 2" xfId="26024"/>
    <cellStyle name="SAPBEXtitle 5 2 2" xfId="26025"/>
    <cellStyle name="SAPBEXtitle 5 3" xfId="26026"/>
    <cellStyle name="SAPBEXtitle 5 3 2" xfId="26027"/>
    <cellStyle name="SAPBEXtitle 5 4" xfId="26028"/>
    <cellStyle name="SAPBEXtitle 5 4 2" xfId="26029"/>
    <cellStyle name="SAPBEXtitle 5 5" xfId="26030"/>
    <cellStyle name="SAPBEXtitle 5 5 2" xfId="26031"/>
    <cellStyle name="SAPBEXtitle 5 5 3" xfId="26032"/>
    <cellStyle name="SAPBEXtitle 5 6" xfId="26033"/>
    <cellStyle name="SAPBEXtitle 5 6 2" xfId="26034"/>
    <cellStyle name="SAPBEXtitle 5 7" xfId="26035"/>
    <cellStyle name="SAPBEXtitle 5 8" xfId="26036"/>
    <cellStyle name="SAPBEXtitle 5 9" xfId="26037"/>
    <cellStyle name="SAPBEXunassignedItem" xfId="26038"/>
    <cellStyle name="SAPBEXunassignedItem 10" xfId="26039"/>
    <cellStyle name="SAPBEXunassignedItem 11" xfId="26040"/>
    <cellStyle name="SAPBEXunassignedItem 2" xfId="26041"/>
    <cellStyle name="SAPBEXunassignedItem 2 2" xfId="26042"/>
    <cellStyle name="SAPBEXunassignedItem 2 2 2" xfId="26043"/>
    <cellStyle name="SAPBEXunassignedItem 2 2 3" xfId="26044"/>
    <cellStyle name="SAPBEXunassignedItem 2 3" xfId="26045"/>
    <cellStyle name="SAPBEXunassignedItem 2 4" xfId="26046"/>
    <cellStyle name="SAPBEXunassignedItem 2 5" xfId="26047"/>
    <cellStyle name="SAPBEXunassignedItem 2 6" xfId="26048"/>
    <cellStyle name="SAPBEXunassignedItem 3" xfId="26049"/>
    <cellStyle name="SAPBEXunassignedItem 3 2" xfId="26050"/>
    <cellStyle name="SAPBEXunassignedItem 3 2 2" xfId="26051"/>
    <cellStyle name="SAPBEXunassignedItem 3 2 3" xfId="26052"/>
    <cellStyle name="SAPBEXunassignedItem 3 3" xfId="26053"/>
    <cellStyle name="SAPBEXunassignedItem 3 4" xfId="26054"/>
    <cellStyle name="SAPBEXunassignedItem 3 5" xfId="26055"/>
    <cellStyle name="SAPBEXunassignedItem 3 6" xfId="26056"/>
    <cellStyle name="SAPBEXunassignedItem 4" xfId="26057"/>
    <cellStyle name="SAPBEXunassignedItem 4 2" xfId="26058"/>
    <cellStyle name="SAPBEXunassignedItem 4 2 2" xfId="26059"/>
    <cellStyle name="SAPBEXunassignedItem 4 2 3" xfId="26060"/>
    <cellStyle name="SAPBEXunassignedItem 4 3" xfId="26061"/>
    <cellStyle name="SAPBEXunassignedItem 4 4" xfId="26062"/>
    <cellStyle name="SAPBEXunassignedItem 4 5" xfId="26063"/>
    <cellStyle name="SAPBEXunassignedItem 4 6" xfId="26064"/>
    <cellStyle name="SAPBEXunassignedItem 5" xfId="26065"/>
    <cellStyle name="SAPBEXunassignedItem 5 2" xfId="26066"/>
    <cellStyle name="SAPBEXunassignedItem 5 3" xfId="26067"/>
    <cellStyle name="SAPBEXunassignedItem 6" xfId="26068"/>
    <cellStyle name="SAPBEXunassignedItem 6 2" xfId="26069"/>
    <cellStyle name="SAPBEXunassignedItem 6 3" xfId="26070"/>
    <cellStyle name="SAPBEXunassignedItem 7" xfId="26071"/>
    <cellStyle name="SAPBEXunassignedItem 7 2" xfId="26072"/>
    <cellStyle name="SAPBEXunassignedItem 7 3" xfId="26073"/>
    <cellStyle name="SAPBEXunassignedItem 8" xfId="26074"/>
    <cellStyle name="SAPBEXunassignedItem 9" xfId="26075"/>
    <cellStyle name="SAPBEXundefined" xfId="636"/>
    <cellStyle name="SAPBEXundefined 2" xfId="637"/>
    <cellStyle name="SAPBEXundefined 2 2" xfId="26076"/>
    <cellStyle name="SAPBEXundefined 2 2 10" xfId="26077"/>
    <cellStyle name="SAPBEXundefined 2 2 2" xfId="26078"/>
    <cellStyle name="SAPBEXundefined 2 2 2 2" xfId="26079"/>
    <cellStyle name="SAPBEXundefined 2 2 2 3" xfId="26080"/>
    <cellStyle name="SAPBEXundefined 2 2 3" xfId="26081"/>
    <cellStyle name="SAPBEXundefined 2 2 3 2" xfId="26082"/>
    <cellStyle name="SAPBEXundefined 2 2 3 3" xfId="26083"/>
    <cellStyle name="SAPBEXundefined 2 2 4" xfId="26084"/>
    <cellStyle name="SAPBEXundefined 2 2 4 2" xfId="26085"/>
    <cellStyle name="SAPBEXundefined 2 2 4 3" xfId="26086"/>
    <cellStyle name="SAPBEXundefined 2 2 5" xfId="26087"/>
    <cellStyle name="SAPBEXundefined 2 2 5 2" xfId="26088"/>
    <cellStyle name="SAPBEXundefined 2 2 5 3" xfId="26089"/>
    <cellStyle name="SAPBEXundefined 2 2 6" xfId="26090"/>
    <cellStyle name="SAPBEXundefined 2 2 6 2" xfId="26091"/>
    <cellStyle name="SAPBEXundefined 2 2 7" xfId="26092"/>
    <cellStyle name="SAPBEXundefined 2 2 8" xfId="26093"/>
    <cellStyle name="SAPBEXundefined 2 2 9" xfId="26094"/>
    <cellStyle name="SAPBEXundefined 3" xfId="26095"/>
    <cellStyle name="SAPBEXundefined 3 10" xfId="26096"/>
    <cellStyle name="SAPBEXundefined 3 2" xfId="26097"/>
    <cellStyle name="SAPBEXundefined 3 2 2" xfId="26098"/>
    <cellStyle name="SAPBEXundefined 3 2 3" xfId="26099"/>
    <cellStyle name="SAPBEXundefined 3 3" xfId="26100"/>
    <cellStyle name="SAPBEXundefined 3 3 2" xfId="26101"/>
    <cellStyle name="SAPBEXundefined 3 3 3" xfId="26102"/>
    <cellStyle name="SAPBEXundefined 3 4" xfId="26103"/>
    <cellStyle name="SAPBEXundefined 3 4 2" xfId="26104"/>
    <cellStyle name="SAPBEXundefined 3 4 3" xfId="26105"/>
    <cellStyle name="SAPBEXundefined 3 5" xfId="26106"/>
    <cellStyle name="SAPBEXundefined 3 5 2" xfId="26107"/>
    <cellStyle name="SAPBEXundefined 3 5 3" xfId="26108"/>
    <cellStyle name="SAPBEXundefined 3 6" xfId="26109"/>
    <cellStyle name="SAPBEXundefined 3 6 2" xfId="26110"/>
    <cellStyle name="SAPBEXundefined 3 7" xfId="26111"/>
    <cellStyle name="SAPBEXundefined 3 8" xfId="26112"/>
    <cellStyle name="SAPBEXundefined 3 9" xfId="26113"/>
    <cellStyle name="SAPBEXundefined 4" xfId="26114"/>
    <cellStyle name="SAPBEXundefined 4 10" xfId="26115"/>
    <cellStyle name="SAPBEXundefined 4 11" xfId="26116"/>
    <cellStyle name="SAPBEXundefined 4 12" xfId="26117"/>
    <cellStyle name="SAPBEXundefined 4 2" xfId="26118"/>
    <cellStyle name="SAPBEXundefined 4 2 10" xfId="26119"/>
    <cellStyle name="SAPBEXundefined 4 2 2" xfId="26120"/>
    <cellStyle name="SAPBEXundefined 4 2 2 2" xfId="26121"/>
    <cellStyle name="SAPBEXundefined 4 2 2 3" xfId="26122"/>
    <cellStyle name="SAPBEXundefined 4 2 3" xfId="26123"/>
    <cellStyle name="SAPBEXundefined 4 2 3 2" xfId="26124"/>
    <cellStyle name="SAPBEXundefined 4 2 3 3" xfId="26125"/>
    <cellStyle name="SAPBEXundefined 4 2 4" xfId="26126"/>
    <cellStyle name="SAPBEXundefined 4 2 4 2" xfId="26127"/>
    <cellStyle name="SAPBEXundefined 4 2 4 3" xfId="26128"/>
    <cellStyle name="SAPBEXundefined 4 2 5" xfId="26129"/>
    <cellStyle name="SAPBEXundefined 4 2 5 2" xfId="26130"/>
    <cellStyle name="SAPBEXundefined 4 2 5 3" xfId="26131"/>
    <cellStyle name="SAPBEXundefined 4 2 6" xfId="26132"/>
    <cellStyle name="SAPBEXundefined 4 2 6 2" xfId="26133"/>
    <cellStyle name="SAPBEXundefined 4 2 7" xfId="26134"/>
    <cellStyle name="SAPBEXundefined 4 2 8" xfId="26135"/>
    <cellStyle name="SAPBEXundefined 4 2 9" xfId="26136"/>
    <cellStyle name="SAPBEXundefined 4 3" xfId="26137"/>
    <cellStyle name="SAPBEXundefined 4 3 2" xfId="26138"/>
    <cellStyle name="SAPBEXundefined 4 3 3" xfId="26139"/>
    <cellStyle name="SAPBEXundefined 4 4" xfId="26140"/>
    <cellStyle name="SAPBEXundefined 4 4 2" xfId="26141"/>
    <cellStyle name="SAPBEXundefined 4 4 3" xfId="26142"/>
    <cellStyle name="SAPBEXundefined 4 5" xfId="26143"/>
    <cellStyle name="SAPBEXundefined 4 5 2" xfId="26144"/>
    <cellStyle name="SAPBEXundefined 4 5 3" xfId="26145"/>
    <cellStyle name="SAPBEXundefined 4 6" xfId="26146"/>
    <cellStyle name="SAPBEXundefined 4 6 2" xfId="26147"/>
    <cellStyle name="SAPBEXundefined 4 6 3" xfId="26148"/>
    <cellStyle name="SAPBEXundefined 4 7" xfId="26149"/>
    <cellStyle name="SAPBEXundefined 4 7 2" xfId="26150"/>
    <cellStyle name="SAPBEXundefined 4 8" xfId="26151"/>
    <cellStyle name="SAPBEXundefined 4 9" xfId="26152"/>
    <cellStyle name="SAPBorder" xfId="638"/>
    <cellStyle name="SAPDataCell" xfId="639"/>
    <cellStyle name="SAPDataTotalCell" xfId="640"/>
    <cellStyle name="SAPDimensionCell" xfId="641"/>
    <cellStyle name="SAPEditableDataCell" xfId="642"/>
    <cellStyle name="SAPEditableDataTotalCell" xfId="643"/>
    <cellStyle name="SAPEmphasized" xfId="644"/>
    <cellStyle name="SAPEmphasizedTotal" xfId="645"/>
    <cellStyle name="SAPExceptionLevel1" xfId="646"/>
    <cellStyle name="SAPExceptionLevel2" xfId="647"/>
    <cellStyle name="SAPExceptionLevel3" xfId="648"/>
    <cellStyle name="SAPExceptionLevel4" xfId="649"/>
    <cellStyle name="SAPExceptionLevel5" xfId="650"/>
    <cellStyle name="SAPExceptionLevel6" xfId="651"/>
    <cellStyle name="SAPExceptionLevel7" xfId="652"/>
    <cellStyle name="SAPExceptionLevel8" xfId="653"/>
    <cellStyle name="SAPExceptionLevel9" xfId="654"/>
    <cellStyle name="SAPHierarchyCell0" xfId="655"/>
    <cellStyle name="SAPHierarchyCell1" xfId="656"/>
    <cellStyle name="SAPHierarchyCell2" xfId="657"/>
    <cellStyle name="SAPHierarchyCell3" xfId="658"/>
    <cellStyle name="SAPHierarchyCell4" xfId="659"/>
    <cellStyle name="SAPLockedDataCell" xfId="660"/>
    <cellStyle name="SAPLockedDataTotalCell" xfId="661"/>
    <cellStyle name="SAPMemberCell" xfId="662"/>
    <cellStyle name="SAPMemberTotalCell" xfId="663"/>
    <cellStyle name="SAPReadonlyDataCell" xfId="664"/>
    <cellStyle name="SAPReadonlyDataTotalCell" xfId="665"/>
    <cellStyle name="SDEntry" xfId="26153"/>
    <cellStyle name="SDEntry 2" xfId="26154"/>
    <cellStyle name="SDEntry 3" xfId="26155"/>
    <cellStyle name="SDEntry 4" xfId="26156"/>
    <cellStyle name="SDEntry 5" xfId="26157"/>
    <cellStyle name="SDEntry 5 2" xfId="26158"/>
    <cellStyle name="SDEntry 5 3" xfId="26159"/>
    <cellStyle name="SDEntry 6" xfId="26160"/>
    <cellStyle name="SDEntry 7" xfId="26161"/>
    <cellStyle name="SDEntry 8" xfId="26162"/>
    <cellStyle name="SDEntry 9" xfId="26163"/>
    <cellStyle name="SDHeader" xfId="26164"/>
    <cellStyle name="SDHeader 2" xfId="26165"/>
    <cellStyle name="SDHeader 3" xfId="26166"/>
    <cellStyle name="SDHeader 4" xfId="26167"/>
    <cellStyle name="SDHeader 5" xfId="26168"/>
    <cellStyle name="SDHeader 5 2" xfId="26169"/>
    <cellStyle name="SDHeader 5 3" xfId="26170"/>
    <cellStyle name="SDHeader 6" xfId="26171"/>
    <cellStyle name="SDHeader 7" xfId="26172"/>
    <cellStyle name="SDHeader 8" xfId="26173"/>
    <cellStyle name="SDHeader 9" xfId="26174"/>
    <cellStyle name="Selittävä teksti 2" xfId="666"/>
    <cellStyle name="Semleges" xfId="26175"/>
    <cellStyle name="Semleges 2" xfId="26176"/>
    <cellStyle name="Semleges 3" xfId="26177"/>
    <cellStyle name="Semleges 4" xfId="26178"/>
    <cellStyle name="Semleges 5" xfId="26179"/>
    <cellStyle name="Semleges 5 2" xfId="26180"/>
    <cellStyle name="Semleges 5 3" xfId="26181"/>
    <cellStyle name="Semleges 6" xfId="26182"/>
    <cellStyle name="Semleges 7" xfId="26183"/>
    <cellStyle name="Semleges 8" xfId="26184"/>
    <cellStyle name="Semleges 9" xfId="26185"/>
    <cellStyle name="Sheet Title" xfId="667"/>
    <cellStyle name="showCheck" xfId="26186"/>
    <cellStyle name="showCheck 2" xfId="26187"/>
    <cellStyle name="showCheck 2 2" xfId="26188"/>
    <cellStyle name="showCheck 2 2 2" xfId="26189"/>
    <cellStyle name="showCheck 2 2 3" xfId="26190"/>
    <cellStyle name="showCheck 2 3" xfId="26191"/>
    <cellStyle name="showCheck 2 4" xfId="26192"/>
    <cellStyle name="showCheck 2 5" xfId="26193"/>
    <cellStyle name="showCheck 2 6" xfId="26194"/>
    <cellStyle name="showCheck 3" xfId="26195"/>
    <cellStyle name="showCheck 3 2" xfId="26196"/>
    <cellStyle name="showCheck 3 2 2" xfId="26197"/>
    <cellStyle name="showCheck 3 2 3" xfId="26198"/>
    <cellStyle name="showCheck 3 3" xfId="26199"/>
    <cellStyle name="showCheck 3 4" xfId="26200"/>
    <cellStyle name="showCheck 3 5" xfId="26201"/>
    <cellStyle name="showCheck 3 6" xfId="26202"/>
    <cellStyle name="showCheck 4" xfId="26203"/>
    <cellStyle name="showCheck 4 2" xfId="26204"/>
    <cellStyle name="showCheck 4 2 2" xfId="26205"/>
    <cellStyle name="showCheck 4 2 3" xfId="26206"/>
    <cellStyle name="showCheck 4 3" xfId="26207"/>
    <cellStyle name="showCheck 4 4" xfId="26208"/>
    <cellStyle name="showCheck 4 5" xfId="26209"/>
    <cellStyle name="showCheck 4 6" xfId="26210"/>
    <cellStyle name="showCheck 5" xfId="26211"/>
    <cellStyle name="showCheck 5 2" xfId="26212"/>
    <cellStyle name="showCheck 5 3" xfId="26213"/>
    <cellStyle name="showCheck 6" xfId="26214"/>
    <cellStyle name="showCheck 7" xfId="26215"/>
    <cellStyle name="showCheck 8" xfId="26216"/>
    <cellStyle name="showCheck 9" xfId="26217"/>
    <cellStyle name="showExposure" xfId="26218"/>
    <cellStyle name="showExposure 10" xfId="26219"/>
    <cellStyle name="showExposure 2" xfId="26220"/>
    <cellStyle name="showExposure 2 2" xfId="26221"/>
    <cellStyle name="showExposure 2 2 2" xfId="26222"/>
    <cellStyle name="showExposure 2 2 2 2" xfId="26223"/>
    <cellStyle name="showExposure 2 2 2 3" xfId="26224"/>
    <cellStyle name="showExposure 2 2 3" xfId="26225"/>
    <cellStyle name="showExposure 2 2 4" xfId="26226"/>
    <cellStyle name="showExposure 2 2 5" xfId="26227"/>
    <cellStyle name="showExposure 2 2 6" xfId="26228"/>
    <cellStyle name="showExposure 2 3" xfId="26229"/>
    <cellStyle name="showExposure 2 3 2" xfId="26230"/>
    <cellStyle name="showExposure 2 3 2 2" xfId="26231"/>
    <cellStyle name="showExposure 2 3 2 3" xfId="26232"/>
    <cellStyle name="showExposure 2 3 3" xfId="26233"/>
    <cellStyle name="showExposure 2 3 4" xfId="26234"/>
    <cellStyle name="showExposure 2 3 5" xfId="26235"/>
    <cellStyle name="showExposure 2 3 6" xfId="26236"/>
    <cellStyle name="showExposure 2 4" xfId="26237"/>
    <cellStyle name="showExposure 2 4 2" xfId="26238"/>
    <cellStyle name="showExposure 2 4 2 2" xfId="26239"/>
    <cellStyle name="showExposure 2 4 2 3" xfId="26240"/>
    <cellStyle name="showExposure 2 4 3" xfId="26241"/>
    <cellStyle name="showExposure 2 4 4" xfId="26242"/>
    <cellStyle name="showExposure 2 4 5" xfId="26243"/>
    <cellStyle name="showExposure 2 4 6" xfId="26244"/>
    <cellStyle name="showExposure 2 5" xfId="26245"/>
    <cellStyle name="showExposure 2 5 2" xfId="26246"/>
    <cellStyle name="showExposure 2 5 3" xfId="26247"/>
    <cellStyle name="showExposure 2 6" xfId="26248"/>
    <cellStyle name="showExposure 2 7" xfId="26249"/>
    <cellStyle name="showExposure 2 8" xfId="26250"/>
    <cellStyle name="showExposure 2 9" xfId="26251"/>
    <cellStyle name="showExposure 3" xfId="26252"/>
    <cellStyle name="showExposure 3 2" xfId="26253"/>
    <cellStyle name="showExposure 3 2 2" xfId="26254"/>
    <cellStyle name="showExposure 3 2 3" xfId="26255"/>
    <cellStyle name="showExposure 3 3" xfId="26256"/>
    <cellStyle name="showExposure 3 4" xfId="26257"/>
    <cellStyle name="showExposure 3 5" xfId="26258"/>
    <cellStyle name="showExposure 3 6" xfId="26259"/>
    <cellStyle name="showExposure 4" xfId="26260"/>
    <cellStyle name="showExposure 4 2" xfId="26261"/>
    <cellStyle name="showExposure 4 2 2" xfId="26262"/>
    <cellStyle name="showExposure 4 2 3" xfId="26263"/>
    <cellStyle name="showExposure 4 3" xfId="26264"/>
    <cellStyle name="showExposure 4 4" xfId="26265"/>
    <cellStyle name="showExposure 4 5" xfId="26266"/>
    <cellStyle name="showExposure 4 6" xfId="26267"/>
    <cellStyle name="showExposure 5" xfId="26268"/>
    <cellStyle name="showExposure 5 2" xfId="26269"/>
    <cellStyle name="showExposure 5 2 2" xfId="26270"/>
    <cellStyle name="showExposure 5 2 3" xfId="26271"/>
    <cellStyle name="showExposure 5 3" xfId="26272"/>
    <cellStyle name="showExposure 5 4" xfId="26273"/>
    <cellStyle name="showExposure 5 5" xfId="26274"/>
    <cellStyle name="showExposure 5 6" xfId="26275"/>
    <cellStyle name="showExposure 6" xfId="26276"/>
    <cellStyle name="showExposure 6 2" xfId="26277"/>
    <cellStyle name="showExposure 6 3" xfId="26278"/>
    <cellStyle name="showExposure 7" xfId="26279"/>
    <cellStyle name="showExposure 8" xfId="26280"/>
    <cellStyle name="showExposure 9" xfId="26281"/>
    <cellStyle name="showParameterE" xfId="26282"/>
    <cellStyle name="showParameterE 2" xfId="26283"/>
    <cellStyle name="showParameterE 2 2" xfId="26284"/>
    <cellStyle name="showParameterE 2 2 2" xfId="26285"/>
    <cellStyle name="showParameterE 2 2 3" xfId="26286"/>
    <cellStyle name="showParameterE 2 3" xfId="26287"/>
    <cellStyle name="showParameterE 2 4" xfId="26288"/>
    <cellStyle name="showParameterE 2 5" xfId="26289"/>
    <cellStyle name="showParameterE 2 6" xfId="26290"/>
    <cellStyle name="showParameterE 3" xfId="26291"/>
    <cellStyle name="showParameterE 3 2" xfId="26292"/>
    <cellStyle name="showParameterE 3 2 2" xfId="26293"/>
    <cellStyle name="showParameterE 3 2 3" xfId="26294"/>
    <cellStyle name="showParameterE 3 3" xfId="26295"/>
    <cellStyle name="showParameterE 3 4" xfId="26296"/>
    <cellStyle name="showParameterE 3 5" xfId="26297"/>
    <cellStyle name="showParameterE 3 6" xfId="26298"/>
    <cellStyle name="showParameterE 4" xfId="26299"/>
    <cellStyle name="showParameterE 4 2" xfId="26300"/>
    <cellStyle name="showParameterE 4 2 2" xfId="26301"/>
    <cellStyle name="showParameterE 4 2 3" xfId="26302"/>
    <cellStyle name="showParameterE 4 3" xfId="26303"/>
    <cellStyle name="showParameterE 4 4" xfId="26304"/>
    <cellStyle name="showParameterE 4 5" xfId="26305"/>
    <cellStyle name="showParameterE 4 6" xfId="26306"/>
    <cellStyle name="showParameterE 5" xfId="26307"/>
    <cellStyle name="showParameterE 5 2" xfId="26308"/>
    <cellStyle name="showParameterE 5 3" xfId="26309"/>
    <cellStyle name="showParameterE 6" xfId="26310"/>
    <cellStyle name="showParameterE 7" xfId="26311"/>
    <cellStyle name="showParameterE 8" xfId="26312"/>
    <cellStyle name="showParameterE 9" xfId="26313"/>
    <cellStyle name="showParameterS" xfId="26314"/>
    <cellStyle name="showParameterS 2" xfId="26315"/>
    <cellStyle name="showParameterS 2 2" xfId="26316"/>
    <cellStyle name="showParameterS 2 2 2" xfId="26317"/>
    <cellStyle name="showParameterS 2 2 3" xfId="26318"/>
    <cellStyle name="showParameterS 2 3" xfId="26319"/>
    <cellStyle name="showParameterS 2 4" xfId="26320"/>
    <cellStyle name="showParameterS 2 5" xfId="26321"/>
    <cellStyle name="showParameterS 2 6" xfId="26322"/>
    <cellStyle name="showParameterS 3" xfId="26323"/>
    <cellStyle name="showParameterS 3 2" xfId="26324"/>
    <cellStyle name="showParameterS 3 2 2" xfId="26325"/>
    <cellStyle name="showParameterS 3 2 3" xfId="26326"/>
    <cellStyle name="showParameterS 3 3" xfId="26327"/>
    <cellStyle name="showParameterS 3 4" xfId="26328"/>
    <cellStyle name="showParameterS 3 5" xfId="26329"/>
    <cellStyle name="showParameterS 3 6" xfId="26330"/>
    <cellStyle name="showParameterS 4" xfId="26331"/>
    <cellStyle name="showParameterS 4 2" xfId="26332"/>
    <cellStyle name="showParameterS 4 2 2" xfId="26333"/>
    <cellStyle name="showParameterS 4 2 3" xfId="26334"/>
    <cellStyle name="showParameterS 4 3" xfId="26335"/>
    <cellStyle name="showParameterS 4 4" xfId="26336"/>
    <cellStyle name="showParameterS 4 5" xfId="26337"/>
    <cellStyle name="showParameterS 4 6" xfId="26338"/>
    <cellStyle name="showParameterS 5" xfId="26339"/>
    <cellStyle name="showParameterS 5 2" xfId="26340"/>
    <cellStyle name="showParameterS 5 3" xfId="26341"/>
    <cellStyle name="showParameterS 6" xfId="26342"/>
    <cellStyle name="showParameterS 7" xfId="26343"/>
    <cellStyle name="showParameterS 8" xfId="26344"/>
    <cellStyle name="showParameterS 9" xfId="26345"/>
    <cellStyle name="showPD" xfId="26346"/>
    <cellStyle name="showPD 2" xfId="26347"/>
    <cellStyle name="showPD 2 2" xfId="26348"/>
    <cellStyle name="showPD 2 2 2" xfId="26349"/>
    <cellStyle name="showPD 2 2 3" xfId="26350"/>
    <cellStyle name="showPD 2 3" xfId="26351"/>
    <cellStyle name="showPD 2 4" xfId="26352"/>
    <cellStyle name="showPD 2 5" xfId="26353"/>
    <cellStyle name="showPD 2 6" xfId="26354"/>
    <cellStyle name="showPD 3" xfId="26355"/>
    <cellStyle name="showPD 3 2" xfId="26356"/>
    <cellStyle name="showPD 3 2 2" xfId="26357"/>
    <cellStyle name="showPD 3 2 3" xfId="26358"/>
    <cellStyle name="showPD 3 3" xfId="26359"/>
    <cellStyle name="showPD 3 4" xfId="26360"/>
    <cellStyle name="showPD 3 5" xfId="26361"/>
    <cellStyle name="showPD 3 6" xfId="26362"/>
    <cellStyle name="showPD 4" xfId="26363"/>
    <cellStyle name="showPD 4 2" xfId="26364"/>
    <cellStyle name="showPD 4 2 2" xfId="26365"/>
    <cellStyle name="showPD 4 2 3" xfId="26366"/>
    <cellStyle name="showPD 4 3" xfId="26367"/>
    <cellStyle name="showPD 4 4" xfId="26368"/>
    <cellStyle name="showPD 4 5" xfId="26369"/>
    <cellStyle name="showPD 4 6" xfId="26370"/>
    <cellStyle name="showPD 5" xfId="26371"/>
    <cellStyle name="showPD 5 2" xfId="26372"/>
    <cellStyle name="showPD 5 3" xfId="26373"/>
    <cellStyle name="showPD 6" xfId="26374"/>
    <cellStyle name="showPD 7" xfId="26375"/>
    <cellStyle name="showPD 8" xfId="26376"/>
    <cellStyle name="showPD 9" xfId="26377"/>
    <cellStyle name="showPercentage" xfId="26378"/>
    <cellStyle name="showPercentage 2" xfId="26379"/>
    <cellStyle name="showPercentage 2 2" xfId="26380"/>
    <cellStyle name="showPercentage 2 2 2" xfId="26381"/>
    <cellStyle name="showPercentage 2 2 3" xfId="26382"/>
    <cellStyle name="showPercentage 2 3" xfId="26383"/>
    <cellStyle name="showPercentage 2 4" xfId="26384"/>
    <cellStyle name="showPercentage 2 5" xfId="26385"/>
    <cellStyle name="showPercentage 2 6" xfId="26386"/>
    <cellStyle name="showPercentage 3" xfId="26387"/>
    <cellStyle name="showPercentage 3 2" xfId="26388"/>
    <cellStyle name="showPercentage 3 2 2" xfId="26389"/>
    <cellStyle name="showPercentage 3 2 3" xfId="26390"/>
    <cellStyle name="showPercentage 3 3" xfId="26391"/>
    <cellStyle name="showPercentage 3 4" xfId="26392"/>
    <cellStyle name="showPercentage 3 5" xfId="26393"/>
    <cellStyle name="showPercentage 3 6" xfId="26394"/>
    <cellStyle name="showPercentage 4" xfId="26395"/>
    <cellStyle name="showPercentage 4 2" xfId="26396"/>
    <cellStyle name="showPercentage 4 2 2" xfId="26397"/>
    <cellStyle name="showPercentage 4 2 3" xfId="26398"/>
    <cellStyle name="showPercentage 4 3" xfId="26399"/>
    <cellStyle name="showPercentage 4 4" xfId="26400"/>
    <cellStyle name="showPercentage 4 5" xfId="26401"/>
    <cellStyle name="showPercentage 4 6" xfId="26402"/>
    <cellStyle name="showPercentage 5" xfId="26403"/>
    <cellStyle name="showPercentage 5 2" xfId="26404"/>
    <cellStyle name="showPercentage 5 3" xfId="26405"/>
    <cellStyle name="showPercentage 6" xfId="26406"/>
    <cellStyle name="showPercentage 7" xfId="26407"/>
    <cellStyle name="showPercentage 8" xfId="26408"/>
    <cellStyle name="showPercentage 9" xfId="26409"/>
    <cellStyle name="showSelection" xfId="26410"/>
    <cellStyle name="showSelection 2" xfId="26411"/>
    <cellStyle name="showSelection 2 2" xfId="26412"/>
    <cellStyle name="showSelection 2 2 2" xfId="26413"/>
    <cellStyle name="showSelection 2 2 3" xfId="26414"/>
    <cellStyle name="showSelection 2 3" xfId="26415"/>
    <cellStyle name="showSelection 2 4" xfId="26416"/>
    <cellStyle name="showSelection 2 5" xfId="26417"/>
    <cellStyle name="showSelection 2 6" xfId="26418"/>
    <cellStyle name="showSelection 3" xfId="26419"/>
    <cellStyle name="showSelection 3 2" xfId="26420"/>
    <cellStyle name="showSelection 3 2 2" xfId="26421"/>
    <cellStyle name="showSelection 3 2 3" xfId="26422"/>
    <cellStyle name="showSelection 3 3" xfId="26423"/>
    <cellStyle name="showSelection 3 4" xfId="26424"/>
    <cellStyle name="showSelection 3 5" xfId="26425"/>
    <cellStyle name="showSelection 3 6" xfId="26426"/>
    <cellStyle name="showSelection 4" xfId="26427"/>
    <cellStyle name="showSelection 4 2" xfId="26428"/>
    <cellStyle name="showSelection 4 2 2" xfId="26429"/>
    <cellStyle name="showSelection 4 2 3" xfId="26430"/>
    <cellStyle name="showSelection 4 3" xfId="26431"/>
    <cellStyle name="showSelection 4 4" xfId="26432"/>
    <cellStyle name="showSelection 4 5" xfId="26433"/>
    <cellStyle name="showSelection 4 6" xfId="26434"/>
    <cellStyle name="showSelection 5" xfId="26435"/>
    <cellStyle name="showSelection 5 2" xfId="26436"/>
    <cellStyle name="showSelection 5 3" xfId="26437"/>
    <cellStyle name="showSelection 6" xfId="26438"/>
    <cellStyle name="showSelection 7" xfId="26439"/>
    <cellStyle name="showSelection 8" xfId="26440"/>
    <cellStyle name="showSelection 9" xfId="26441"/>
    <cellStyle name="SPEntry" xfId="26442"/>
    <cellStyle name="SPEntry 2" xfId="26443"/>
    <cellStyle name="SPEntry 3" xfId="26444"/>
    <cellStyle name="SPEntry 4" xfId="26445"/>
    <cellStyle name="SPEntry 5" xfId="26446"/>
    <cellStyle name="SPEntry 5 2" xfId="26447"/>
    <cellStyle name="SPEntry 5 3" xfId="26448"/>
    <cellStyle name="SPEntry 6" xfId="26449"/>
    <cellStyle name="SPEntry 7" xfId="26450"/>
    <cellStyle name="SPEntry 8" xfId="26451"/>
    <cellStyle name="SPEntry 9" xfId="26452"/>
    <cellStyle name="SPFormula" xfId="26453"/>
    <cellStyle name="SPFormula 10" xfId="26454"/>
    <cellStyle name="SPFormula 11" xfId="26455"/>
    <cellStyle name="SPFormula 2" xfId="26456"/>
    <cellStyle name="SPFormula 2 2" xfId="26457"/>
    <cellStyle name="SPFormula 2 3" xfId="26458"/>
    <cellStyle name="SPFormula 2 4" xfId="26459"/>
    <cellStyle name="SPFormula 2 5" xfId="26460"/>
    <cellStyle name="SPFormula 2 6" xfId="26461"/>
    <cellStyle name="SPFormula 3" xfId="26462"/>
    <cellStyle name="SPFormula 3 2" xfId="26463"/>
    <cellStyle name="SPFormula 3 3" xfId="26464"/>
    <cellStyle name="SPFormula 3 4" xfId="26465"/>
    <cellStyle name="SPFormula 3 5" xfId="26466"/>
    <cellStyle name="SPFormula 3 6" xfId="26467"/>
    <cellStyle name="SPFormula 4" xfId="26468"/>
    <cellStyle name="SPFormula 4 2" xfId="26469"/>
    <cellStyle name="SPFormula 4 3" xfId="26470"/>
    <cellStyle name="SPFormula 4 4" xfId="26471"/>
    <cellStyle name="SPFormula 4 5" xfId="26472"/>
    <cellStyle name="SPFormula 4 6" xfId="26473"/>
    <cellStyle name="SPFormula 5" xfId="26474"/>
    <cellStyle name="SPFormula 5 2" xfId="26475"/>
    <cellStyle name="SPFormula 5 3" xfId="26476"/>
    <cellStyle name="SPFormula 5 4" xfId="26477"/>
    <cellStyle name="SPFormula 6" xfId="26478"/>
    <cellStyle name="SPFormula 6 2" xfId="26479"/>
    <cellStyle name="SPFormula 6 3" xfId="26480"/>
    <cellStyle name="SPFormula 6 4" xfId="26481"/>
    <cellStyle name="SPFormula 7" xfId="26482"/>
    <cellStyle name="SPFormula 8" xfId="26483"/>
    <cellStyle name="SPFormula 9" xfId="26484"/>
    <cellStyle name="SPHeader" xfId="26485"/>
    <cellStyle name="SPHeader 2" xfId="26486"/>
    <cellStyle name="SPHeader 3" xfId="26487"/>
    <cellStyle name="SPHeader 4" xfId="26488"/>
    <cellStyle name="SPHeader 5" xfId="26489"/>
    <cellStyle name="SPHeader 5 2" xfId="26490"/>
    <cellStyle name="SPHeader 5 3" xfId="26491"/>
    <cellStyle name="SPHeader 6" xfId="26492"/>
    <cellStyle name="SPHeader 7" xfId="26493"/>
    <cellStyle name="SPHeader 8" xfId="26494"/>
    <cellStyle name="SPHeader 9" xfId="26495"/>
    <cellStyle name="Standard 2" xfId="668"/>
    <cellStyle name="Standard 3" xfId="26496"/>
    <cellStyle name="Standard 3 2" xfId="26497"/>
    <cellStyle name="Standard 3 2 2" xfId="26498"/>
    <cellStyle name="Standard 4" xfId="26499"/>
    <cellStyle name="Standard%" xfId="669"/>
    <cellStyle name="Standard_20100106 GL04rev2 Documentation of changes" xfId="26500"/>
    <cellStyle name="Stil 1" xfId="670"/>
    <cellStyle name="Subtotal" xfId="671"/>
    <cellStyle name="Sum" xfId="672"/>
    <cellStyle name="Summa 2" xfId="673"/>
    <cellStyle name="Summa 2 2" xfId="674"/>
    <cellStyle name="Summa 2 3" xfId="675"/>
    <cellStyle name="Summa 3" xfId="676"/>
    <cellStyle name="Summe" xfId="677"/>
    <cellStyle name="Summe [+line]" xfId="678"/>
    <cellStyle name="Summe [000]" xfId="679"/>
    <cellStyle name="Summe_Abschreibung" xfId="680"/>
    <cellStyle name="sup2Date" xfId="26501"/>
    <cellStyle name="sup2Date 2" xfId="26502"/>
    <cellStyle name="sup2Date 2 2" xfId="26503"/>
    <cellStyle name="sup2Date 2 2 2" xfId="26504"/>
    <cellStyle name="sup2Date 2 2 3" xfId="26505"/>
    <cellStyle name="sup2Date 2 3" xfId="26506"/>
    <cellStyle name="sup2Date 2 4" xfId="26507"/>
    <cellStyle name="sup2Date 2 5" xfId="26508"/>
    <cellStyle name="sup2Date 2 6" xfId="26509"/>
    <cellStyle name="sup2Date 3" xfId="26510"/>
    <cellStyle name="sup2Date 3 2" xfId="26511"/>
    <cellStyle name="sup2Date 3 2 2" xfId="26512"/>
    <cellStyle name="sup2Date 3 2 3" xfId="26513"/>
    <cellStyle name="sup2Date 3 3" xfId="26514"/>
    <cellStyle name="sup2Date 3 4" xfId="26515"/>
    <cellStyle name="sup2Date 3 5" xfId="26516"/>
    <cellStyle name="sup2Date 3 6" xfId="26517"/>
    <cellStyle name="sup2Date 4" xfId="26518"/>
    <cellStyle name="sup2Date 4 2" xfId="26519"/>
    <cellStyle name="sup2Date 4 2 2" xfId="26520"/>
    <cellStyle name="sup2Date 4 2 3" xfId="26521"/>
    <cellStyle name="sup2Date 4 3" xfId="26522"/>
    <cellStyle name="sup2Date 4 4" xfId="26523"/>
    <cellStyle name="sup2Date 4 5" xfId="26524"/>
    <cellStyle name="sup2Date 4 6" xfId="26525"/>
    <cellStyle name="sup2Date 5" xfId="26526"/>
    <cellStyle name="sup2Date 5 2" xfId="26527"/>
    <cellStyle name="sup2Date 5 3" xfId="26528"/>
    <cellStyle name="sup2Date 6" xfId="26529"/>
    <cellStyle name="sup2Date 7" xfId="26530"/>
    <cellStyle name="sup2Date 8" xfId="26531"/>
    <cellStyle name="sup2Date 9" xfId="26532"/>
    <cellStyle name="sup2Int" xfId="26533"/>
    <cellStyle name="sup2Int 2" xfId="26534"/>
    <cellStyle name="sup2Int 2 2" xfId="26535"/>
    <cellStyle name="sup2Int 2 2 2" xfId="26536"/>
    <cellStyle name="sup2Int 2 2 3" xfId="26537"/>
    <cellStyle name="sup2Int 2 3" xfId="26538"/>
    <cellStyle name="sup2Int 2 4" xfId="26539"/>
    <cellStyle name="sup2Int 2 5" xfId="26540"/>
    <cellStyle name="sup2Int 2 6" xfId="26541"/>
    <cellStyle name="sup2Int 3" xfId="26542"/>
    <cellStyle name="sup2Int 3 2" xfId="26543"/>
    <cellStyle name="sup2Int 3 2 2" xfId="26544"/>
    <cellStyle name="sup2Int 3 2 3" xfId="26545"/>
    <cellStyle name="sup2Int 3 3" xfId="26546"/>
    <cellStyle name="sup2Int 3 4" xfId="26547"/>
    <cellStyle name="sup2Int 3 5" xfId="26548"/>
    <cellStyle name="sup2Int 3 6" xfId="26549"/>
    <cellStyle name="sup2Int 4" xfId="26550"/>
    <cellStyle name="sup2Int 4 2" xfId="26551"/>
    <cellStyle name="sup2Int 4 2 2" xfId="26552"/>
    <cellStyle name="sup2Int 4 2 3" xfId="26553"/>
    <cellStyle name="sup2Int 4 3" xfId="26554"/>
    <cellStyle name="sup2Int 4 4" xfId="26555"/>
    <cellStyle name="sup2Int 4 5" xfId="26556"/>
    <cellStyle name="sup2Int 4 6" xfId="26557"/>
    <cellStyle name="sup2Int 5" xfId="26558"/>
    <cellStyle name="sup2Int 5 2" xfId="26559"/>
    <cellStyle name="sup2Int 5 3" xfId="26560"/>
    <cellStyle name="sup2Int 6" xfId="26561"/>
    <cellStyle name="sup2Int 7" xfId="26562"/>
    <cellStyle name="sup2Int 8" xfId="26563"/>
    <cellStyle name="sup2Int 9" xfId="26564"/>
    <cellStyle name="sup2ParameterE" xfId="26565"/>
    <cellStyle name="sup2ParameterE 2" xfId="26566"/>
    <cellStyle name="sup2ParameterE 2 2" xfId="26567"/>
    <cellStyle name="sup2ParameterE 2 2 2" xfId="26568"/>
    <cellStyle name="sup2ParameterE 2 2 3" xfId="26569"/>
    <cellStyle name="sup2ParameterE 2 3" xfId="26570"/>
    <cellStyle name="sup2ParameterE 2 4" xfId="26571"/>
    <cellStyle name="sup2ParameterE 2 5" xfId="26572"/>
    <cellStyle name="sup2ParameterE 2 6" xfId="26573"/>
    <cellStyle name="sup2ParameterE 3" xfId="26574"/>
    <cellStyle name="sup2ParameterE 3 2" xfId="26575"/>
    <cellStyle name="sup2ParameterE 3 2 2" xfId="26576"/>
    <cellStyle name="sup2ParameterE 3 2 3" xfId="26577"/>
    <cellStyle name="sup2ParameterE 3 3" xfId="26578"/>
    <cellStyle name="sup2ParameterE 3 4" xfId="26579"/>
    <cellStyle name="sup2ParameterE 3 5" xfId="26580"/>
    <cellStyle name="sup2ParameterE 3 6" xfId="26581"/>
    <cellStyle name="sup2ParameterE 4" xfId="26582"/>
    <cellStyle name="sup2ParameterE 4 2" xfId="26583"/>
    <cellStyle name="sup2ParameterE 4 2 2" xfId="26584"/>
    <cellStyle name="sup2ParameterE 4 2 3" xfId="26585"/>
    <cellStyle name="sup2ParameterE 4 3" xfId="26586"/>
    <cellStyle name="sup2ParameterE 4 4" xfId="26587"/>
    <cellStyle name="sup2ParameterE 4 5" xfId="26588"/>
    <cellStyle name="sup2ParameterE 4 6" xfId="26589"/>
    <cellStyle name="sup2ParameterE 5" xfId="26590"/>
    <cellStyle name="sup2ParameterE 5 2" xfId="26591"/>
    <cellStyle name="sup2ParameterE 5 3" xfId="26592"/>
    <cellStyle name="sup2ParameterE 6" xfId="26593"/>
    <cellStyle name="sup2ParameterE 7" xfId="26594"/>
    <cellStyle name="sup2ParameterE 8" xfId="26595"/>
    <cellStyle name="sup2ParameterE 9" xfId="26596"/>
    <cellStyle name="sup2Percentage" xfId="26597"/>
    <cellStyle name="sup2Percentage 2" xfId="26598"/>
    <cellStyle name="sup2Percentage 2 2" xfId="26599"/>
    <cellStyle name="sup2Percentage 2 2 2" xfId="26600"/>
    <cellStyle name="sup2Percentage 2 2 3" xfId="26601"/>
    <cellStyle name="sup2Percentage 2 3" xfId="26602"/>
    <cellStyle name="sup2Percentage 2 4" xfId="26603"/>
    <cellStyle name="sup2Percentage 2 5" xfId="26604"/>
    <cellStyle name="sup2Percentage 2 6" xfId="26605"/>
    <cellStyle name="sup2Percentage 3" xfId="26606"/>
    <cellStyle name="sup2Percentage 3 2" xfId="26607"/>
    <cellStyle name="sup2Percentage 3 2 2" xfId="26608"/>
    <cellStyle name="sup2Percentage 3 2 3" xfId="26609"/>
    <cellStyle name="sup2Percentage 3 3" xfId="26610"/>
    <cellStyle name="sup2Percentage 3 4" xfId="26611"/>
    <cellStyle name="sup2Percentage 3 5" xfId="26612"/>
    <cellStyle name="sup2Percentage 3 6" xfId="26613"/>
    <cellStyle name="sup2Percentage 4" xfId="26614"/>
    <cellStyle name="sup2Percentage 4 2" xfId="26615"/>
    <cellStyle name="sup2Percentage 4 2 2" xfId="26616"/>
    <cellStyle name="sup2Percentage 4 2 3" xfId="26617"/>
    <cellStyle name="sup2Percentage 4 3" xfId="26618"/>
    <cellStyle name="sup2Percentage 4 4" xfId="26619"/>
    <cellStyle name="sup2Percentage 4 5" xfId="26620"/>
    <cellStyle name="sup2Percentage 4 6" xfId="26621"/>
    <cellStyle name="sup2Percentage 5" xfId="26622"/>
    <cellStyle name="sup2Percentage 5 2" xfId="26623"/>
    <cellStyle name="sup2Percentage 5 3" xfId="26624"/>
    <cellStyle name="sup2Percentage 6" xfId="26625"/>
    <cellStyle name="sup2Percentage 7" xfId="26626"/>
    <cellStyle name="sup2Percentage 8" xfId="26627"/>
    <cellStyle name="sup2Percentage 9" xfId="26628"/>
    <cellStyle name="sup2PercentageL" xfId="26629"/>
    <cellStyle name="sup2PercentageL 2" xfId="26630"/>
    <cellStyle name="sup2PercentageL 2 2" xfId="26631"/>
    <cellStyle name="sup2PercentageL 2 2 2" xfId="26632"/>
    <cellStyle name="sup2PercentageL 2 2 3" xfId="26633"/>
    <cellStyle name="sup2PercentageL 2 3" xfId="26634"/>
    <cellStyle name="sup2PercentageL 2 4" xfId="26635"/>
    <cellStyle name="sup2PercentageL 2 5" xfId="26636"/>
    <cellStyle name="sup2PercentageL 2 6" xfId="26637"/>
    <cellStyle name="sup2PercentageL 3" xfId="26638"/>
    <cellStyle name="sup2PercentageL 3 2" xfId="26639"/>
    <cellStyle name="sup2PercentageL 3 2 2" xfId="26640"/>
    <cellStyle name="sup2PercentageL 3 2 3" xfId="26641"/>
    <cellStyle name="sup2PercentageL 3 3" xfId="26642"/>
    <cellStyle name="sup2PercentageL 3 4" xfId="26643"/>
    <cellStyle name="sup2PercentageL 3 5" xfId="26644"/>
    <cellStyle name="sup2PercentageL 3 6" xfId="26645"/>
    <cellStyle name="sup2PercentageL 4" xfId="26646"/>
    <cellStyle name="sup2PercentageL 4 2" xfId="26647"/>
    <cellStyle name="sup2PercentageL 4 2 2" xfId="26648"/>
    <cellStyle name="sup2PercentageL 4 2 3" xfId="26649"/>
    <cellStyle name="sup2PercentageL 4 3" xfId="26650"/>
    <cellStyle name="sup2PercentageL 4 4" xfId="26651"/>
    <cellStyle name="sup2PercentageL 4 5" xfId="26652"/>
    <cellStyle name="sup2PercentageL 4 6" xfId="26653"/>
    <cellStyle name="sup2PercentageL 5" xfId="26654"/>
    <cellStyle name="sup2PercentageL 5 2" xfId="26655"/>
    <cellStyle name="sup2PercentageL 5 3" xfId="26656"/>
    <cellStyle name="sup2PercentageL 6" xfId="26657"/>
    <cellStyle name="sup2PercentageL 7" xfId="26658"/>
    <cellStyle name="sup2PercentageL 8" xfId="26659"/>
    <cellStyle name="sup2PercentageL 9" xfId="26660"/>
    <cellStyle name="sup2PercentageM" xfId="26661"/>
    <cellStyle name="sup2PercentageM 2" xfId="26662"/>
    <cellStyle name="sup2PercentageM 2 2" xfId="26663"/>
    <cellStyle name="sup2PercentageM 2 2 2" xfId="26664"/>
    <cellStyle name="sup2PercentageM 2 2 3" xfId="26665"/>
    <cellStyle name="sup2PercentageM 2 3" xfId="26666"/>
    <cellStyle name="sup2PercentageM 2 4" xfId="26667"/>
    <cellStyle name="sup2PercentageM 2 5" xfId="26668"/>
    <cellStyle name="sup2PercentageM 2 6" xfId="26669"/>
    <cellStyle name="sup2PercentageM 3" xfId="26670"/>
    <cellStyle name="sup2PercentageM 3 2" xfId="26671"/>
    <cellStyle name="sup2PercentageM 3 2 2" xfId="26672"/>
    <cellStyle name="sup2PercentageM 3 2 3" xfId="26673"/>
    <cellStyle name="sup2PercentageM 3 3" xfId="26674"/>
    <cellStyle name="sup2PercentageM 3 4" xfId="26675"/>
    <cellStyle name="sup2PercentageM 3 5" xfId="26676"/>
    <cellStyle name="sup2PercentageM 3 6" xfId="26677"/>
    <cellStyle name="sup2PercentageM 4" xfId="26678"/>
    <cellStyle name="sup2PercentageM 4 2" xfId="26679"/>
    <cellStyle name="sup2PercentageM 4 2 2" xfId="26680"/>
    <cellStyle name="sup2PercentageM 4 2 3" xfId="26681"/>
    <cellStyle name="sup2PercentageM 4 3" xfId="26682"/>
    <cellStyle name="sup2PercentageM 4 4" xfId="26683"/>
    <cellStyle name="sup2PercentageM 4 5" xfId="26684"/>
    <cellStyle name="sup2PercentageM 4 6" xfId="26685"/>
    <cellStyle name="sup2PercentageM 5" xfId="26686"/>
    <cellStyle name="sup2PercentageM 5 2" xfId="26687"/>
    <cellStyle name="sup2PercentageM 5 3" xfId="26688"/>
    <cellStyle name="sup2PercentageM 6" xfId="26689"/>
    <cellStyle name="sup2PercentageM 7" xfId="26690"/>
    <cellStyle name="sup2PercentageM 8" xfId="26691"/>
    <cellStyle name="sup2PercentageM 9" xfId="26692"/>
    <cellStyle name="sup2Selection" xfId="26693"/>
    <cellStyle name="sup2Selection 2" xfId="26694"/>
    <cellStyle name="sup2Selection 2 2" xfId="26695"/>
    <cellStyle name="sup2Selection 2 2 2" xfId="26696"/>
    <cellStyle name="sup2Selection 2 2 3" xfId="26697"/>
    <cellStyle name="sup2Selection 2 3" xfId="26698"/>
    <cellStyle name="sup2Selection 2 4" xfId="26699"/>
    <cellStyle name="sup2Selection 2 5" xfId="26700"/>
    <cellStyle name="sup2Selection 2 6" xfId="26701"/>
    <cellStyle name="sup2Selection 3" xfId="26702"/>
    <cellStyle name="sup2Selection 3 2" xfId="26703"/>
    <cellStyle name="sup2Selection 3 2 2" xfId="26704"/>
    <cellStyle name="sup2Selection 3 2 3" xfId="26705"/>
    <cellStyle name="sup2Selection 3 3" xfId="26706"/>
    <cellStyle name="sup2Selection 3 4" xfId="26707"/>
    <cellStyle name="sup2Selection 3 5" xfId="26708"/>
    <cellStyle name="sup2Selection 3 6" xfId="26709"/>
    <cellStyle name="sup2Selection 4" xfId="26710"/>
    <cellStyle name="sup2Selection 4 2" xfId="26711"/>
    <cellStyle name="sup2Selection 4 2 2" xfId="26712"/>
    <cellStyle name="sup2Selection 4 2 3" xfId="26713"/>
    <cellStyle name="sup2Selection 4 3" xfId="26714"/>
    <cellStyle name="sup2Selection 4 4" xfId="26715"/>
    <cellStyle name="sup2Selection 4 5" xfId="26716"/>
    <cellStyle name="sup2Selection 4 6" xfId="26717"/>
    <cellStyle name="sup2Selection 5" xfId="26718"/>
    <cellStyle name="sup2Selection 5 2" xfId="26719"/>
    <cellStyle name="sup2Selection 5 3" xfId="26720"/>
    <cellStyle name="sup2Selection 6" xfId="26721"/>
    <cellStyle name="sup2Selection 7" xfId="26722"/>
    <cellStyle name="sup2Selection 8" xfId="26723"/>
    <cellStyle name="sup2Selection 9" xfId="26724"/>
    <cellStyle name="sup2Text" xfId="26725"/>
    <cellStyle name="sup2Text 2" xfId="26726"/>
    <cellStyle name="sup2Text 2 2" xfId="26727"/>
    <cellStyle name="sup2Text 2 2 2" xfId="26728"/>
    <cellStyle name="sup2Text 2 2 3" xfId="26729"/>
    <cellStyle name="sup2Text 2 3" xfId="26730"/>
    <cellStyle name="sup2Text 2 4" xfId="26731"/>
    <cellStyle name="sup2Text 2 5" xfId="26732"/>
    <cellStyle name="sup2Text 2 6" xfId="26733"/>
    <cellStyle name="sup2Text 3" xfId="26734"/>
    <cellStyle name="sup2Text 3 2" xfId="26735"/>
    <cellStyle name="sup2Text 3 2 2" xfId="26736"/>
    <cellStyle name="sup2Text 3 2 3" xfId="26737"/>
    <cellStyle name="sup2Text 3 3" xfId="26738"/>
    <cellStyle name="sup2Text 3 4" xfId="26739"/>
    <cellStyle name="sup2Text 3 5" xfId="26740"/>
    <cellStyle name="sup2Text 3 6" xfId="26741"/>
    <cellStyle name="sup2Text 4" xfId="26742"/>
    <cellStyle name="sup2Text 4 2" xfId="26743"/>
    <cellStyle name="sup2Text 4 2 2" xfId="26744"/>
    <cellStyle name="sup2Text 4 2 3" xfId="26745"/>
    <cellStyle name="sup2Text 4 3" xfId="26746"/>
    <cellStyle name="sup2Text 4 4" xfId="26747"/>
    <cellStyle name="sup2Text 4 5" xfId="26748"/>
    <cellStyle name="sup2Text 4 6" xfId="26749"/>
    <cellStyle name="sup2Text 5" xfId="26750"/>
    <cellStyle name="sup2Text 5 2" xfId="26751"/>
    <cellStyle name="sup2Text 5 3" xfId="26752"/>
    <cellStyle name="sup2Text 6" xfId="26753"/>
    <cellStyle name="sup2Text 7" xfId="26754"/>
    <cellStyle name="sup2Text 8" xfId="26755"/>
    <cellStyle name="sup2Text 9" xfId="26756"/>
    <cellStyle name="sup3ParameterE" xfId="26757"/>
    <cellStyle name="sup3ParameterE 2" xfId="26758"/>
    <cellStyle name="sup3ParameterE 2 2" xfId="26759"/>
    <cellStyle name="sup3ParameterE 2 2 2" xfId="26760"/>
    <cellStyle name="sup3ParameterE 2 2 3" xfId="26761"/>
    <cellStyle name="sup3ParameterE 2 3" xfId="26762"/>
    <cellStyle name="sup3ParameterE 2 4" xfId="26763"/>
    <cellStyle name="sup3ParameterE 2 5" xfId="26764"/>
    <cellStyle name="sup3ParameterE 2 6" xfId="26765"/>
    <cellStyle name="sup3ParameterE 3" xfId="26766"/>
    <cellStyle name="sup3ParameterE 3 2" xfId="26767"/>
    <cellStyle name="sup3ParameterE 3 2 2" xfId="26768"/>
    <cellStyle name="sup3ParameterE 3 2 3" xfId="26769"/>
    <cellStyle name="sup3ParameterE 3 3" xfId="26770"/>
    <cellStyle name="sup3ParameterE 3 4" xfId="26771"/>
    <cellStyle name="sup3ParameterE 3 5" xfId="26772"/>
    <cellStyle name="sup3ParameterE 3 6" xfId="26773"/>
    <cellStyle name="sup3ParameterE 4" xfId="26774"/>
    <cellStyle name="sup3ParameterE 4 2" xfId="26775"/>
    <cellStyle name="sup3ParameterE 4 2 2" xfId="26776"/>
    <cellStyle name="sup3ParameterE 4 2 3" xfId="26777"/>
    <cellStyle name="sup3ParameterE 4 3" xfId="26778"/>
    <cellStyle name="sup3ParameterE 4 4" xfId="26779"/>
    <cellStyle name="sup3ParameterE 4 5" xfId="26780"/>
    <cellStyle name="sup3ParameterE 4 6" xfId="26781"/>
    <cellStyle name="sup3ParameterE 5" xfId="26782"/>
    <cellStyle name="sup3ParameterE 5 2" xfId="26783"/>
    <cellStyle name="sup3ParameterE 5 3" xfId="26784"/>
    <cellStyle name="sup3ParameterE 6" xfId="26785"/>
    <cellStyle name="sup3ParameterE 7" xfId="26786"/>
    <cellStyle name="sup3ParameterE 8" xfId="26787"/>
    <cellStyle name="sup3ParameterE 9" xfId="26788"/>
    <cellStyle name="sup3Percentage" xfId="26789"/>
    <cellStyle name="sup3Percentage 2" xfId="26790"/>
    <cellStyle name="sup3Percentage 2 2" xfId="26791"/>
    <cellStyle name="sup3Percentage 2 2 2" xfId="26792"/>
    <cellStyle name="sup3Percentage 2 2 3" xfId="26793"/>
    <cellStyle name="sup3Percentage 2 3" xfId="26794"/>
    <cellStyle name="sup3Percentage 2 4" xfId="26795"/>
    <cellStyle name="sup3Percentage 2 5" xfId="26796"/>
    <cellStyle name="sup3Percentage 2 6" xfId="26797"/>
    <cellStyle name="sup3Percentage 3" xfId="26798"/>
    <cellStyle name="sup3Percentage 3 2" xfId="26799"/>
    <cellStyle name="sup3Percentage 3 2 2" xfId="26800"/>
    <cellStyle name="sup3Percentage 3 2 3" xfId="26801"/>
    <cellStyle name="sup3Percentage 3 3" xfId="26802"/>
    <cellStyle name="sup3Percentage 3 4" xfId="26803"/>
    <cellStyle name="sup3Percentage 3 5" xfId="26804"/>
    <cellStyle name="sup3Percentage 3 6" xfId="26805"/>
    <cellStyle name="sup3Percentage 4" xfId="26806"/>
    <cellStyle name="sup3Percentage 4 2" xfId="26807"/>
    <cellStyle name="sup3Percentage 4 2 2" xfId="26808"/>
    <cellStyle name="sup3Percentage 4 2 3" xfId="26809"/>
    <cellStyle name="sup3Percentage 4 3" xfId="26810"/>
    <cellStyle name="sup3Percentage 4 4" xfId="26811"/>
    <cellStyle name="sup3Percentage 4 5" xfId="26812"/>
    <cellStyle name="sup3Percentage 4 6" xfId="26813"/>
    <cellStyle name="sup3Percentage 5" xfId="26814"/>
    <cellStyle name="sup3Percentage 5 2" xfId="26815"/>
    <cellStyle name="sup3Percentage 5 3" xfId="26816"/>
    <cellStyle name="sup3Percentage 6" xfId="26817"/>
    <cellStyle name="sup3Percentage 7" xfId="26818"/>
    <cellStyle name="sup3Percentage 8" xfId="26819"/>
    <cellStyle name="sup3Percentage 9" xfId="26820"/>
    <cellStyle name="supDate" xfId="26821"/>
    <cellStyle name="supDate 10" xfId="26822"/>
    <cellStyle name="supDate 11" xfId="26823"/>
    <cellStyle name="supDate 2" xfId="26824"/>
    <cellStyle name="supDate 2 2" xfId="26825"/>
    <cellStyle name="supDate 2 2 2" xfId="26826"/>
    <cellStyle name="supDate 2 2 3" xfId="26827"/>
    <cellStyle name="supDate 2 3" xfId="26828"/>
    <cellStyle name="supDate 2 4" xfId="26829"/>
    <cellStyle name="supDate 2 5" xfId="26830"/>
    <cellStyle name="supDate 2 6" xfId="26831"/>
    <cellStyle name="supDate 3" xfId="26832"/>
    <cellStyle name="supDate 3 2" xfId="26833"/>
    <cellStyle name="supDate 3 2 2" xfId="26834"/>
    <cellStyle name="supDate 3 2 3" xfId="26835"/>
    <cellStyle name="supDate 3 3" xfId="26836"/>
    <cellStyle name="supDate 3 4" xfId="26837"/>
    <cellStyle name="supDate 3 5" xfId="26838"/>
    <cellStyle name="supDate 3 6" xfId="26839"/>
    <cellStyle name="supDate 4" xfId="26840"/>
    <cellStyle name="supDate 4 2" xfId="26841"/>
    <cellStyle name="supDate 4 2 2" xfId="26842"/>
    <cellStyle name="supDate 4 2 3" xfId="26843"/>
    <cellStyle name="supDate 4 3" xfId="26844"/>
    <cellStyle name="supDate 4 4" xfId="26845"/>
    <cellStyle name="supDate 4 5" xfId="26846"/>
    <cellStyle name="supDate 4 6" xfId="26847"/>
    <cellStyle name="supDate 5" xfId="26848"/>
    <cellStyle name="supDate 5 2" xfId="26849"/>
    <cellStyle name="supDate 5 3" xfId="26850"/>
    <cellStyle name="supDate 6" xfId="26851"/>
    <cellStyle name="supDate 6 2" xfId="26852"/>
    <cellStyle name="supDate 6 3" xfId="26853"/>
    <cellStyle name="supDate 7" xfId="26854"/>
    <cellStyle name="supDate 7 2" xfId="26855"/>
    <cellStyle name="supDate 7 3" xfId="26856"/>
    <cellStyle name="supDate 8" xfId="26857"/>
    <cellStyle name="supDate 9" xfId="26858"/>
    <cellStyle name="Supervisor" xfId="681"/>
    <cellStyle name="supFloat" xfId="26859"/>
    <cellStyle name="supFloat 2" xfId="26860"/>
    <cellStyle name="supFloat 2 2" xfId="26861"/>
    <cellStyle name="supFloat 2 2 2" xfId="26862"/>
    <cellStyle name="supFloat 2 2 3" xfId="26863"/>
    <cellStyle name="supFloat 2 3" xfId="26864"/>
    <cellStyle name="supFloat 2 4" xfId="26865"/>
    <cellStyle name="supFloat 2 5" xfId="26866"/>
    <cellStyle name="supFloat 2 6" xfId="26867"/>
    <cellStyle name="supFloat 3" xfId="26868"/>
    <cellStyle name="supFloat 3 2" xfId="26869"/>
    <cellStyle name="supFloat 3 2 2" xfId="26870"/>
    <cellStyle name="supFloat 3 2 3" xfId="26871"/>
    <cellStyle name="supFloat 3 3" xfId="26872"/>
    <cellStyle name="supFloat 3 4" xfId="26873"/>
    <cellStyle name="supFloat 3 5" xfId="26874"/>
    <cellStyle name="supFloat 3 6" xfId="26875"/>
    <cellStyle name="supFloat 4" xfId="26876"/>
    <cellStyle name="supFloat 4 2" xfId="26877"/>
    <cellStyle name="supFloat 4 2 2" xfId="26878"/>
    <cellStyle name="supFloat 4 2 3" xfId="26879"/>
    <cellStyle name="supFloat 4 3" xfId="26880"/>
    <cellStyle name="supFloat 4 4" xfId="26881"/>
    <cellStyle name="supFloat 4 5" xfId="26882"/>
    <cellStyle name="supFloat 4 6" xfId="26883"/>
    <cellStyle name="supFloat 5" xfId="26884"/>
    <cellStyle name="supFloat 5 2" xfId="26885"/>
    <cellStyle name="supFloat 5 3" xfId="26886"/>
    <cellStyle name="supFloat 6" xfId="26887"/>
    <cellStyle name="supFloat 7" xfId="26888"/>
    <cellStyle name="supFloat 8" xfId="26889"/>
    <cellStyle name="supFloat 9" xfId="26890"/>
    <cellStyle name="supInt" xfId="26891"/>
    <cellStyle name="supInt 2" xfId="26892"/>
    <cellStyle name="supInt 2 2" xfId="26893"/>
    <cellStyle name="supInt 2 2 2" xfId="26894"/>
    <cellStyle name="supInt 2 2 3" xfId="26895"/>
    <cellStyle name="supInt 2 3" xfId="26896"/>
    <cellStyle name="supInt 2 4" xfId="26897"/>
    <cellStyle name="supInt 2 5" xfId="26898"/>
    <cellStyle name="supInt 2 6" xfId="26899"/>
    <cellStyle name="supInt 3" xfId="26900"/>
    <cellStyle name="supInt 3 2" xfId="26901"/>
    <cellStyle name="supInt 3 2 2" xfId="26902"/>
    <cellStyle name="supInt 3 2 3" xfId="26903"/>
    <cellStyle name="supInt 3 3" xfId="26904"/>
    <cellStyle name="supInt 3 4" xfId="26905"/>
    <cellStyle name="supInt 3 5" xfId="26906"/>
    <cellStyle name="supInt 3 6" xfId="26907"/>
    <cellStyle name="supInt 4" xfId="26908"/>
    <cellStyle name="supInt 4 2" xfId="26909"/>
    <cellStyle name="supInt 4 2 2" xfId="26910"/>
    <cellStyle name="supInt 4 2 3" xfId="26911"/>
    <cellStyle name="supInt 4 3" xfId="26912"/>
    <cellStyle name="supInt 4 4" xfId="26913"/>
    <cellStyle name="supInt 4 5" xfId="26914"/>
    <cellStyle name="supInt 4 6" xfId="26915"/>
    <cellStyle name="supInt 5" xfId="26916"/>
    <cellStyle name="supInt 5 2" xfId="26917"/>
    <cellStyle name="supInt 5 3" xfId="26918"/>
    <cellStyle name="supInt 6" xfId="26919"/>
    <cellStyle name="supInt 7" xfId="26920"/>
    <cellStyle name="supInt 8" xfId="26921"/>
    <cellStyle name="supInt 9" xfId="26922"/>
    <cellStyle name="supParameterE" xfId="26923"/>
    <cellStyle name="supParameterE 2" xfId="26924"/>
    <cellStyle name="supParameterE 2 2" xfId="26925"/>
    <cellStyle name="supParameterE 2 2 2" xfId="26926"/>
    <cellStyle name="supParameterE 2 2 3" xfId="26927"/>
    <cellStyle name="supParameterE 2 3" xfId="26928"/>
    <cellStyle name="supParameterE 2 4" xfId="26929"/>
    <cellStyle name="supParameterE 2 5" xfId="26930"/>
    <cellStyle name="supParameterE 2 6" xfId="26931"/>
    <cellStyle name="supParameterE 3" xfId="26932"/>
    <cellStyle name="supParameterE 3 2" xfId="26933"/>
    <cellStyle name="supParameterE 3 2 2" xfId="26934"/>
    <cellStyle name="supParameterE 3 2 3" xfId="26935"/>
    <cellStyle name="supParameterE 3 3" xfId="26936"/>
    <cellStyle name="supParameterE 3 4" xfId="26937"/>
    <cellStyle name="supParameterE 3 5" xfId="26938"/>
    <cellStyle name="supParameterE 3 6" xfId="26939"/>
    <cellStyle name="supParameterE 4" xfId="26940"/>
    <cellStyle name="supParameterE 4 2" xfId="26941"/>
    <cellStyle name="supParameterE 4 2 2" xfId="26942"/>
    <cellStyle name="supParameterE 4 2 3" xfId="26943"/>
    <cellStyle name="supParameterE 4 3" xfId="26944"/>
    <cellStyle name="supParameterE 4 4" xfId="26945"/>
    <cellStyle name="supParameterE 4 5" xfId="26946"/>
    <cellStyle name="supParameterE 4 6" xfId="26947"/>
    <cellStyle name="supParameterE 5" xfId="26948"/>
    <cellStyle name="supParameterE 5 2" xfId="26949"/>
    <cellStyle name="supParameterE 5 3" xfId="26950"/>
    <cellStyle name="supParameterE 6" xfId="26951"/>
    <cellStyle name="supParameterE 7" xfId="26952"/>
    <cellStyle name="supParameterE 8" xfId="26953"/>
    <cellStyle name="supParameterE 9" xfId="26954"/>
    <cellStyle name="supParameterS" xfId="26955"/>
    <cellStyle name="supParameterS 2" xfId="26956"/>
    <cellStyle name="supParameterS 2 2" xfId="26957"/>
    <cellStyle name="supParameterS 2 2 2" xfId="26958"/>
    <cellStyle name="supParameterS 2 2 3" xfId="26959"/>
    <cellStyle name="supParameterS 2 3" xfId="26960"/>
    <cellStyle name="supParameterS 2 4" xfId="26961"/>
    <cellStyle name="supParameterS 2 5" xfId="26962"/>
    <cellStyle name="supParameterS 2 6" xfId="26963"/>
    <cellStyle name="supParameterS 3" xfId="26964"/>
    <cellStyle name="supParameterS 3 2" xfId="26965"/>
    <cellStyle name="supParameterS 3 2 2" xfId="26966"/>
    <cellStyle name="supParameterS 3 2 3" xfId="26967"/>
    <cellStyle name="supParameterS 3 3" xfId="26968"/>
    <cellStyle name="supParameterS 3 4" xfId="26969"/>
    <cellStyle name="supParameterS 3 5" xfId="26970"/>
    <cellStyle name="supParameterS 3 6" xfId="26971"/>
    <cellStyle name="supParameterS 4" xfId="26972"/>
    <cellStyle name="supParameterS 4 2" xfId="26973"/>
    <cellStyle name="supParameterS 4 2 2" xfId="26974"/>
    <cellStyle name="supParameterS 4 2 3" xfId="26975"/>
    <cellStyle name="supParameterS 4 3" xfId="26976"/>
    <cellStyle name="supParameterS 4 4" xfId="26977"/>
    <cellStyle name="supParameterS 4 5" xfId="26978"/>
    <cellStyle name="supParameterS 4 6" xfId="26979"/>
    <cellStyle name="supParameterS 5" xfId="26980"/>
    <cellStyle name="supParameterS 5 2" xfId="26981"/>
    <cellStyle name="supParameterS 5 3" xfId="26982"/>
    <cellStyle name="supParameterS 6" xfId="26983"/>
    <cellStyle name="supParameterS 7" xfId="26984"/>
    <cellStyle name="supParameterS 8" xfId="26985"/>
    <cellStyle name="supParameterS 9" xfId="26986"/>
    <cellStyle name="supPD" xfId="26987"/>
    <cellStyle name="supPD 2" xfId="26988"/>
    <cellStyle name="supPD 2 2" xfId="26989"/>
    <cellStyle name="supPD 2 2 2" xfId="26990"/>
    <cellStyle name="supPD 2 2 3" xfId="26991"/>
    <cellStyle name="supPD 2 3" xfId="26992"/>
    <cellStyle name="supPD 2 4" xfId="26993"/>
    <cellStyle name="supPD 2 5" xfId="26994"/>
    <cellStyle name="supPD 2 6" xfId="26995"/>
    <cellStyle name="supPD 3" xfId="26996"/>
    <cellStyle name="supPD 3 2" xfId="26997"/>
    <cellStyle name="supPD 3 2 2" xfId="26998"/>
    <cellStyle name="supPD 3 2 3" xfId="26999"/>
    <cellStyle name="supPD 3 3" xfId="27000"/>
    <cellStyle name="supPD 3 4" xfId="27001"/>
    <cellStyle name="supPD 3 5" xfId="27002"/>
    <cellStyle name="supPD 3 6" xfId="27003"/>
    <cellStyle name="supPD 4" xfId="27004"/>
    <cellStyle name="supPD 4 2" xfId="27005"/>
    <cellStyle name="supPD 4 2 2" xfId="27006"/>
    <cellStyle name="supPD 4 2 3" xfId="27007"/>
    <cellStyle name="supPD 4 3" xfId="27008"/>
    <cellStyle name="supPD 4 4" xfId="27009"/>
    <cellStyle name="supPD 4 5" xfId="27010"/>
    <cellStyle name="supPD 4 6" xfId="27011"/>
    <cellStyle name="supPD 5" xfId="27012"/>
    <cellStyle name="supPD 5 2" xfId="27013"/>
    <cellStyle name="supPD 5 3" xfId="27014"/>
    <cellStyle name="supPD 6" xfId="27015"/>
    <cellStyle name="supPD 7" xfId="27016"/>
    <cellStyle name="supPD 8" xfId="27017"/>
    <cellStyle name="supPD 9" xfId="27018"/>
    <cellStyle name="supPercentage" xfId="27019"/>
    <cellStyle name="supPercentage 2" xfId="27020"/>
    <cellStyle name="supPercentage 2 2" xfId="27021"/>
    <cellStyle name="supPercentage 2 2 2" xfId="27022"/>
    <cellStyle name="supPercentage 2 2 3" xfId="27023"/>
    <cellStyle name="supPercentage 2 3" xfId="27024"/>
    <cellStyle name="supPercentage 2 4" xfId="27025"/>
    <cellStyle name="supPercentage 2 5" xfId="27026"/>
    <cellStyle name="supPercentage 2 6" xfId="27027"/>
    <cellStyle name="supPercentage 3" xfId="27028"/>
    <cellStyle name="supPercentage 3 2" xfId="27029"/>
    <cellStyle name="supPercentage 3 2 2" xfId="27030"/>
    <cellStyle name="supPercentage 3 2 3" xfId="27031"/>
    <cellStyle name="supPercentage 3 3" xfId="27032"/>
    <cellStyle name="supPercentage 3 4" xfId="27033"/>
    <cellStyle name="supPercentage 3 5" xfId="27034"/>
    <cellStyle name="supPercentage 3 6" xfId="27035"/>
    <cellStyle name="supPercentage 4" xfId="27036"/>
    <cellStyle name="supPercentage 4 2" xfId="27037"/>
    <cellStyle name="supPercentage 4 2 2" xfId="27038"/>
    <cellStyle name="supPercentage 4 2 3" xfId="27039"/>
    <cellStyle name="supPercentage 4 3" xfId="27040"/>
    <cellStyle name="supPercentage 4 4" xfId="27041"/>
    <cellStyle name="supPercentage 4 5" xfId="27042"/>
    <cellStyle name="supPercentage 4 6" xfId="27043"/>
    <cellStyle name="supPercentage 5" xfId="27044"/>
    <cellStyle name="supPercentage 5 2" xfId="27045"/>
    <cellStyle name="supPercentage 5 3" xfId="27046"/>
    <cellStyle name="supPercentage 6" xfId="27047"/>
    <cellStyle name="supPercentage 7" xfId="27048"/>
    <cellStyle name="supPercentage 8" xfId="27049"/>
    <cellStyle name="supPercentage 9" xfId="27050"/>
    <cellStyle name="supPercentageL" xfId="27051"/>
    <cellStyle name="supPercentageL 2" xfId="27052"/>
    <cellStyle name="supPercentageL 2 2" xfId="27053"/>
    <cellStyle name="supPercentageL 2 2 2" xfId="27054"/>
    <cellStyle name="supPercentageL 2 2 3" xfId="27055"/>
    <cellStyle name="supPercentageL 2 3" xfId="27056"/>
    <cellStyle name="supPercentageL 2 4" xfId="27057"/>
    <cellStyle name="supPercentageL 2 5" xfId="27058"/>
    <cellStyle name="supPercentageL 2 6" xfId="27059"/>
    <cellStyle name="supPercentageL 3" xfId="27060"/>
    <cellStyle name="supPercentageL 3 2" xfId="27061"/>
    <cellStyle name="supPercentageL 3 2 2" xfId="27062"/>
    <cellStyle name="supPercentageL 3 2 3" xfId="27063"/>
    <cellStyle name="supPercentageL 3 3" xfId="27064"/>
    <cellStyle name="supPercentageL 3 4" xfId="27065"/>
    <cellStyle name="supPercentageL 3 5" xfId="27066"/>
    <cellStyle name="supPercentageL 3 6" xfId="27067"/>
    <cellStyle name="supPercentageL 4" xfId="27068"/>
    <cellStyle name="supPercentageL 4 2" xfId="27069"/>
    <cellStyle name="supPercentageL 4 2 2" xfId="27070"/>
    <cellStyle name="supPercentageL 4 2 3" xfId="27071"/>
    <cellStyle name="supPercentageL 4 3" xfId="27072"/>
    <cellStyle name="supPercentageL 4 4" xfId="27073"/>
    <cellStyle name="supPercentageL 4 5" xfId="27074"/>
    <cellStyle name="supPercentageL 4 6" xfId="27075"/>
    <cellStyle name="supPercentageL 5" xfId="27076"/>
    <cellStyle name="supPercentageL 5 2" xfId="27077"/>
    <cellStyle name="supPercentageL 5 3" xfId="27078"/>
    <cellStyle name="supPercentageL 6" xfId="27079"/>
    <cellStyle name="supPercentageL 7" xfId="27080"/>
    <cellStyle name="supPercentageL 8" xfId="27081"/>
    <cellStyle name="supPercentageL 9" xfId="27082"/>
    <cellStyle name="supPercentageM" xfId="27083"/>
    <cellStyle name="supPercentageM 2" xfId="27084"/>
    <cellStyle name="supPercentageM 2 2" xfId="27085"/>
    <cellStyle name="supPercentageM 2 3" xfId="27086"/>
    <cellStyle name="supPercentageM 2 4" xfId="27087"/>
    <cellStyle name="supPercentageM 3" xfId="27088"/>
    <cellStyle name="supPercentageM 3 2" xfId="27089"/>
    <cellStyle name="supPercentageM 3 3" xfId="27090"/>
    <cellStyle name="supPercentageM 3 4" xfId="27091"/>
    <cellStyle name="supPercentageM 4" xfId="27092"/>
    <cellStyle name="supPercentageM 4 2" xfId="27093"/>
    <cellStyle name="supPercentageM 4 3" xfId="27094"/>
    <cellStyle name="supPercentageM 4 4" xfId="27095"/>
    <cellStyle name="supPercentageM 5" xfId="27096"/>
    <cellStyle name="supPercentageM 5 2" xfId="27097"/>
    <cellStyle name="supPercentageM 5 3" xfId="27098"/>
    <cellStyle name="supPercentageM 6" xfId="27099"/>
    <cellStyle name="supPercentageM 6 2" xfId="27100"/>
    <cellStyle name="supPercentageM 6 3" xfId="27101"/>
    <cellStyle name="supPercentageM 7" xfId="27102"/>
    <cellStyle name="supPercentageM 8" xfId="27103"/>
    <cellStyle name="supPercentageM 9" xfId="27104"/>
    <cellStyle name="supSelection" xfId="27105"/>
    <cellStyle name="supSelection 2" xfId="27106"/>
    <cellStyle name="supSelection 2 2" xfId="27107"/>
    <cellStyle name="supSelection 2 2 2" xfId="27108"/>
    <cellStyle name="supSelection 2 2 3" xfId="27109"/>
    <cellStyle name="supSelection 2 3" xfId="27110"/>
    <cellStyle name="supSelection 2 4" xfId="27111"/>
    <cellStyle name="supSelection 2 5" xfId="27112"/>
    <cellStyle name="supSelection 2 6" xfId="27113"/>
    <cellStyle name="supSelection 3" xfId="27114"/>
    <cellStyle name="supSelection 3 2" xfId="27115"/>
    <cellStyle name="supSelection 3 2 2" xfId="27116"/>
    <cellStyle name="supSelection 3 2 3" xfId="27117"/>
    <cellStyle name="supSelection 3 3" xfId="27118"/>
    <cellStyle name="supSelection 3 4" xfId="27119"/>
    <cellStyle name="supSelection 3 5" xfId="27120"/>
    <cellStyle name="supSelection 3 6" xfId="27121"/>
    <cellStyle name="supSelection 4" xfId="27122"/>
    <cellStyle name="supSelection 4 2" xfId="27123"/>
    <cellStyle name="supSelection 4 2 2" xfId="27124"/>
    <cellStyle name="supSelection 4 2 3" xfId="27125"/>
    <cellStyle name="supSelection 4 3" xfId="27126"/>
    <cellStyle name="supSelection 4 4" xfId="27127"/>
    <cellStyle name="supSelection 4 5" xfId="27128"/>
    <cellStyle name="supSelection 4 6" xfId="27129"/>
    <cellStyle name="supSelection 5" xfId="27130"/>
    <cellStyle name="supSelection 5 2" xfId="27131"/>
    <cellStyle name="supSelection 5 3" xfId="27132"/>
    <cellStyle name="supSelection 6" xfId="27133"/>
    <cellStyle name="supSelection 7" xfId="27134"/>
    <cellStyle name="supSelection 8" xfId="27135"/>
    <cellStyle name="supSelection 9" xfId="27136"/>
    <cellStyle name="supText" xfId="27137"/>
    <cellStyle name="supText 2" xfId="27138"/>
    <cellStyle name="supText 2 2" xfId="27139"/>
    <cellStyle name="supText 2 2 2" xfId="27140"/>
    <cellStyle name="supText 2 2 3" xfId="27141"/>
    <cellStyle name="supText 2 3" xfId="27142"/>
    <cellStyle name="supText 2 4" xfId="27143"/>
    <cellStyle name="supText 2 5" xfId="27144"/>
    <cellStyle name="supText 2 6" xfId="27145"/>
    <cellStyle name="supText 3" xfId="27146"/>
    <cellStyle name="supText 3 2" xfId="27147"/>
    <cellStyle name="supText 3 2 2" xfId="27148"/>
    <cellStyle name="supText 3 2 3" xfId="27149"/>
    <cellStyle name="supText 3 3" xfId="27150"/>
    <cellStyle name="supText 3 4" xfId="27151"/>
    <cellStyle name="supText 3 5" xfId="27152"/>
    <cellStyle name="supText 3 6" xfId="27153"/>
    <cellStyle name="supText 4" xfId="27154"/>
    <cellStyle name="supText 4 2" xfId="27155"/>
    <cellStyle name="supText 4 2 2" xfId="27156"/>
    <cellStyle name="supText 4 2 3" xfId="27157"/>
    <cellStyle name="supText 4 3" xfId="27158"/>
    <cellStyle name="supText 4 4" xfId="27159"/>
    <cellStyle name="supText 4 5" xfId="27160"/>
    <cellStyle name="supText 4 6" xfId="27161"/>
    <cellStyle name="supText 5" xfId="27162"/>
    <cellStyle name="supText 5 2" xfId="27163"/>
    <cellStyle name="supText 5 3" xfId="27164"/>
    <cellStyle name="supText 6" xfId="27165"/>
    <cellStyle name="supText 7" xfId="27166"/>
    <cellStyle name="supText 8" xfId="27167"/>
    <cellStyle name="supText 9" xfId="27168"/>
    <cellStyle name="Syöttö 2" xfId="682"/>
    <cellStyle name="Számítás" xfId="27169"/>
    <cellStyle name="Számítás 10" xfId="27170"/>
    <cellStyle name="Számítás 11" xfId="27171"/>
    <cellStyle name="Számítás 12" xfId="27172"/>
    <cellStyle name="Számítás 2" xfId="27173"/>
    <cellStyle name="Számítás 2 10" xfId="27174"/>
    <cellStyle name="Számítás 2 2" xfId="27175"/>
    <cellStyle name="Számítás 2 2 2" xfId="27176"/>
    <cellStyle name="Számítás 2 2 3" xfId="27177"/>
    <cellStyle name="Számítás 2 3" xfId="27178"/>
    <cellStyle name="Számítás 2 3 2" xfId="27179"/>
    <cellStyle name="Számítás 2 3 3" xfId="27180"/>
    <cellStyle name="Számítás 2 4" xfId="27181"/>
    <cellStyle name="Számítás 2 4 2" xfId="27182"/>
    <cellStyle name="Számítás 2 4 3" xfId="27183"/>
    <cellStyle name="Számítás 2 5" xfId="27184"/>
    <cellStyle name="Számítás 2 5 2" xfId="27185"/>
    <cellStyle name="Számítás 2 5 3" xfId="27186"/>
    <cellStyle name="Számítás 2 6" xfId="27187"/>
    <cellStyle name="Számítás 2 6 2" xfId="27188"/>
    <cellStyle name="Számítás 2 7" xfId="27189"/>
    <cellStyle name="Számítás 2 8" xfId="27190"/>
    <cellStyle name="Számítás 2 9" xfId="27191"/>
    <cellStyle name="Számítás 3" xfId="27192"/>
    <cellStyle name="Számítás 3 2" xfId="27193"/>
    <cellStyle name="Számítás 3 3" xfId="27194"/>
    <cellStyle name="Számítás 4" xfId="27195"/>
    <cellStyle name="Számítás 4 2" xfId="27196"/>
    <cellStyle name="Számítás 4 3" xfId="27197"/>
    <cellStyle name="Számítás 5" xfId="27198"/>
    <cellStyle name="Számítás 5 2" xfId="27199"/>
    <cellStyle name="Számítás 5 3" xfId="27200"/>
    <cellStyle name="Számítás 6" xfId="27201"/>
    <cellStyle name="Számítás 6 2" xfId="27202"/>
    <cellStyle name="Számítás 6 3" xfId="27203"/>
    <cellStyle name="Számítás 7" xfId="27204"/>
    <cellStyle name="Számítás 7 2" xfId="27205"/>
    <cellStyle name="Számítás 8" xfId="27206"/>
    <cellStyle name="Számítás 9" xfId="27207"/>
    <cellStyle name="Tarkistussolu 2" xfId="683"/>
    <cellStyle name="Texto de advertencia" xfId="27208"/>
    <cellStyle name="Texto explicativo" xfId="27209"/>
    <cellStyle name="Titel" xfId="27210"/>
    <cellStyle name="Title 2" xfId="27211"/>
    <cellStyle name="Title 3" xfId="27212"/>
    <cellStyle name="Title 4" xfId="27213"/>
    <cellStyle name="Title 5" xfId="27214"/>
    <cellStyle name="Title 6" xfId="27215"/>
    <cellStyle name="Tittel" xfId="27216"/>
    <cellStyle name="Título" xfId="27217"/>
    <cellStyle name="Título 1" xfId="27218"/>
    <cellStyle name="Título 2" xfId="27219"/>
    <cellStyle name="Título 3" xfId="27220"/>
    <cellStyle name="Título_20091015 DE_Proposed amendments to CR SEC_MKR" xfId="27221"/>
    <cellStyle name="Total 2" xfId="684"/>
    <cellStyle name="Total 2 2" xfId="27222"/>
    <cellStyle name="Total 2 2 2" xfId="27223"/>
    <cellStyle name="Total 2 2 3" xfId="27224"/>
    <cellStyle name="Total 2 3" xfId="27225"/>
    <cellStyle name="Total 2 4" xfId="27226"/>
    <cellStyle name="Total 3" xfId="27227"/>
    <cellStyle name="Total 3 2" xfId="27228"/>
    <cellStyle name="Total 3 2 2" xfId="27229"/>
    <cellStyle name="Total 3 2 3" xfId="27230"/>
    <cellStyle name="Total 3 3" xfId="27231"/>
    <cellStyle name="Total 3 4" xfId="27232"/>
    <cellStyle name="Total 4" xfId="27233"/>
    <cellStyle name="Total 5" xfId="27234"/>
    <cellStyle name="Total 5 2" xfId="27235"/>
    <cellStyle name="Total 5 2 2" xfId="27236"/>
    <cellStyle name="Total 5 2 2 2" xfId="27237"/>
    <cellStyle name="Total 5 2 3" xfId="27238"/>
    <cellStyle name="Total 5 3" xfId="27239"/>
    <cellStyle name="Total 5 3 2" xfId="27240"/>
    <cellStyle name="Total 5 4" xfId="27241"/>
    <cellStyle name="Totalt" xfId="27242"/>
    <cellStyle name="Totalt 2" xfId="27243"/>
    <cellStyle name="Totalt 2 2" xfId="27244"/>
    <cellStyle name="Totalt 2 2 2" xfId="27245"/>
    <cellStyle name="Totalt 2 2 2 2" xfId="27246"/>
    <cellStyle name="Totalt 2 2 2 3" xfId="27247"/>
    <cellStyle name="Totalt 2 2 3" xfId="27248"/>
    <cellStyle name="Totalt 2 2 3 2" xfId="27249"/>
    <cellStyle name="Totalt 2 2 4" xfId="27250"/>
    <cellStyle name="Totalt 2 2 5" xfId="27251"/>
    <cellStyle name="Totalt 2 3" xfId="27252"/>
    <cellStyle name="Totalt 2 3 2" xfId="27253"/>
    <cellStyle name="Totalt 2 3 2 2" xfId="27254"/>
    <cellStyle name="Totalt 2 3 2 3" xfId="27255"/>
    <cellStyle name="Totalt 2 3 3" xfId="27256"/>
    <cellStyle name="Totalt 2 3 3 2" xfId="27257"/>
    <cellStyle name="Totalt 2 3 4" xfId="27258"/>
    <cellStyle name="Totalt 2 3 5" xfId="27259"/>
    <cellStyle name="Totalt 2 4" xfId="27260"/>
    <cellStyle name="Totalt 2 4 2" xfId="27261"/>
    <cellStyle name="Totalt 2 4 3" xfId="27262"/>
    <cellStyle name="Totalt 2 5" xfId="27263"/>
    <cellStyle name="Totalt 2 5 2" xfId="27264"/>
    <cellStyle name="Totalt 2 6" xfId="27265"/>
    <cellStyle name="Totalt 2 7" xfId="27266"/>
    <cellStyle name="Totalt 3" xfId="27267"/>
    <cellStyle name="Totalt 3 2" xfId="27268"/>
    <cellStyle name="Totalt 3 2 2" xfId="27269"/>
    <cellStyle name="Totalt 3 2 3" xfId="27270"/>
    <cellStyle name="Totalt 3 3" xfId="27271"/>
    <cellStyle name="Totalt 3 3 2" xfId="27272"/>
    <cellStyle name="Totalt 3 4" xfId="27273"/>
    <cellStyle name="Totalt 3 5" xfId="27274"/>
    <cellStyle name="Totalt 4" xfId="27275"/>
    <cellStyle name="Totalt 4 2" xfId="27276"/>
    <cellStyle name="Totalt 4 2 2" xfId="27277"/>
    <cellStyle name="Totalt 4 2 3" xfId="27278"/>
    <cellStyle name="Totalt 4 3" xfId="27279"/>
    <cellStyle name="Totalt 4 3 2" xfId="27280"/>
    <cellStyle name="Totalt 4 4" xfId="27281"/>
    <cellStyle name="Totalt 4 5" xfId="27282"/>
    <cellStyle name="Totalt 5" xfId="27283"/>
    <cellStyle name="Totalt 5 2" xfId="27284"/>
    <cellStyle name="Totalt 5 3" xfId="27285"/>
    <cellStyle name="Totalt 6" xfId="27286"/>
    <cellStyle name="Totalt 6 2" xfId="27287"/>
    <cellStyle name="Totalt 7" xfId="27288"/>
    <cellStyle name="Totalt 8" xfId="27289"/>
    <cellStyle name="toteuma" xfId="27290"/>
    <cellStyle name="Tulostus 2" xfId="685"/>
    <cellStyle name="Tusenskille [0]_~0014018" xfId="27291"/>
    <cellStyle name="Tusenskille_~0014018" xfId="27292"/>
    <cellStyle name="Tusental (0)_970630" xfId="686"/>
    <cellStyle name="Tusental 10" xfId="687"/>
    <cellStyle name="Tusental 11" xfId="688"/>
    <cellStyle name="Tusental 12" xfId="689"/>
    <cellStyle name="Tusental 2" xfId="690"/>
    <cellStyle name="Tusental 2 2" xfId="691"/>
    <cellStyle name="Tusental 2 3" xfId="27293"/>
    <cellStyle name="Tusental 3" xfId="692"/>
    <cellStyle name="Tusental 3 2" xfId="27294"/>
    <cellStyle name="Tusental 3 3" xfId="27295"/>
    <cellStyle name="Tusental 4" xfId="693"/>
    <cellStyle name="Tusental 5" xfId="694"/>
    <cellStyle name="Tusental 6" xfId="695"/>
    <cellStyle name="Tusental 7" xfId="696"/>
    <cellStyle name="Tusental 8" xfId="697"/>
    <cellStyle name="Tusental 9" xfId="698"/>
    <cellStyle name="Ugyldig" xfId="27296"/>
    <cellStyle name="Ugyldig 2" xfId="27297"/>
    <cellStyle name="Ugyldig 3" xfId="27298"/>
    <cellStyle name="Ugyldig 4" xfId="27299"/>
    <cellStyle name="Ugyldig 5" xfId="27300"/>
    <cellStyle name="Ugyldig 5 2" xfId="27301"/>
    <cellStyle name="Ugyldig 5 3" xfId="27302"/>
    <cellStyle name="Ugyldig 6" xfId="27303"/>
    <cellStyle name="Ugyldig 7" xfId="27304"/>
    <cellStyle name="Ugyldig 8" xfId="27305"/>
    <cellStyle name="Ugyldig 9" xfId="27306"/>
    <cellStyle name="Uhrzeit" xfId="699"/>
    <cellStyle name="Unit" xfId="700"/>
    <cellStyle name="Utdata 2" xfId="701"/>
    <cellStyle name="Utdata 2 2" xfId="702"/>
    <cellStyle name="Uthevingsfarge1" xfId="27307"/>
    <cellStyle name="Uthevingsfarge1 2" xfId="27308"/>
    <cellStyle name="Uthevingsfarge1 3" xfId="27309"/>
    <cellStyle name="Uthevingsfarge1 4" xfId="27310"/>
    <cellStyle name="Uthevingsfarge1 5" xfId="27311"/>
    <cellStyle name="Uthevingsfarge1 5 2" xfId="27312"/>
    <cellStyle name="Uthevingsfarge1 5 3" xfId="27313"/>
    <cellStyle name="Uthevingsfarge1 6" xfId="27314"/>
    <cellStyle name="Uthevingsfarge1 7" xfId="27315"/>
    <cellStyle name="Uthevingsfarge1 8" xfId="27316"/>
    <cellStyle name="Uthevingsfarge1 9" xfId="27317"/>
    <cellStyle name="Uthevingsfarge2" xfId="27318"/>
    <cellStyle name="Uthevingsfarge2 2" xfId="27319"/>
    <cellStyle name="Uthevingsfarge2 3" xfId="27320"/>
    <cellStyle name="Uthevingsfarge2 4" xfId="27321"/>
    <cellStyle name="Uthevingsfarge2 5" xfId="27322"/>
    <cellStyle name="Uthevingsfarge2 5 2" xfId="27323"/>
    <cellStyle name="Uthevingsfarge2 5 3" xfId="27324"/>
    <cellStyle name="Uthevingsfarge2 6" xfId="27325"/>
    <cellStyle name="Uthevingsfarge2 7" xfId="27326"/>
    <cellStyle name="Uthevingsfarge2 8" xfId="27327"/>
    <cellStyle name="Uthevingsfarge2 9" xfId="27328"/>
    <cellStyle name="Uthevingsfarge3" xfId="27329"/>
    <cellStyle name="Uthevingsfarge3 2" xfId="27330"/>
    <cellStyle name="Uthevingsfarge3 3" xfId="27331"/>
    <cellStyle name="Uthevingsfarge3 4" xfId="27332"/>
    <cellStyle name="Uthevingsfarge3 5" xfId="27333"/>
    <cellStyle name="Uthevingsfarge3 5 2" xfId="27334"/>
    <cellStyle name="Uthevingsfarge3 5 3" xfId="27335"/>
    <cellStyle name="Uthevingsfarge3 6" xfId="27336"/>
    <cellStyle name="Uthevingsfarge3 7" xfId="27337"/>
    <cellStyle name="Uthevingsfarge3 8" xfId="27338"/>
    <cellStyle name="Uthevingsfarge3 9" xfId="27339"/>
    <cellStyle name="Uthevingsfarge4" xfId="27340"/>
    <cellStyle name="Uthevingsfarge4 2" xfId="27341"/>
    <cellStyle name="Uthevingsfarge4 3" xfId="27342"/>
    <cellStyle name="Uthevingsfarge4 4" xfId="27343"/>
    <cellStyle name="Uthevingsfarge4 5" xfId="27344"/>
    <cellStyle name="Uthevingsfarge4 5 2" xfId="27345"/>
    <cellStyle name="Uthevingsfarge4 5 3" xfId="27346"/>
    <cellStyle name="Uthevingsfarge4 6" xfId="27347"/>
    <cellStyle name="Uthevingsfarge4 7" xfId="27348"/>
    <cellStyle name="Uthevingsfarge4 8" xfId="27349"/>
    <cellStyle name="Uthevingsfarge4 9" xfId="27350"/>
    <cellStyle name="Uthevingsfarge5" xfId="27351"/>
    <cellStyle name="Uthevingsfarge5 2" xfId="27352"/>
    <cellStyle name="Uthevingsfarge5 3" xfId="27353"/>
    <cellStyle name="Uthevingsfarge5 4" xfId="27354"/>
    <cellStyle name="Uthevingsfarge5 5" xfId="27355"/>
    <cellStyle name="Uthevingsfarge5 5 2" xfId="27356"/>
    <cellStyle name="Uthevingsfarge5 5 3" xfId="27357"/>
    <cellStyle name="Uthevingsfarge5 6" xfId="27358"/>
    <cellStyle name="Uthevingsfarge5 7" xfId="27359"/>
    <cellStyle name="Uthevingsfarge5 8" xfId="27360"/>
    <cellStyle name="Uthevingsfarge5 9" xfId="27361"/>
    <cellStyle name="Uthevingsfarge6" xfId="27362"/>
    <cellStyle name="Uthevingsfarge6 2" xfId="27363"/>
    <cellStyle name="Uthevingsfarge6 3" xfId="27364"/>
    <cellStyle name="Uthevingsfarge6 4" xfId="27365"/>
    <cellStyle name="Uthevingsfarge6 5" xfId="27366"/>
    <cellStyle name="Uthevingsfarge6 5 2" xfId="27367"/>
    <cellStyle name="Uthevingsfarge6 5 3" xfId="27368"/>
    <cellStyle name="Uthevingsfarge6 6" xfId="27369"/>
    <cellStyle name="Uthevingsfarge6 7" xfId="27370"/>
    <cellStyle name="Uthevingsfarge6 8" xfId="27371"/>
    <cellStyle name="Uthevingsfarge6 9" xfId="27372"/>
    <cellStyle name="Valuta (0)_970630" xfId="703"/>
    <cellStyle name="Valuta 2" xfId="27373"/>
    <cellStyle name="Valuta 2 2" xfId="27374"/>
    <cellStyle name="Valuta 2 3" xfId="27375"/>
    <cellStyle name="Valuta 3" xfId="27376"/>
    <cellStyle name="Valuta 3 2" xfId="27377"/>
    <cellStyle name="Valuta 3 3" xfId="27378"/>
    <cellStyle name="Valuta 4" xfId="27379"/>
    <cellStyle name="Valuta 5" xfId="27380"/>
    <cellStyle name="Valuta 6" xfId="27381"/>
    <cellStyle name="Valuta 7" xfId="27382"/>
    <cellStyle name="Valuta 8" xfId="27383"/>
    <cellStyle name="Warning Text 2" xfId="27384"/>
    <cellStyle name="Warning Text 3" xfId="27385"/>
    <cellStyle name="Warning Text 4" xfId="27386"/>
    <cellStyle name="Warning Text 5" xfId="27387"/>
    <cellStyle name="Warning Text 6" xfId="27388"/>
    <cellStyle name="Varningstext 2" xfId="704"/>
    <cellStyle name="Varoitusteksti 2" xfId="705"/>
    <cellStyle name="Varseltekst" xfId="27389"/>
    <cellStyle name="VIH" xfId="706"/>
    <cellStyle name="Währung(0)" xfId="707"/>
    <cellStyle name="Összesen" xfId="27390"/>
    <cellStyle name="Összesen 2" xfId="27391"/>
    <cellStyle name="Összesen 2 2" xfId="27392"/>
    <cellStyle name="Összesen 2 3" xfId="27393"/>
    <cellStyle name="Összesen 3" xfId="27394"/>
    <cellStyle name="Összesen 4" xfId="27395"/>
    <cellStyle name="Акцент1" xfId="27396"/>
    <cellStyle name="Акцент1 2" xfId="27397"/>
    <cellStyle name="Акцент1 3" xfId="27398"/>
    <cellStyle name="Акцент1 4" xfId="27399"/>
    <cellStyle name="Акцент1 5" xfId="27400"/>
    <cellStyle name="Акцент1 5 2" xfId="27401"/>
    <cellStyle name="Акцент1 5 3" xfId="27402"/>
    <cellStyle name="Акцент1 6" xfId="27403"/>
    <cellStyle name="Акцент1 7" xfId="27404"/>
    <cellStyle name="Акцент1 8" xfId="27405"/>
    <cellStyle name="Акцент1 9" xfId="27406"/>
    <cellStyle name="Акцент2" xfId="27407"/>
    <cellStyle name="Акцент2 2" xfId="27408"/>
    <cellStyle name="Акцент2 3" xfId="27409"/>
    <cellStyle name="Акцент2 4" xfId="27410"/>
    <cellStyle name="Акцент2 5" xfId="27411"/>
    <cellStyle name="Акцент2 5 2" xfId="27412"/>
    <cellStyle name="Акцент2 5 3" xfId="27413"/>
    <cellStyle name="Акцент2 6" xfId="27414"/>
    <cellStyle name="Акцент2 7" xfId="27415"/>
    <cellStyle name="Акцент2 8" xfId="27416"/>
    <cellStyle name="Акцент2 9" xfId="27417"/>
    <cellStyle name="Акцент3" xfId="27418"/>
    <cellStyle name="Акцент3 2" xfId="27419"/>
    <cellStyle name="Акцент3 3" xfId="27420"/>
    <cellStyle name="Акцент3 4" xfId="27421"/>
    <cellStyle name="Акцент3 5" xfId="27422"/>
    <cellStyle name="Акцент3 5 2" xfId="27423"/>
    <cellStyle name="Акцент3 5 3" xfId="27424"/>
    <cellStyle name="Акцент3 6" xfId="27425"/>
    <cellStyle name="Акцент3 7" xfId="27426"/>
    <cellStyle name="Акцент3 8" xfId="27427"/>
    <cellStyle name="Акцент3 9" xfId="27428"/>
    <cellStyle name="Акцент4" xfId="27429"/>
    <cellStyle name="Акцент4 2" xfId="27430"/>
    <cellStyle name="Акцент4 3" xfId="27431"/>
    <cellStyle name="Акцент4 4" xfId="27432"/>
    <cellStyle name="Акцент4 5" xfId="27433"/>
    <cellStyle name="Акцент4 5 2" xfId="27434"/>
    <cellStyle name="Акцент4 5 3" xfId="27435"/>
    <cellStyle name="Акцент4 6" xfId="27436"/>
    <cellStyle name="Акцент4 7" xfId="27437"/>
    <cellStyle name="Акцент4 8" xfId="27438"/>
    <cellStyle name="Акцент4 9" xfId="27439"/>
    <cellStyle name="Акцент5" xfId="27440"/>
    <cellStyle name="Акцент5 2" xfId="27441"/>
    <cellStyle name="Акцент5 3" xfId="27442"/>
    <cellStyle name="Акцент5 4" xfId="27443"/>
    <cellStyle name="Акцент5 5" xfId="27444"/>
    <cellStyle name="Акцент5 5 2" xfId="27445"/>
    <cellStyle name="Акцент5 5 3" xfId="27446"/>
    <cellStyle name="Акцент5 6" xfId="27447"/>
    <cellStyle name="Акцент5 7" xfId="27448"/>
    <cellStyle name="Акцент5 8" xfId="27449"/>
    <cellStyle name="Акцент5 9" xfId="27450"/>
    <cellStyle name="Акцент6" xfId="27451"/>
    <cellStyle name="Акцент6 2" xfId="27452"/>
    <cellStyle name="Акцент6 3" xfId="27453"/>
    <cellStyle name="Акцент6 4" xfId="27454"/>
    <cellStyle name="Акцент6 5" xfId="27455"/>
    <cellStyle name="Акцент6 5 2" xfId="27456"/>
    <cellStyle name="Акцент6 5 3" xfId="27457"/>
    <cellStyle name="Акцент6 6" xfId="27458"/>
    <cellStyle name="Акцент6 7" xfId="27459"/>
    <cellStyle name="Акцент6 8" xfId="27460"/>
    <cellStyle name="Акцент6 9" xfId="27461"/>
    <cellStyle name="Ввод " xfId="27462"/>
    <cellStyle name="Ввод  10" xfId="27463"/>
    <cellStyle name="Ввод  10 10" xfId="27464"/>
    <cellStyle name="Ввод  10 11" xfId="27465"/>
    <cellStyle name="Ввод  10 12" xfId="27466"/>
    <cellStyle name="Ввод  10 13" xfId="27467"/>
    <cellStyle name="Ввод  10 14" xfId="27468"/>
    <cellStyle name="Ввод  10 2" xfId="27469"/>
    <cellStyle name="Ввод  10 2 10" xfId="27470"/>
    <cellStyle name="Ввод  10 2 2" xfId="27471"/>
    <cellStyle name="Ввод  10 2 2 2" xfId="27472"/>
    <cellStyle name="Ввод  10 2 2 3" xfId="27473"/>
    <cellStyle name="Ввод  10 2 3" xfId="27474"/>
    <cellStyle name="Ввод  10 2 3 2" xfId="27475"/>
    <cellStyle name="Ввод  10 2 3 3" xfId="27476"/>
    <cellStyle name="Ввод  10 2 4" xfId="27477"/>
    <cellStyle name="Ввод  10 2 4 2" xfId="27478"/>
    <cellStyle name="Ввод  10 2 4 3" xfId="27479"/>
    <cellStyle name="Ввод  10 2 5" xfId="27480"/>
    <cellStyle name="Ввод  10 2 5 2" xfId="27481"/>
    <cellStyle name="Ввод  10 2 5 3" xfId="27482"/>
    <cellStyle name="Ввод  10 2 6" xfId="27483"/>
    <cellStyle name="Ввод  10 2 6 2" xfId="27484"/>
    <cellStyle name="Ввод  10 2 7" xfId="27485"/>
    <cellStyle name="Ввод  10 2 8" xfId="27486"/>
    <cellStyle name="Ввод  10 2 9" xfId="27487"/>
    <cellStyle name="Ввод  10 3" xfId="27488"/>
    <cellStyle name="Ввод  10 3 10" xfId="27489"/>
    <cellStyle name="Ввод  10 3 11" xfId="27490"/>
    <cellStyle name="Ввод  10 3 2" xfId="27491"/>
    <cellStyle name="Ввод  10 3 2 2" xfId="27492"/>
    <cellStyle name="Ввод  10 3 2 3" xfId="27493"/>
    <cellStyle name="Ввод  10 3 3" xfId="27494"/>
    <cellStyle name="Ввод  10 3 3 2" xfId="27495"/>
    <cellStyle name="Ввод  10 3 3 3" xfId="27496"/>
    <cellStyle name="Ввод  10 3 4" xfId="27497"/>
    <cellStyle name="Ввод  10 3 4 2" xfId="27498"/>
    <cellStyle name="Ввод  10 3 4 3" xfId="27499"/>
    <cellStyle name="Ввод  10 3 5" xfId="27500"/>
    <cellStyle name="Ввод  10 3 5 2" xfId="27501"/>
    <cellStyle name="Ввод  10 3 5 3" xfId="27502"/>
    <cellStyle name="Ввод  10 3 6" xfId="27503"/>
    <cellStyle name="Ввод  10 3 6 2" xfId="27504"/>
    <cellStyle name="Ввод  10 3 7" xfId="27505"/>
    <cellStyle name="Ввод  10 3 8" xfId="27506"/>
    <cellStyle name="Ввод  10 3 9" xfId="27507"/>
    <cellStyle name="Ввод  10 4" xfId="27508"/>
    <cellStyle name="Ввод  10 4 10" xfId="27509"/>
    <cellStyle name="Ввод  10 4 11" xfId="27510"/>
    <cellStyle name="Ввод  10 4 2" xfId="27511"/>
    <cellStyle name="Ввод  10 4 2 2" xfId="27512"/>
    <cellStyle name="Ввод  10 4 2 3" xfId="27513"/>
    <cellStyle name="Ввод  10 4 3" xfId="27514"/>
    <cellStyle name="Ввод  10 4 3 2" xfId="27515"/>
    <cellStyle name="Ввод  10 4 3 3" xfId="27516"/>
    <cellStyle name="Ввод  10 4 4" xfId="27517"/>
    <cellStyle name="Ввод  10 4 4 2" xfId="27518"/>
    <cellStyle name="Ввод  10 4 4 3" xfId="27519"/>
    <cellStyle name="Ввод  10 4 5" xfId="27520"/>
    <cellStyle name="Ввод  10 4 5 2" xfId="27521"/>
    <cellStyle name="Ввод  10 4 5 3" xfId="27522"/>
    <cellStyle name="Ввод  10 4 6" xfId="27523"/>
    <cellStyle name="Ввод  10 4 6 2" xfId="27524"/>
    <cellStyle name="Ввод  10 4 7" xfId="27525"/>
    <cellStyle name="Ввод  10 4 8" xfId="27526"/>
    <cellStyle name="Ввод  10 4 9" xfId="27527"/>
    <cellStyle name="Ввод  10 5" xfId="27528"/>
    <cellStyle name="Ввод  10 5 2" xfId="27529"/>
    <cellStyle name="Ввод  10 5 3" xfId="27530"/>
    <cellStyle name="Ввод  10 6" xfId="27531"/>
    <cellStyle name="Ввод  10 6 2" xfId="27532"/>
    <cellStyle name="Ввод  10 6 3" xfId="27533"/>
    <cellStyle name="Ввод  10 7" xfId="27534"/>
    <cellStyle name="Ввод  10 7 2" xfId="27535"/>
    <cellStyle name="Ввод  10 7 3" xfId="27536"/>
    <cellStyle name="Ввод  10 8" xfId="27537"/>
    <cellStyle name="Ввод  10 8 2" xfId="27538"/>
    <cellStyle name="Ввод  10 8 3" xfId="27539"/>
    <cellStyle name="Ввод  10 9" xfId="27540"/>
    <cellStyle name="Ввод  10 9 2" xfId="27541"/>
    <cellStyle name="Ввод  11" xfId="27542"/>
    <cellStyle name="Ввод  11 10" xfId="27543"/>
    <cellStyle name="Ввод  11 11" xfId="27544"/>
    <cellStyle name="Ввод  11 12" xfId="27545"/>
    <cellStyle name="Ввод  11 13" xfId="27546"/>
    <cellStyle name="Ввод  11 14" xfId="27547"/>
    <cellStyle name="Ввод  11 2" xfId="27548"/>
    <cellStyle name="Ввод  11 2 10" xfId="27549"/>
    <cellStyle name="Ввод  11 2 2" xfId="27550"/>
    <cellStyle name="Ввод  11 2 2 2" xfId="27551"/>
    <cellStyle name="Ввод  11 2 2 3" xfId="27552"/>
    <cellStyle name="Ввод  11 2 3" xfId="27553"/>
    <cellStyle name="Ввод  11 2 3 2" xfId="27554"/>
    <cellStyle name="Ввод  11 2 3 3" xfId="27555"/>
    <cellStyle name="Ввод  11 2 4" xfId="27556"/>
    <cellStyle name="Ввод  11 2 4 2" xfId="27557"/>
    <cellStyle name="Ввод  11 2 4 3" xfId="27558"/>
    <cellStyle name="Ввод  11 2 5" xfId="27559"/>
    <cellStyle name="Ввод  11 2 5 2" xfId="27560"/>
    <cellStyle name="Ввод  11 2 5 3" xfId="27561"/>
    <cellStyle name="Ввод  11 2 6" xfId="27562"/>
    <cellStyle name="Ввод  11 2 6 2" xfId="27563"/>
    <cellStyle name="Ввод  11 2 7" xfId="27564"/>
    <cellStyle name="Ввод  11 2 8" xfId="27565"/>
    <cellStyle name="Ввод  11 2 9" xfId="27566"/>
    <cellStyle name="Ввод  11 3" xfId="27567"/>
    <cellStyle name="Ввод  11 3 10" xfId="27568"/>
    <cellStyle name="Ввод  11 3 11" xfId="27569"/>
    <cellStyle name="Ввод  11 3 2" xfId="27570"/>
    <cellStyle name="Ввод  11 3 2 2" xfId="27571"/>
    <cellStyle name="Ввод  11 3 2 3" xfId="27572"/>
    <cellStyle name="Ввод  11 3 3" xfId="27573"/>
    <cellStyle name="Ввод  11 3 3 2" xfId="27574"/>
    <cellStyle name="Ввод  11 3 3 3" xfId="27575"/>
    <cellStyle name="Ввод  11 3 4" xfId="27576"/>
    <cellStyle name="Ввод  11 3 4 2" xfId="27577"/>
    <cellStyle name="Ввод  11 3 4 3" xfId="27578"/>
    <cellStyle name="Ввод  11 3 5" xfId="27579"/>
    <cellStyle name="Ввод  11 3 5 2" xfId="27580"/>
    <cellStyle name="Ввод  11 3 5 3" xfId="27581"/>
    <cellStyle name="Ввод  11 3 6" xfId="27582"/>
    <cellStyle name="Ввод  11 3 6 2" xfId="27583"/>
    <cellStyle name="Ввод  11 3 7" xfId="27584"/>
    <cellStyle name="Ввод  11 3 8" xfId="27585"/>
    <cellStyle name="Ввод  11 3 9" xfId="27586"/>
    <cellStyle name="Ввод  11 4" xfId="27587"/>
    <cellStyle name="Ввод  11 4 10" xfId="27588"/>
    <cellStyle name="Ввод  11 4 11" xfId="27589"/>
    <cellStyle name="Ввод  11 4 2" xfId="27590"/>
    <cellStyle name="Ввод  11 4 2 2" xfId="27591"/>
    <cellStyle name="Ввод  11 4 2 3" xfId="27592"/>
    <cellStyle name="Ввод  11 4 3" xfId="27593"/>
    <cellStyle name="Ввод  11 4 3 2" xfId="27594"/>
    <cellStyle name="Ввод  11 4 3 3" xfId="27595"/>
    <cellStyle name="Ввод  11 4 4" xfId="27596"/>
    <cellStyle name="Ввод  11 4 4 2" xfId="27597"/>
    <cellStyle name="Ввод  11 4 4 3" xfId="27598"/>
    <cellStyle name="Ввод  11 4 5" xfId="27599"/>
    <cellStyle name="Ввод  11 4 5 2" xfId="27600"/>
    <cellStyle name="Ввод  11 4 5 3" xfId="27601"/>
    <cellStyle name="Ввод  11 4 6" xfId="27602"/>
    <cellStyle name="Ввод  11 4 6 2" xfId="27603"/>
    <cellStyle name="Ввод  11 4 7" xfId="27604"/>
    <cellStyle name="Ввод  11 4 8" xfId="27605"/>
    <cellStyle name="Ввод  11 4 9" xfId="27606"/>
    <cellStyle name="Ввод  11 5" xfId="27607"/>
    <cellStyle name="Ввод  11 5 2" xfId="27608"/>
    <cellStyle name="Ввод  11 5 3" xfId="27609"/>
    <cellStyle name="Ввод  11 6" xfId="27610"/>
    <cellStyle name="Ввод  11 6 2" xfId="27611"/>
    <cellStyle name="Ввод  11 6 3" xfId="27612"/>
    <cellStyle name="Ввод  11 7" xfId="27613"/>
    <cellStyle name="Ввод  11 7 2" xfId="27614"/>
    <cellStyle name="Ввод  11 7 3" xfId="27615"/>
    <cellStyle name="Ввод  11 8" xfId="27616"/>
    <cellStyle name="Ввод  11 8 2" xfId="27617"/>
    <cellStyle name="Ввод  11 8 3" xfId="27618"/>
    <cellStyle name="Ввод  11 9" xfId="27619"/>
    <cellStyle name="Ввод  11 9 2" xfId="27620"/>
    <cellStyle name="Ввод  12" xfId="27621"/>
    <cellStyle name="Ввод  12 10" xfId="27622"/>
    <cellStyle name="Ввод  12 11" xfId="27623"/>
    <cellStyle name="Ввод  12 12" xfId="27624"/>
    <cellStyle name="Ввод  12 13" xfId="27625"/>
    <cellStyle name="Ввод  12 14" xfId="27626"/>
    <cellStyle name="Ввод  12 2" xfId="27627"/>
    <cellStyle name="Ввод  12 2 10" xfId="27628"/>
    <cellStyle name="Ввод  12 2 2" xfId="27629"/>
    <cellStyle name="Ввод  12 2 2 2" xfId="27630"/>
    <cellStyle name="Ввод  12 2 2 3" xfId="27631"/>
    <cellStyle name="Ввод  12 2 3" xfId="27632"/>
    <cellStyle name="Ввод  12 2 3 2" xfId="27633"/>
    <cellStyle name="Ввод  12 2 3 3" xfId="27634"/>
    <cellStyle name="Ввод  12 2 4" xfId="27635"/>
    <cellStyle name="Ввод  12 2 4 2" xfId="27636"/>
    <cellStyle name="Ввод  12 2 4 3" xfId="27637"/>
    <cellStyle name="Ввод  12 2 5" xfId="27638"/>
    <cellStyle name="Ввод  12 2 5 2" xfId="27639"/>
    <cellStyle name="Ввод  12 2 5 3" xfId="27640"/>
    <cellStyle name="Ввод  12 2 6" xfId="27641"/>
    <cellStyle name="Ввод  12 2 6 2" xfId="27642"/>
    <cellStyle name="Ввод  12 2 7" xfId="27643"/>
    <cellStyle name="Ввод  12 2 8" xfId="27644"/>
    <cellStyle name="Ввод  12 2 9" xfId="27645"/>
    <cellStyle name="Ввод  12 3" xfId="27646"/>
    <cellStyle name="Ввод  12 3 10" xfId="27647"/>
    <cellStyle name="Ввод  12 3 11" xfId="27648"/>
    <cellStyle name="Ввод  12 3 2" xfId="27649"/>
    <cellStyle name="Ввод  12 3 2 2" xfId="27650"/>
    <cellStyle name="Ввод  12 3 2 3" xfId="27651"/>
    <cellStyle name="Ввод  12 3 3" xfId="27652"/>
    <cellStyle name="Ввод  12 3 3 2" xfId="27653"/>
    <cellStyle name="Ввод  12 3 3 3" xfId="27654"/>
    <cellStyle name="Ввод  12 3 4" xfId="27655"/>
    <cellStyle name="Ввод  12 3 4 2" xfId="27656"/>
    <cellStyle name="Ввод  12 3 4 3" xfId="27657"/>
    <cellStyle name="Ввод  12 3 5" xfId="27658"/>
    <cellStyle name="Ввод  12 3 5 2" xfId="27659"/>
    <cellStyle name="Ввод  12 3 5 3" xfId="27660"/>
    <cellStyle name="Ввод  12 3 6" xfId="27661"/>
    <cellStyle name="Ввод  12 3 6 2" xfId="27662"/>
    <cellStyle name="Ввод  12 3 7" xfId="27663"/>
    <cellStyle name="Ввод  12 3 8" xfId="27664"/>
    <cellStyle name="Ввод  12 3 9" xfId="27665"/>
    <cellStyle name="Ввод  12 4" xfId="27666"/>
    <cellStyle name="Ввод  12 4 10" xfId="27667"/>
    <cellStyle name="Ввод  12 4 11" xfId="27668"/>
    <cellStyle name="Ввод  12 4 2" xfId="27669"/>
    <cellStyle name="Ввод  12 4 2 2" xfId="27670"/>
    <cellStyle name="Ввод  12 4 2 3" xfId="27671"/>
    <cellStyle name="Ввод  12 4 3" xfId="27672"/>
    <cellStyle name="Ввод  12 4 3 2" xfId="27673"/>
    <cellStyle name="Ввод  12 4 3 3" xfId="27674"/>
    <cellStyle name="Ввод  12 4 4" xfId="27675"/>
    <cellStyle name="Ввод  12 4 4 2" xfId="27676"/>
    <cellStyle name="Ввод  12 4 4 3" xfId="27677"/>
    <cellStyle name="Ввод  12 4 5" xfId="27678"/>
    <cellStyle name="Ввод  12 4 5 2" xfId="27679"/>
    <cellStyle name="Ввод  12 4 5 3" xfId="27680"/>
    <cellStyle name="Ввод  12 4 6" xfId="27681"/>
    <cellStyle name="Ввод  12 4 6 2" xfId="27682"/>
    <cellStyle name="Ввод  12 4 7" xfId="27683"/>
    <cellStyle name="Ввод  12 4 8" xfId="27684"/>
    <cellStyle name="Ввод  12 4 9" xfId="27685"/>
    <cellStyle name="Ввод  12 5" xfId="27686"/>
    <cellStyle name="Ввод  12 5 2" xfId="27687"/>
    <cellStyle name="Ввод  12 5 3" xfId="27688"/>
    <cellStyle name="Ввод  12 6" xfId="27689"/>
    <cellStyle name="Ввод  12 6 2" xfId="27690"/>
    <cellStyle name="Ввод  12 6 3" xfId="27691"/>
    <cellStyle name="Ввод  12 7" xfId="27692"/>
    <cellStyle name="Ввод  12 7 2" xfId="27693"/>
    <cellStyle name="Ввод  12 7 3" xfId="27694"/>
    <cellStyle name="Ввод  12 8" xfId="27695"/>
    <cellStyle name="Ввод  12 8 2" xfId="27696"/>
    <cellStyle name="Ввод  12 8 3" xfId="27697"/>
    <cellStyle name="Ввод  12 9" xfId="27698"/>
    <cellStyle name="Ввод  12 9 2" xfId="27699"/>
    <cellStyle name="Ввод  13" xfId="27700"/>
    <cellStyle name="Ввод  13 10" xfId="27701"/>
    <cellStyle name="Ввод  13 11" xfId="27702"/>
    <cellStyle name="Ввод  13 12" xfId="27703"/>
    <cellStyle name="Ввод  13 13" xfId="27704"/>
    <cellStyle name="Ввод  13 14" xfId="27705"/>
    <cellStyle name="Ввод  13 2" xfId="27706"/>
    <cellStyle name="Ввод  13 2 10" xfId="27707"/>
    <cellStyle name="Ввод  13 2 2" xfId="27708"/>
    <cellStyle name="Ввод  13 2 2 2" xfId="27709"/>
    <cellStyle name="Ввод  13 2 2 3" xfId="27710"/>
    <cellStyle name="Ввод  13 2 3" xfId="27711"/>
    <cellStyle name="Ввод  13 2 3 2" xfId="27712"/>
    <cellStyle name="Ввод  13 2 3 3" xfId="27713"/>
    <cellStyle name="Ввод  13 2 4" xfId="27714"/>
    <cellStyle name="Ввод  13 2 4 2" xfId="27715"/>
    <cellStyle name="Ввод  13 2 4 3" xfId="27716"/>
    <cellStyle name="Ввод  13 2 5" xfId="27717"/>
    <cellStyle name="Ввод  13 2 5 2" xfId="27718"/>
    <cellStyle name="Ввод  13 2 5 3" xfId="27719"/>
    <cellStyle name="Ввод  13 2 6" xfId="27720"/>
    <cellStyle name="Ввод  13 2 6 2" xfId="27721"/>
    <cellStyle name="Ввод  13 2 7" xfId="27722"/>
    <cellStyle name="Ввод  13 2 8" xfId="27723"/>
    <cellStyle name="Ввод  13 2 9" xfId="27724"/>
    <cellStyle name="Ввод  13 3" xfId="27725"/>
    <cellStyle name="Ввод  13 3 10" xfId="27726"/>
    <cellStyle name="Ввод  13 3 11" xfId="27727"/>
    <cellStyle name="Ввод  13 3 2" xfId="27728"/>
    <cellStyle name="Ввод  13 3 2 2" xfId="27729"/>
    <cellStyle name="Ввод  13 3 2 3" xfId="27730"/>
    <cellStyle name="Ввод  13 3 3" xfId="27731"/>
    <cellStyle name="Ввод  13 3 3 2" xfId="27732"/>
    <cellStyle name="Ввод  13 3 3 3" xfId="27733"/>
    <cellStyle name="Ввод  13 3 4" xfId="27734"/>
    <cellStyle name="Ввод  13 3 4 2" xfId="27735"/>
    <cellStyle name="Ввод  13 3 4 3" xfId="27736"/>
    <cellStyle name="Ввод  13 3 5" xfId="27737"/>
    <cellStyle name="Ввод  13 3 5 2" xfId="27738"/>
    <cellStyle name="Ввод  13 3 5 3" xfId="27739"/>
    <cellStyle name="Ввод  13 3 6" xfId="27740"/>
    <cellStyle name="Ввод  13 3 6 2" xfId="27741"/>
    <cellStyle name="Ввод  13 3 7" xfId="27742"/>
    <cellStyle name="Ввод  13 3 8" xfId="27743"/>
    <cellStyle name="Ввод  13 3 9" xfId="27744"/>
    <cellStyle name="Ввод  13 4" xfId="27745"/>
    <cellStyle name="Ввод  13 4 10" xfId="27746"/>
    <cellStyle name="Ввод  13 4 11" xfId="27747"/>
    <cellStyle name="Ввод  13 4 2" xfId="27748"/>
    <cellStyle name="Ввод  13 4 2 2" xfId="27749"/>
    <cellStyle name="Ввод  13 4 2 3" xfId="27750"/>
    <cellStyle name="Ввод  13 4 3" xfId="27751"/>
    <cellStyle name="Ввод  13 4 3 2" xfId="27752"/>
    <cellStyle name="Ввод  13 4 3 3" xfId="27753"/>
    <cellStyle name="Ввод  13 4 4" xfId="27754"/>
    <cellStyle name="Ввод  13 4 4 2" xfId="27755"/>
    <cellStyle name="Ввод  13 4 4 3" xfId="27756"/>
    <cellStyle name="Ввод  13 4 5" xfId="27757"/>
    <cellStyle name="Ввод  13 4 5 2" xfId="27758"/>
    <cellStyle name="Ввод  13 4 5 3" xfId="27759"/>
    <cellStyle name="Ввод  13 4 6" xfId="27760"/>
    <cellStyle name="Ввод  13 4 6 2" xfId="27761"/>
    <cellStyle name="Ввод  13 4 7" xfId="27762"/>
    <cellStyle name="Ввод  13 4 8" xfId="27763"/>
    <cellStyle name="Ввод  13 4 9" xfId="27764"/>
    <cellStyle name="Ввод  13 5" xfId="27765"/>
    <cellStyle name="Ввод  13 5 2" xfId="27766"/>
    <cellStyle name="Ввод  13 5 3" xfId="27767"/>
    <cellStyle name="Ввод  13 6" xfId="27768"/>
    <cellStyle name="Ввод  13 6 2" xfId="27769"/>
    <cellStyle name="Ввод  13 6 3" xfId="27770"/>
    <cellStyle name="Ввод  13 7" xfId="27771"/>
    <cellStyle name="Ввод  13 7 2" xfId="27772"/>
    <cellStyle name="Ввод  13 7 3" xfId="27773"/>
    <cellStyle name="Ввод  13 8" xfId="27774"/>
    <cellStyle name="Ввод  13 8 2" xfId="27775"/>
    <cellStyle name="Ввод  13 8 3" xfId="27776"/>
    <cellStyle name="Ввод  13 9" xfId="27777"/>
    <cellStyle name="Ввод  13 9 2" xfId="27778"/>
    <cellStyle name="Ввод  14" xfId="27779"/>
    <cellStyle name="Ввод  14 10" xfId="27780"/>
    <cellStyle name="Ввод  14 11" xfId="27781"/>
    <cellStyle name="Ввод  14 12" xfId="27782"/>
    <cellStyle name="Ввод  14 13" xfId="27783"/>
    <cellStyle name="Ввод  14 14" xfId="27784"/>
    <cellStyle name="Ввод  14 2" xfId="27785"/>
    <cellStyle name="Ввод  14 2 10" xfId="27786"/>
    <cellStyle name="Ввод  14 2 2" xfId="27787"/>
    <cellStyle name="Ввод  14 2 2 2" xfId="27788"/>
    <cellStyle name="Ввод  14 2 2 3" xfId="27789"/>
    <cellStyle name="Ввод  14 2 3" xfId="27790"/>
    <cellStyle name="Ввод  14 2 3 2" xfId="27791"/>
    <cellStyle name="Ввод  14 2 3 3" xfId="27792"/>
    <cellStyle name="Ввод  14 2 4" xfId="27793"/>
    <cellStyle name="Ввод  14 2 4 2" xfId="27794"/>
    <cellStyle name="Ввод  14 2 4 3" xfId="27795"/>
    <cellStyle name="Ввод  14 2 5" xfId="27796"/>
    <cellStyle name="Ввод  14 2 5 2" xfId="27797"/>
    <cellStyle name="Ввод  14 2 5 3" xfId="27798"/>
    <cellStyle name="Ввод  14 2 6" xfId="27799"/>
    <cellStyle name="Ввод  14 2 6 2" xfId="27800"/>
    <cellStyle name="Ввод  14 2 7" xfId="27801"/>
    <cellStyle name="Ввод  14 2 8" xfId="27802"/>
    <cellStyle name="Ввод  14 2 9" xfId="27803"/>
    <cellStyle name="Ввод  14 3" xfId="27804"/>
    <cellStyle name="Ввод  14 3 10" xfId="27805"/>
    <cellStyle name="Ввод  14 3 11" xfId="27806"/>
    <cellStyle name="Ввод  14 3 2" xfId="27807"/>
    <cellStyle name="Ввод  14 3 2 2" xfId="27808"/>
    <cellStyle name="Ввод  14 3 2 3" xfId="27809"/>
    <cellStyle name="Ввод  14 3 3" xfId="27810"/>
    <cellStyle name="Ввод  14 3 3 2" xfId="27811"/>
    <cellStyle name="Ввод  14 3 3 3" xfId="27812"/>
    <cellStyle name="Ввод  14 3 4" xfId="27813"/>
    <cellStyle name="Ввод  14 3 4 2" xfId="27814"/>
    <cellStyle name="Ввод  14 3 4 3" xfId="27815"/>
    <cellStyle name="Ввод  14 3 5" xfId="27816"/>
    <cellStyle name="Ввод  14 3 5 2" xfId="27817"/>
    <cellStyle name="Ввод  14 3 5 3" xfId="27818"/>
    <cellStyle name="Ввод  14 3 6" xfId="27819"/>
    <cellStyle name="Ввод  14 3 6 2" xfId="27820"/>
    <cellStyle name="Ввод  14 3 7" xfId="27821"/>
    <cellStyle name="Ввод  14 3 8" xfId="27822"/>
    <cellStyle name="Ввод  14 3 9" xfId="27823"/>
    <cellStyle name="Ввод  14 4" xfId="27824"/>
    <cellStyle name="Ввод  14 4 10" xfId="27825"/>
    <cellStyle name="Ввод  14 4 11" xfId="27826"/>
    <cellStyle name="Ввод  14 4 2" xfId="27827"/>
    <cellStyle name="Ввод  14 4 2 2" xfId="27828"/>
    <cellStyle name="Ввод  14 4 2 3" xfId="27829"/>
    <cellStyle name="Ввод  14 4 3" xfId="27830"/>
    <cellStyle name="Ввод  14 4 3 2" xfId="27831"/>
    <cellStyle name="Ввод  14 4 3 3" xfId="27832"/>
    <cellStyle name="Ввод  14 4 4" xfId="27833"/>
    <cellStyle name="Ввод  14 4 4 2" xfId="27834"/>
    <cellStyle name="Ввод  14 4 4 3" xfId="27835"/>
    <cellStyle name="Ввод  14 4 5" xfId="27836"/>
    <cellStyle name="Ввод  14 4 5 2" xfId="27837"/>
    <cellStyle name="Ввод  14 4 5 3" xfId="27838"/>
    <cellStyle name="Ввод  14 4 6" xfId="27839"/>
    <cellStyle name="Ввод  14 4 6 2" xfId="27840"/>
    <cellStyle name="Ввод  14 4 7" xfId="27841"/>
    <cellStyle name="Ввод  14 4 8" xfId="27842"/>
    <cellStyle name="Ввод  14 4 9" xfId="27843"/>
    <cellStyle name="Ввод  14 5" xfId="27844"/>
    <cellStyle name="Ввод  14 5 2" xfId="27845"/>
    <cellStyle name="Ввод  14 5 3" xfId="27846"/>
    <cellStyle name="Ввод  14 6" xfId="27847"/>
    <cellStyle name="Ввод  14 6 2" xfId="27848"/>
    <cellStyle name="Ввод  14 6 3" xfId="27849"/>
    <cellStyle name="Ввод  14 7" xfId="27850"/>
    <cellStyle name="Ввод  14 7 2" xfId="27851"/>
    <cellStyle name="Ввод  14 7 3" xfId="27852"/>
    <cellStyle name="Ввод  14 8" xfId="27853"/>
    <cellStyle name="Ввод  14 8 2" xfId="27854"/>
    <cellStyle name="Ввод  14 8 3" xfId="27855"/>
    <cellStyle name="Ввод  14 9" xfId="27856"/>
    <cellStyle name="Ввод  14 9 2" xfId="27857"/>
    <cellStyle name="Ввод  15" xfId="27858"/>
    <cellStyle name="Ввод  15 10" xfId="27859"/>
    <cellStyle name="Ввод  15 11" xfId="27860"/>
    <cellStyle name="Ввод  15 2" xfId="27861"/>
    <cellStyle name="Ввод  15 2 2" xfId="27862"/>
    <cellStyle name="Ввод  15 2 3" xfId="27863"/>
    <cellStyle name="Ввод  15 3" xfId="27864"/>
    <cellStyle name="Ввод  15 3 2" xfId="27865"/>
    <cellStyle name="Ввод  15 3 3" xfId="27866"/>
    <cellStyle name="Ввод  15 4" xfId="27867"/>
    <cellStyle name="Ввод  15 4 2" xfId="27868"/>
    <cellStyle name="Ввод  15 4 3" xfId="27869"/>
    <cellStyle name="Ввод  15 5" xfId="27870"/>
    <cellStyle name="Ввод  15 5 2" xfId="27871"/>
    <cellStyle name="Ввод  15 5 3" xfId="27872"/>
    <cellStyle name="Ввод  15 6" xfId="27873"/>
    <cellStyle name="Ввод  15 6 2" xfId="27874"/>
    <cellStyle name="Ввод  15 7" xfId="27875"/>
    <cellStyle name="Ввод  15 8" xfId="27876"/>
    <cellStyle name="Ввод  15 9" xfId="27877"/>
    <cellStyle name="Ввод  16" xfId="27878"/>
    <cellStyle name="Ввод  16 10" xfId="27879"/>
    <cellStyle name="Ввод  16 11" xfId="27880"/>
    <cellStyle name="Ввод  16 2" xfId="27881"/>
    <cellStyle name="Ввод  16 2 2" xfId="27882"/>
    <cellStyle name="Ввод  16 2 3" xfId="27883"/>
    <cellStyle name="Ввод  16 3" xfId="27884"/>
    <cellStyle name="Ввод  16 3 2" xfId="27885"/>
    <cellStyle name="Ввод  16 3 3" xfId="27886"/>
    <cellStyle name="Ввод  16 4" xfId="27887"/>
    <cellStyle name="Ввод  16 4 2" xfId="27888"/>
    <cellStyle name="Ввод  16 4 3" xfId="27889"/>
    <cellStyle name="Ввод  16 5" xfId="27890"/>
    <cellStyle name="Ввод  16 5 2" xfId="27891"/>
    <cellStyle name="Ввод  16 5 3" xfId="27892"/>
    <cellStyle name="Ввод  16 6" xfId="27893"/>
    <cellStyle name="Ввод  16 6 2" xfId="27894"/>
    <cellStyle name="Ввод  16 7" xfId="27895"/>
    <cellStyle name="Ввод  16 8" xfId="27896"/>
    <cellStyle name="Ввод  16 9" xfId="27897"/>
    <cellStyle name="Ввод  17" xfId="27898"/>
    <cellStyle name="Ввод  17 2" xfId="27899"/>
    <cellStyle name="Ввод  17 3" xfId="27900"/>
    <cellStyle name="Ввод  18" xfId="27901"/>
    <cellStyle name="Ввод  18 2" xfId="27902"/>
    <cellStyle name="Ввод  18 3" xfId="27903"/>
    <cellStyle name="Ввод  19" xfId="27904"/>
    <cellStyle name="Ввод  19 2" xfId="27905"/>
    <cellStyle name="Ввод  19 3" xfId="27906"/>
    <cellStyle name="Ввод  2" xfId="27907"/>
    <cellStyle name="Ввод  2 10" xfId="27908"/>
    <cellStyle name="Ввод  2 11" xfId="27909"/>
    <cellStyle name="Ввод  2 12" xfId="27910"/>
    <cellStyle name="Ввод  2 13" xfId="27911"/>
    <cellStyle name="Ввод  2 2" xfId="27912"/>
    <cellStyle name="Ввод  2 2 10" xfId="27913"/>
    <cellStyle name="Ввод  2 2 11" xfId="27914"/>
    <cellStyle name="Ввод  2 2 12" xfId="27915"/>
    <cellStyle name="Ввод  2 2 2" xfId="27916"/>
    <cellStyle name="Ввод  2 2 2 10" xfId="27917"/>
    <cellStyle name="Ввод  2 2 2 11" xfId="27918"/>
    <cellStyle name="Ввод  2 2 2 2" xfId="27919"/>
    <cellStyle name="Ввод  2 2 2 2 2" xfId="27920"/>
    <cellStyle name="Ввод  2 2 2 2 3" xfId="27921"/>
    <cellStyle name="Ввод  2 2 2 3" xfId="27922"/>
    <cellStyle name="Ввод  2 2 2 3 2" xfId="27923"/>
    <cellStyle name="Ввод  2 2 2 3 3" xfId="27924"/>
    <cellStyle name="Ввод  2 2 2 4" xfId="27925"/>
    <cellStyle name="Ввод  2 2 2 4 2" xfId="27926"/>
    <cellStyle name="Ввод  2 2 2 4 3" xfId="27927"/>
    <cellStyle name="Ввод  2 2 2 5" xfId="27928"/>
    <cellStyle name="Ввод  2 2 2 5 2" xfId="27929"/>
    <cellStyle name="Ввод  2 2 2 5 3" xfId="27930"/>
    <cellStyle name="Ввод  2 2 2 6" xfId="27931"/>
    <cellStyle name="Ввод  2 2 2 6 2" xfId="27932"/>
    <cellStyle name="Ввод  2 2 2 7" xfId="27933"/>
    <cellStyle name="Ввод  2 2 2 8" xfId="27934"/>
    <cellStyle name="Ввод  2 2 2 9" xfId="27935"/>
    <cellStyle name="Ввод  2 2 3" xfId="27936"/>
    <cellStyle name="Ввод  2 2 3 10" xfId="27937"/>
    <cellStyle name="Ввод  2 2 3 11" xfId="27938"/>
    <cellStyle name="Ввод  2 2 3 2" xfId="27939"/>
    <cellStyle name="Ввод  2 2 3 2 2" xfId="27940"/>
    <cellStyle name="Ввод  2 2 3 2 3" xfId="27941"/>
    <cellStyle name="Ввод  2 2 3 3" xfId="27942"/>
    <cellStyle name="Ввод  2 2 3 3 2" xfId="27943"/>
    <cellStyle name="Ввод  2 2 3 3 3" xfId="27944"/>
    <cellStyle name="Ввод  2 2 3 4" xfId="27945"/>
    <cellStyle name="Ввод  2 2 3 4 2" xfId="27946"/>
    <cellStyle name="Ввод  2 2 3 4 3" xfId="27947"/>
    <cellStyle name="Ввод  2 2 3 5" xfId="27948"/>
    <cellStyle name="Ввод  2 2 3 5 2" xfId="27949"/>
    <cellStyle name="Ввод  2 2 3 5 3" xfId="27950"/>
    <cellStyle name="Ввод  2 2 3 6" xfId="27951"/>
    <cellStyle name="Ввод  2 2 3 6 2" xfId="27952"/>
    <cellStyle name="Ввод  2 2 3 7" xfId="27953"/>
    <cellStyle name="Ввод  2 2 3 8" xfId="27954"/>
    <cellStyle name="Ввод  2 2 3 9" xfId="27955"/>
    <cellStyle name="Ввод  2 2 4" xfId="27956"/>
    <cellStyle name="Ввод  2 2 4 2" xfId="27957"/>
    <cellStyle name="Ввод  2 2 4 3" xfId="27958"/>
    <cellStyle name="Ввод  2 2 5" xfId="27959"/>
    <cellStyle name="Ввод  2 2 5 2" xfId="27960"/>
    <cellStyle name="Ввод  2 2 5 3" xfId="27961"/>
    <cellStyle name="Ввод  2 2 6" xfId="27962"/>
    <cellStyle name="Ввод  2 2 6 2" xfId="27963"/>
    <cellStyle name="Ввод  2 2 6 3" xfId="27964"/>
    <cellStyle name="Ввод  2 2 7" xfId="27965"/>
    <cellStyle name="Ввод  2 2 7 2" xfId="27966"/>
    <cellStyle name="Ввод  2 2 7 3" xfId="27967"/>
    <cellStyle name="Ввод  2 2 8" xfId="27968"/>
    <cellStyle name="Ввод  2 2 8 2" xfId="27969"/>
    <cellStyle name="Ввод  2 2 9" xfId="27970"/>
    <cellStyle name="Ввод  2 3" xfId="27971"/>
    <cellStyle name="Ввод  2 3 10" xfId="27972"/>
    <cellStyle name="Ввод  2 3 11" xfId="27973"/>
    <cellStyle name="Ввод  2 3 2" xfId="27974"/>
    <cellStyle name="Ввод  2 3 2 2" xfId="27975"/>
    <cellStyle name="Ввод  2 3 2 3" xfId="27976"/>
    <cellStyle name="Ввод  2 3 3" xfId="27977"/>
    <cellStyle name="Ввод  2 3 3 2" xfId="27978"/>
    <cellStyle name="Ввод  2 3 3 3" xfId="27979"/>
    <cellStyle name="Ввод  2 3 4" xfId="27980"/>
    <cellStyle name="Ввод  2 3 4 2" xfId="27981"/>
    <cellStyle name="Ввод  2 3 4 3" xfId="27982"/>
    <cellStyle name="Ввод  2 3 5" xfId="27983"/>
    <cellStyle name="Ввод  2 3 5 2" xfId="27984"/>
    <cellStyle name="Ввод  2 3 5 3" xfId="27985"/>
    <cellStyle name="Ввод  2 3 6" xfId="27986"/>
    <cellStyle name="Ввод  2 3 6 2" xfId="27987"/>
    <cellStyle name="Ввод  2 3 7" xfId="27988"/>
    <cellStyle name="Ввод  2 3 8" xfId="27989"/>
    <cellStyle name="Ввод  2 3 9" xfId="27990"/>
    <cellStyle name="Ввод  2 4" xfId="27991"/>
    <cellStyle name="Ввод  2 4 10" xfId="27992"/>
    <cellStyle name="Ввод  2 4 11" xfId="27993"/>
    <cellStyle name="Ввод  2 4 2" xfId="27994"/>
    <cellStyle name="Ввод  2 4 2 2" xfId="27995"/>
    <cellStyle name="Ввод  2 4 2 3" xfId="27996"/>
    <cellStyle name="Ввод  2 4 3" xfId="27997"/>
    <cellStyle name="Ввод  2 4 3 2" xfId="27998"/>
    <cellStyle name="Ввод  2 4 3 3" xfId="27999"/>
    <cellStyle name="Ввод  2 4 4" xfId="28000"/>
    <cellStyle name="Ввод  2 4 4 2" xfId="28001"/>
    <cellStyle name="Ввод  2 4 4 3" xfId="28002"/>
    <cellStyle name="Ввод  2 4 5" xfId="28003"/>
    <cellStyle name="Ввод  2 4 5 2" xfId="28004"/>
    <cellStyle name="Ввод  2 4 5 3" xfId="28005"/>
    <cellStyle name="Ввод  2 4 6" xfId="28006"/>
    <cellStyle name="Ввод  2 4 6 2" xfId="28007"/>
    <cellStyle name="Ввод  2 4 7" xfId="28008"/>
    <cellStyle name="Ввод  2 4 8" xfId="28009"/>
    <cellStyle name="Ввод  2 4 9" xfId="28010"/>
    <cellStyle name="Ввод  2 5" xfId="28011"/>
    <cellStyle name="Ввод  2 5 2" xfId="28012"/>
    <cellStyle name="Ввод  2 5 3" xfId="28013"/>
    <cellStyle name="Ввод  2 6" xfId="28014"/>
    <cellStyle name="Ввод  2 6 2" xfId="28015"/>
    <cellStyle name="Ввод  2 6 3" xfId="28016"/>
    <cellStyle name="Ввод  2 7" xfId="28017"/>
    <cellStyle name="Ввод  2 7 2" xfId="28018"/>
    <cellStyle name="Ввод  2 7 3" xfId="28019"/>
    <cellStyle name="Ввод  2 8" xfId="28020"/>
    <cellStyle name="Ввод  2 8 2" xfId="28021"/>
    <cellStyle name="Ввод  2 8 3" xfId="28022"/>
    <cellStyle name="Ввод  2 9" xfId="28023"/>
    <cellStyle name="Ввод  2 9 2" xfId="28024"/>
    <cellStyle name="Ввод  20" xfId="28025"/>
    <cellStyle name="Ввод  20 2" xfId="28026"/>
    <cellStyle name="Ввод  20 3" xfId="28027"/>
    <cellStyle name="Ввод  21" xfId="28028"/>
    <cellStyle name="Ввод  21 2" xfId="28029"/>
    <cellStyle name="Ввод  22" xfId="28030"/>
    <cellStyle name="Ввод  23" xfId="28031"/>
    <cellStyle name="Ввод  24" xfId="28032"/>
    <cellStyle name="Ввод  25" xfId="28033"/>
    <cellStyle name="Ввод  26" xfId="28034"/>
    <cellStyle name="Ввод  3" xfId="28035"/>
    <cellStyle name="Ввод  3 10" xfId="28036"/>
    <cellStyle name="Ввод  3 11" xfId="28037"/>
    <cellStyle name="Ввод  3 12" xfId="28038"/>
    <cellStyle name="Ввод  3 2" xfId="28039"/>
    <cellStyle name="Ввод  3 2 10" xfId="28040"/>
    <cellStyle name="Ввод  3 2 11" xfId="28041"/>
    <cellStyle name="Ввод  3 2 2" xfId="28042"/>
    <cellStyle name="Ввод  3 2 2 2" xfId="28043"/>
    <cellStyle name="Ввод  3 2 2 3" xfId="28044"/>
    <cellStyle name="Ввод  3 2 3" xfId="28045"/>
    <cellStyle name="Ввод  3 2 3 2" xfId="28046"/>
    <cellStyle name="Ввод  3 2 3 3" xfId="28047"/>
    <cellStyle name="Ввод  3 2 4" xfId="28048"/>
    <cellStyle name="Ввод  3 2 4 2" xfId="28049"/>
    <cellStyle name="Ввод  3 2 4 3" xfId="28050"/>
    <cellStyle name="Ввод  3 2 5" xfId="28051"/>
    <cellStyle name="Ввод  3 2 5 2" xfId="28052"/>
    <cellStyle name="Ввод  3 2 5 3" xfId="28053"/>
    <cellStyle name="Ввод  3 2 6" xfId="28054"/>
    <cellStyle name="Ввод  3 2 6 2" xfId="28055"/>
    <cellStyle name="Ввод  3 2 7" xfId="28056"/>
    <cellStyle name="Ввод  3 2 8" xfId="28057"/>
    <cellStyle name="Ввод  3 2 9" xfId="28058"/>
    <cellStyle name="Ввод  3 3" xfId="28059"/>
    <cellStyle name="Ввод  3 3 10" xfId="28060"/>
    <cellStyle name="Ввод  3 3 11" xfId="28061"/>
    <cellStyle name="Ввод  3 3 2" xfId="28062"/>
    <cellStyle name="Ввод  3 3 2 2" xfId="28063"/>
    <cellStyle name="Ввод  3 3 2 3" xfId="28064"/>
    <cellStyle name="Ввод  3 3 3" xfId="28065"/>
    <cellStyle name="Ввод  3 3 3 2" xfId="28066"/>
    <cellStyle name="Ввод  3 3 3 3" xfId="28067"/>
    <cellStyle name="Ввод  3 3 4" xfId="28068"/>
    <cellStyle name="Ввод  3 3 4 2" xfId="28069"/>
    <cellStyle name="Ввод  3 3 4 3" xfId="28070"/>
    <cellStyle name="Ввод  3 3 5" xfId="28071"/>
    <cellStyle name="Ввод  3 3 5 2" xfId="28072"/>
    <cellStyle name="Ввод  3 3 5 3" xfId="28073"/>
    <cellStyle name="Ввод  3 3 6" xfId="28074"/>
    <cellStyle name="Ввод  3 3 6 2" xfId="28075"/>
    <cellStyle name="Ввод  3 3 7" xfId="28076"/>
    <cellStyle name="Ввод  3 3 8" xfId="28077"/>
    <cellStyle name="Ввод  3 3 9" xfId="28078"/>
    <cellStyle name="Ввод  3 4" xfId="28079"/>
    <cellStyle name="Ввод  3 4 2" xfId="28080"/>
    <cellStyle name="Ввод  3 4 3" xfId="28081"/>
    <cellStyle name="Ввод  3 5" xfId="28082"/>
    <cellStyle name="Ввод  3 5 2" xfId="28083"/>
    <cellStyle name="Ввод  3 5 3" xfId="28084"/>
    <cellStyle name="Ввод  3 6" xfId="28085"/>
    <cellStyle name="Ввод  3 6 2" xfId="28086"/>
    <cellStyle name="Ввод  3 6 3" xfId="28087"/>
    <cellStyle name="Ввод  3 7" xfId="28088"/>
    <cellStyle name="Ввод  3 7 2" xfId="28089"/>
    <cellStyle name="Ввод  3 7 3" xfId="28090"/>
    <cellStyle name="Ввод  3 8" xfId="28091"/>
    <cellStyle name="Ввод  3 8 2" xfId="28092"/>
    <cellStyle name="Ввод  3 9" xfId="28093"/>
    <cellStyle name="Ввод  4" xfId="28094"/>
    <cellStyle name="Ввод  4 10" xfId="28095"/>
    <cellStyle name="Ввод  4 11" xfId="28096"/>
    <cellStyle name="Ввод  4 12" xfId="28097"/>
    <cellStyle name="Ввод  4 13" xfId="28098"/>
    <cellStyle name="Ввод  4 14" xfId="28099"/>
    <cellStyle name="Ввод  4 2" xfId="28100"/>
    <cellStyle name="Ввод  4 2 10" xfId="28101"/>
    <cellStyle name="Ввод  4 2 2" xfId="28102"/>
    <cellStyle name="Ввод  4 2 2 2" xfId="28103"/>
    <cellStyle name="Ввод  4 2 2 3" xfId="28104"/>
    <cellStyle name="Ввод  4 2 3" xfId="28105"/>
    <cellStyle name="Ввод  4 2 3 2" xfId="28106"/>
    <cellStyle name="Ввод  4 2 3 3" xfId="28107"/>
    <cellStyle name="Ввод  4 2 4" xfId="28108"/>
    <cellStyle name="Ввод  4 2 4 2" xfId="28109"/>
    <cellStyle name="Ввод  4 2 4 3" xfId="28110"/>
    <cellStyle name="Ввод  4 2 5" xfId="28111"/>
    <cellStyle name="Ввод  4 2 5 2" xfId="28112"/>
    <cellStyle name="Ввод  4 2 5 3" xfId="28113"/>
    <cellStyle name="Ввод  4 2 6" xfId="28114"/>
    <cellStyle name="Ввод  4 2 6 2" xfId="28115"/>
    <cellStyle name="Ввод  4 2 7" xfId="28116"/>
    <cellStyle name="Ввод  4 2 8" xfId="28117"/>
    <cellStyle name="Ввод  4 2 9" xfId="28118"/>
    <cellStyle name="Ввод  4 3" xfId="28119"/>
    <cellStyle name="Ввод  4 3 10" xfId="28120"/>
    <cellStyle name="Ввод  4 3 11" xfId="28121"/>
    <cellStyle name="Ввод  4 3 2" xfId="28122"/>
    <cellStyle name="Ввод  4 3 2 2" xfId="28123"/>
    <cellStyle name="Ввод  4 3 2 3" xfId="28124"/>
    <cellStyle name="Ввод  4 3 3" xfId="28125"/>
    <cellStyle name="Ввод  4 3 3 2" xfId="28126"/>
    <cellStyle name="Ввод  4 3 3 3" xfId="28127"/>
    <cellStyle name="Ввод  4 3 4" xfId="28128"/>
    <cellStyle name="Ввод  4 3 4 2" xfId="28129"/>
    <cellStyle name="Ввод  4 3 4 3" xfId="28130"/>
    <cellStyle name="Ввод  4 3 5" xfId="28131"/>
    <cellStyle name="Ввод  4 3 5 2" xfId="28132"/>
    <cellStyle name="Ввод  4 3 5 3" xfId="28133"/>
    <cellStyle name="Ввод  4 3 6" xfId="28134"/>
    <cellStyle name="Ввод  4 3 6 2" xfId="28135"/>
    <cellStyle name="Ввод  4 3 7" xfId="28136"/>
    <cellStyle name="Ввод  4 3 8" xfId="28137"/>
    <cellStyle name="Ввод  4 3 9" xfId="28138"/>
    <cellStyle name="Ввод  4 4" xfId="28139"/>
    <cellStyle name="Ввод  4 4 10" xfId="28140"/>
    <cellStyle name="Ввод  4 4 11" xfId="28141"/>
    <cellStyle name="Ввод  4 4 2" xfId="28142"/>
    <cellStyle name="Ввод  4 4 2 2" xfId="28143"/>
    <cellStyle name="Ввод  4 4 2 3" xfId="28144"/>
    <cellStyle name="Ввод  4 4 3" xfId="28145"/>
    <cellStyle name="Ввод  4 4 3 2" xfId="28146"/>
    <cellStyle name="Ввод  4 4 3 3" xfId="28147"/>
    <cellStyle name="Ввод  4 4 4" xfId="28148"/>
    <cellStyle name="Ввод  4 4 4 2" xfId="28149"/>
    <cellStyle name="Ввод  4 4 4 3" xfId="28150"/>
    <cellStyle name="Ввод  4 4 5" xfId="28151"/>
    <cellStyle name="Ввод  4 4 5 2" xfId="28152"/>
    <cellStyle name="Ввод  4 4 5 3" xfId="28153"/>
    <cellStyle name="Ввод  4 4 6" xfId="28154"/>
    <cellStyle name="Ввод  4 4 6 2" xfId="28155"/>
    <cellStyle name="Ввод  4 4 7" xfId="28156"/>
    <cellStyle name="Ввод  4 4 8" xfId="28157"/>
    <cellStyle name="Ввод  4 4 9" xfId="28158"/>
    <cellStyle name="Ввод  4 5" xfId="28159"/>
    <cellStyle name="Ввод  4 5 2" xfId="28160"/>
    <cellStyle name="Ввод  4 5 3" xfId="28161"/>
    <cellStyle name="Ввод  4 6" xfId="28162"/>
    <cellStyle name="Ввод  4 6 2" xfId="28163"/>
    <cellStyle name="Ввод  4 6 3" xfId="28164"/>
    <cellStyle name="Ввод  4 7" xfId="28165"/>
    <cellStyle name="Ввод  4 7 2" xfId="28166"/>
    <cellStyle name="Ввод  4 7 3" xfId="28167"/>
    <cellStyle name="Ввод  4 8" xfId="28168"/>
    <cellStyle name="Ввод  4 8 2" xfId="28169"/>
    <cellStyle name="Ввод  4 8 3" xfId="28170"/>
    <cellStyle name="Ввод  4 9" xfId="28171"/>
    <cellStyle name="Ввод  4 9 2" xfId="28172"/>
    <cellStyle name="Ввод  5" xfId="28173"/>
    <cellStyle name="Ввод  5 10" xfId="28174"/>
    <cellStyle name="Ввод  5 11" xfId="28175"/>
    <cellStyle name="Ввод  5 12" xfId="28176"/>
    <cellStyle name="Ввод  5 13" xfId="28177"/>
    <cellStyle name="Ввод  5 14" xfId="28178"/>
    <cellStyle name="Ввод  5 2" xfId="28179"/>
    <cellStyle name="Ввод  5 2 10" xfId="28180"/>
    <cellStyle name="Ввод  5 2 2" xfId="28181"/>
    <cellStyle name="Ввод  5 2 2 2" xfId="28182"/>
    <cellStyle name="Ввод  5 2 2 3" xfId="28183"/>
    <cellStyle name="Ввод  5 2 3" xfId="28184"/>
    <cellStyle name="Ввод  5 2 3 2" xfId="28185"/>
    <cellStyle name="Ввод  5 2 3 3" xfId="28186"/>
    <cellStyle name="Ввод  5 2 4" xfId="28187"/>
    <cellStyle name="Ввод  5 2 4 2" xfId="28188"/>
    <cellStyle name="Ввод  5 2 4 3" xfId="28189"/>
    <cellStyle name="Ввод  5 2 5" xfId="28190"/>
    <cellStyle name="Ввод  5 2 5 2" xfId="28191"/>
    <cellStyle name="Ввод  5 2 5 3" xfId="28192"/>
    <cellStyle name="Ввод  5 2 6" xfId="28193"/>
    <cellStyle name="Ввод  5 2 6 2" xfId="28194"/>
    <cellStyle name="Ввод  5 2 7" xfId="28195"/>
    <cellStyle name="Ввод  5 2 8" xfId="28196"/>
    <cellStyle name="Ввод  5 2 9" xfId="28197"/>
    <cellStyle name="Ввод  5 3" xfId="28198"/>
    <cellStyle name="Ввод  5 3 10" xfId="28199"/>
    <cellStyle name="Ввод  5 3 11" xfId="28200"/>
    <cellStyle name="Ввод  5 3 2" xfId="28201"/>
    <cellStyle name="Ввод  5 3 2 2" xfId="28202"/>
    <cellStyle name="Ввод  5 3 2 3" xfId="28203"/>
    <cellStyle name="Ввод  5 3 3" xfId="28204"/>
    <cellStyle name="Ввод  5 3 3 2" xfId="28205"/>
    <cellStyle name="Ввод  5 3 3 3" xfId="28206"/>
    <cellStyle name="Ввод  5 3 4" xfId="28207"/>
    <cellStyle name="Ввод  5 3 4 2" xfId="28208"/>
    <cellStyle name="Ввод  5 3 4 3" xfId="28209"/>
    <cellStyle name="Ввод  5 3 5" xfId="28210"/>
    <cellStyle name="Ввод  5 3 5 2" xfId="28211"/>
    <cellStyle name="Ввод  5 3 5 3" xfId="28212"/>
    <cellStyle name="Ввод  5 3 6" xfId="28213"/>
    <cellStyle name="Ввод  5 3 6 2" xfId="28214"/>
    <cellStyle name="Ввод  5 3 7" xfId="28215"/>
    <cellStyle name="Ввод  5 3 8" xfId="28216"/>
    <cellStyle name="Ввод  5 3 9" xfId="28217"/>
    <cellStyle name="Ввод  5 4" xfId="28218"/>
    <cellStyle name="Ввод  5 4 10" xfId="28219"/>
    <cellStyle name="Ввод  5 4 11" xfId="28220"/>
    <cellStyle name="Ввод  5 4 2" xfId="28221"/>
    <cellStyle name="Ввод  5 4 2 2" xfId="28222"/>
    <cellStyle name="Ввод  5 4 2 3" xfId="28223"/>
    <cellStyle name="Ввод  5 4 3" xfId="28224"/>
    <cellStyle name="Ввод  5 4 3 2" xfId="28225"/>
    <cellStyle name="Ввод  5 4 3 3" xfId="28226"/>
    <cellStyle name="Ввод  5 4 4" xfId="28227"/>
    <cellStyle name="Ввод  5 4 4 2" xfId="28228"/>
    <cellStyle name="Ввод  5 4 4 3" xfId="28229"/>
    <cellStyle name="Ввод  5 4 5" xfId="28230"/>
    <cellStyle name="Ввод  5 4 5 2" xfId="28231"/>
    <cellStyle name="Ввод  5 4 5 3" xfId="28232"/>
    <cellStyle name="Ввод  5 4 6" xfId="28233"/>
    <cellStyle name="Ввод  5 4 6 2" xfId="28234"/>
    <cellStyle name="Ввод  5 4 7" xfId="28235"/>
    <cellStyle name="Ввод  5 4 8" xfId="28236"/>
    <cellStyle name="Ввод  5 4 9" xfId="28237"/>
    <cellStyle name="Ввод  5 5" xfId="28238"/>
    <cellStyle name="Ввод  5 5 2" xfId="28239"/>
    <cellStyle name="Ввод  5 5 3" xfId="28240"/>
    <cellStyle name="Ввод  5 6" xfId="28241"/>
    <cellStyle name="Ввод  5 6 2" xfId="28242"/>
    <cellStyle name="Ввод  5 6 3" xfId="28243"/>
    <cellStyle name="Ввод  5 7" xfId="28244"/>
    <cellStyle name="Ввод  5 7 2" xfId="28245"/>
    <cellStyle name="Ввод  5 7 3" xfId="28246"/>
    <cellStyle name="Ввод  5 8" xfId="28247"/>
    <cellStyle name="Ввод  5 8 2" xfId="28248"/>
    <cellStyle name="Ввод  5 8 3" xfId="28249"/>
    <cellStyle name="Ввод  5 9" xfId="28250"/>
    <cellStyle name="Ввод  5 9 2" xfId="28251"/>
    <cellStyle name="Ввод  6" xfId="28252"/>
    <cellStyle name="Ввод  6 10" xfId="28253"/>
    <cellStyle name="Ввод  6 11" xfId="28254"/>
    <cellStyle name="Ввод  6 12" xfId="28255"/>
    <cellStyle name="Ввод  6 13" xfId="28256"/>
    <cellStyle name="Ввод  6 14" xfId="28257"/>
    <cellStyle name="Ввод  6 2" xfId="28258"/>
    <cellStyle name="Ввод  6 2 10" xfId="28259"/>
    <cellStyle name="Ввод  6 2 2" xfId="28260"/>
    <cellStyle name="Ввод  6 2 2 2" xfId="28261"/>
    <cellStyle name="Ввод  6 2 2 3" xfId="28262"/>
    <cellStyle name="Ввод  6 2 3" xfId="28263"/>
    <cellStyle name="Ввод  6 2 3 2" xfId="28264"/>
    <cellStyle name="Ввод  6 2 3 3" xfId="28265"/>
    <cellStyle name="Ввод  6 2 4" xfId="28266"/>
    <cellStyle name="Ввод  6 2 4 2" xfId="28267"/>
    <cellStyle name="Ввод  6 2 4 3" xfId="28268"/>
    <cellStyle name="Ввод  6 2 5" xfId="28269"/>
    <cellStyle name="Ввод  6 2 5 2" xfId="28270"/>
    <cellStyle name="Ввод  6 2 5 3" xfId="28271"/>
    <cellStyle name="Ввод  6 2 6" xfId="28272"/>
    <cellStyle name="Ввод  6 2 6 2" xfId="28273"/>
    <cellStyle name="Ввод  6 2 7" xfId="28274"/>
    <cellStyle name="Ввод  6 2 8" xfId="28275"/>
    <cellStyle name="Ввод  6 2 9" xfId="28276"/>
    <cellStyle name="Ввод  6 3" xfId="28277"/>
    <cellStyle name="Ввод  6 3 10" xfId="28278"/>
    <cellStyle name="Ввод  6 3 11" xfId="28279"/>
    <cellStyle name="Ввод  6 3 2" xfId="28280"/>
    <cellStyle name="Ввод  6 3 2 2" xfId="28281"/>
    <cellStyle name="Ввод  6 3 2 3" xfId="28282"/>
    <cellStyle name="Ввод  6 3 3" xfId="28283"/>
    <cellStyle name="Ввод  6 3 3 2" xfId="28284"/>
    <cellStyle name="Ввод  6 3 3 3" xfId="28285"/>
    <cellStyle name="Ввод  6 3 4" xfId="28286"/>
    <cellStyle name="Ввод  6 3 4 2" xfId="28287"/>
    <cellStyle name="Ввод  6 3 4 3" xfId="28288"/>
    <cellStyle name="Ввод  6 3 5" xfId="28289"/>
    <cellStyle name="Ввод  6 3 5 2" xfId="28290"/>
    <cellStyle name="Ввод  6 3 5 3" xfId="28291"/>
    <cellStyle name="Ввод  6 3 6" xfId="28292"/>
    <cellStyle name="Ввод  6 3 6 2" xfId="28293"/>
    <cellStyle name="Ввод  6 3 7" xfId="28294"/>
    <cellStyle name="Ввод  6 3 8" xfId="28295"/>
    <cellStyle name="Ввод  6 3 9" xfId="28296"/>
    <cellStyle name="Ввод  6 4" xfId="28297"/>
    <cellStyle name="Ввод  6 4 10" xfId="28298"/>
    <cellStyle name="Ввод  6 4 11" xfId="28299"/>
    <cellStyle name="Ввод  6 4 2" xfId="28300"/>
    <cellStyle name="Ввод  6 4 2 2" xfId="28301"/>
    <cellStyle name="Ввод  6 4 2 3" xfId="28302"/>
    <cellStyle name="Ввод  6 4 3" xfId="28303"/>
    <cellStyle name="Ввод  6 4 3 2" xfId="28304"/>
    <cellStyle name="Ввод  6 4 3 3" xfId="28305"/>
    <cellStyle name="Ввод  6 4 4" xfId="28306"/>
    <cellStyle name="Ввод  6 4 4 2" xfId="28307"/>
    <cellStyle name="Ввод  6 4 4 3" xfId="28308"/>
    <cellStyle name="Ввод  6 4 5" xfId="28309"/>
    <cellStyle name="Ввод  6 4 5 2" xfId="28310"/>
    <cellStyle name="Ввод  6 4 5 3" xfId="28311"/>
    <cellStyle name="Ввод  6 4 6" xfId="28312"/>
    <cellStyle name="Ввод  6 4 6 2" xfId="28313"/>
    <cellStyle name="Ввод  6 4 7" xfId="28314"/>
    <cellStyle name="Ввод  6 4 8" xfId="28315"/>
    <cellStyle name="Ввод  6 4 9" xfId="28316"/>
    <cellStyle name="Ввод  6 5" xfId="28317"/>
    <cellStyle name="Ввод  6 5 2" xfId="28318"/>
    <cellStyle name="Ввод  6 5 3" xfId="28319"/>
    <cellStyle name="Ввод  6 6" xfId="28320"/>
    <cellStyle name="Ввод  6 6 2" xfId="28321"/>
    <cellStyle name="Ввод  6 6 3" xfId="28322"/>
    <cellStyle name="Ввод  6 7" xfId="28323"/>
    <cellStyle name="Ввод  6 7 2" xfId="28324"/>
    <cellStyle name="Ввод  6 7 3" xfId="28325"/>
    <cellStyle name="Ввод  6 8" xfId="28326"/>
    <cellStyle name="Ввод  6 8 2" xfId="28327"/>
    <cellStyle name="Ввод  6 8 3" xfId="28328"/>
    <cellStyle name="Ввод  6 9" xfId="28329"/>
    <cellStyle name="Ввод  6 9 2" xfId="28330"/>
    <cellStyle name="Ввод  7" xfId="28331"/>
    <cellStyle name="Ввод  7 10" xfId="28332"/>
    <cellStyle name="Ввод  7 11" xfId="28333"/>
    <cellStyle name="Ввод  7 12" xfId="28334"/>
    <cellStyle name="Ввод  7 13" xfId="28335"/>
    <cellStyle name="Ввод  7 14" xfId="28336"/>
    <cellStyle name="Ввод  7 2" xfId="28337"/>
    <cellStyle name="Ввод  7 2 10" xfId="28338"/>
    <cellStyle name="Ввод  7 2 2" xfId="28339"/>
    <cellStyle name="Ввод  7 2 2 2" xfId="28340"/>
    <cellStyle name="Ввод  7 2 2 3" xfId="28341"/>
    <cellStyle name="Ввод  7 2 3" xfId="28342"/>
    <cellStyle name="Ввод  7 2 3 2" xfId="28343"/>
    <cellStyle name="Ввод  7 2 3 3" xfId="28344"/>
    <cellStyle name="Ввод  7 2 4" xfId="28345"/>
    <cellStyle name="Ввод  7 2 4 2" xfId="28346"/>
    <cellStyle name="Ввод  7 2 4 3" xfId="28347"/>
    <cellStyle name="Ввод  7 2 5" xfId="28348"/>
    <cellStyle name="Ввод  7 2 5 2" xfId="28349"/>
    <cellStyle name="Ввод  7 2 5 3" xfId="28350"/>
    <cellStyle name="Ввод  7 2 6" xfId="28351"/>
    <cellStyle name="Ввод  7 2 6 2" xfId="28352"/>
    <cellStyle name="Ввод  7 2 7" xfId="28353"/>
    <cellStyle name="Ввод  7 2 8" xfId="28354"/>
    <cellStyle name="Ввод  7 2 9" xfId="28355"/>
    <cellStyle name="Ввод  7 3" xfId="28356"/>
    <cellStyle name="Ввод  7 3 10" xfId="28357"/>
    <cellStyle name="Ввод  7 3 11" xfId="28358"/>
    <cellStyle name="Ввод  7 3 2" xfId="28359"/>
    <cellStyle name="Ввод  7 3 2 2" xfId="28360"/>
    <cellStyle name="Ввод  7 3 2 3" xfId="28361"/>
    <cellStyle name="Ввод  7 3 3" xfId="28362"/>
    <cellStyle name="Ввод  7 3 3 2" xfId="28363"/>
    <cellStyle name="Ввод  7 3 3 3" xfId="28364"/>
    <cellStyle name="Ввод  7 3 4" xfId="28365"/>
    <cellStyle name="Ввод  7 3 4 2" xfId="28366"/>
    <cellStyle name="Ввод  7 3 4 3" xfId="28367"/>
    <cellStyle name="Ввод  7 3 5" xfId="28368"/>
    <cellStyle name="Ввод  7 3 5 2" xfId="28369"/>
    <cellStyle name="Ввод  7 3 5 3" xfId="28370"/>
    <cellStyle name="Ввод  7 3 6" xfId="28371"/>
    <cellStyle name="Ввод  7 3 6 2" xfId="28372"/>
    <cellStyle name="Ввод  7 3 7" xfId="28373"/>
    <cellStyle name="Ввод  7 3 8" xfId="28374"/>
    <cellStyle name="Ввод  7 3 9" xfId="28375"/>
    <cellStyle name="Ввод  7 4" xfId="28376"/>
    <cellStyle name="Ввод  7 4 10" xfId="28377"/>
    <cellStyle name="Ввод  7 4 11" xfId="28378"/>
    <cellStyle name="Ввод  7 4 2" xfId="28379"/>
    <cellStyle name="Ввод  7 4 2 2" xfId="28380"/>
    <cellStyle name="Ввод  7 4 2 3" xfId="28381"/>
    <cellStyle name="Ввод  7 4 3" xfId="28382"/>
    <cellStyle name="Ввод  7 4 3 2" xfId="28383"/>
    <cellStyle name="Ввод  7 4 3 3" xfId="28384"/>
    <cellStyle name="Ввод  7 4 4" xfId="28385"/>
    <cellStyle name="Ввод  7 4 4 2" xfId="28386"/>
    <cellStyle name="Ввод  7 4 4 3" xfId="28387"/>
    <cellStyle name="Ввод  7 4 5" xfId="28388"/>
    <cellStyle name="Ввод  7 4 5 2" xfId="28389"/>
    <cellStyle name="Ввод  7 4 5 3" xfId="28390"/>
    <cellStyle name="Ввод  7 4 6" xfId="28391"/>
    <cellStyle name="Ввод  7 4 6 2" xfId="28392"/>
    <cellStyle name="Ввод  7 4 7" xfId="28393"/>
    <cellStyle name="Ввод  7 4 8" xfId="28394"/>
    <cellStyle name="Ввод  7 4 9" xfId="28395"/>
    <cellStyle name="Ввод  7 5" xfId="28396"/>
    <cellStyle name="Ввод  7 5 2" xfId="28397"/>
    <cellStyle name="Ввод  7 5 3" xfId="28398"/>
    <cellStyle name="Ввод  7 6" xfId="28399"/>
    <cellStyle name="Ввод  7 6 2" xfId="28400"/>
    <cellStyle name="Ввод  7 6 3" xfId="28401"/>
    <cellStyle name="Ввод  7 7" xfId="28402"/>
    <cellStyle name="Ввод  7 7 2" xfId="28403"/>
    <cellStyle name="Ввод  7 7 3" xfId="28404"/>
    <cellStyle name="Ввод  7 8" xfId="28405"/>
    <cellStyle name="Ввод  7 8 2" xfId="28406"/>
    <cellStyle name="Ввод  7 8 3" xfId="28407"/>
    <cellStyle name="Ввод  7 9" xfId="28408"/>
    <cellStyle name="Ввод  7 9 2" xfId="28409"/>
    <cellStyle name="Ввод  8" xfId="28410"/>
    <cellStyle name="Ввод  8 10" xfId="28411"/>
    <cellStyle name="Ввод  8 11" xfId="28412"/>
    <cellStyle name="Ввод  8 12" xfId="28413"/>
    <cellStyle name="Ввод  8 13" xfId="28414"/>
    <cellStyle name="Ввод  8 14" xfId="28415"/>
    <cellStyle name="Ввод  8 2" xfId="28416"/>
    <cellStyle name="Ввод  8 2 10" xfId="28417"/>
    <cellStyle name="Ввод  8 2 2" xfId="28418"/>
    <cellStyle name="Ввод  8 2 2 2" xfId="28419"/>
    <cellStyle name="Ввод  8 2 2 3" xfId="28420"/>
    <cellStyle name="Ввод  8 2 3" xfId="28421"/>
    <cellStyle name="Ввод  8 2 3 2" xfId="28422"/>
    <cellStyle name="Ввод  8 2 3 3" xfId="28423"/>
    <cellStyle name="Ввод  8 2 4" xfId="28424"/>
    <cellStyle name="Ввод  8 2 4 2" xfId="28425"/>
    <cellStyle name="Ввод  8 2 4 3" xfId="28426"/>
    <cellStyle name="Ввод  8 2 5" xfId="28427"/>
    <cellStyle name="Ввод  8 2 5 2" xfId="28428"/>
    <cellStyle name="Ввод  8 2 5 3" xfId="28429"/>
    <cellStyle name="Ввод  8 2 6" xfId="28430"/>
    <cellStyle name="Ввод  8 2 6 2" xfId="28431"/>
    <cellStyle name="Ввод  8 2 7" xfId="28432"/>
    <cellStyle name="Ввод  8 2 8" xfId="28433"/>
    <cellStyle name="Ввод  8 2 9" xfId="28434"/>
    <cellStyle name="Ввод  8 3" xfId="28435"/>
    <cellStyle name="Ввод  8 3 10" xfId="28436"/>
    <cellStyle name="Ввод  8 3 11" xfId="28437"/>
    <cellStyle name="Ввод  8 3 2" xfId="28438"/>
    <cellStyle name="Ввод  8 3 2 2" xfId="28439"/>
    <cellStyle name="Ввод  8 3 2 3" xfId="28440"/>
    <cellStyle name="Ввод  8 3 3" xfId="28441"/>
    <cellStyle name="Ввод  8 3 3 2" xfId="28442"/>
    <cellStyle name="Ввод  8 3 3 3" xfId="28443"/>
    <cellStyle name="Ввод  8 3 4" xfId="28444"/>
    <cellStyle name="Ввод  8 3 4 2" xfId="28445"/>
    <cellStyle name="Ввод  8 3 4 3" xfId="28446"/>
    <cellStyle name="Ввод  8 3 5" xfId="28447"/>
    <cellStyle name="Ввод  8 3 5 2" xfId="28448"/>
    <cellStyle name="Ввод  8 3 5 3" xfId="28449"/>
    <cellStyle name="Ввод  8 3 6" xfId="28450"/>
    <cellStyle name="Ввод  8 3 6 2" xfId="28451"/>
    <cellStyle name="Ввод  8 3 7" xfId="28452"/>
    <cellStyle name="Ввод  8 3 8" xfId="28453"/>
    <cellStyle name="Ввод  8 3 9" xfId="28454"/>
    <cellStyle name="Ввод  8 4" xfId="28455"/>
    <cellStyle name="Ввод  8 4 10" xfId="28456"/>
    <cellStyle name="Ввод  8 4 11" xfId="28457"/>
    <cellStyle name="Ввод  8 4 2" xfId="28458"/>
    <cellStyle name="Ввод  8 4 2 2" xfId="28459"/>
    <cellStyle name="Ввод  8 4 2 3" xfId="28460"/>
    <cellStyle name="Ввод  8 4 3" xfId="28461"/>
    <cellStyle name="Ввод  8 4 3 2" xfId="28462"/>
    <cellStyle name="Ввод  8 4 3 3" xfId="28463"/>
    <cellStyle name="Ввод  8 4 4" xfId="28464"/>
    <cellStyle name="Ввод  8 4 4 2" xfId="28465"/>
    <cellStyle name="Ввод  8 4 4 3" xfId="28466"/>
    <cellStyle name="Ввод  8 4 5" xfId="28467"/>
    <cellStyle name="Ввод  8 4 5 2" xfId="28468"/>
    <cellStyle name="Ввод  8 4 5 3" xfId="28469"/>
    <cellStyle name="Ввод  8 4 6" xfId="28470"/>
    <cellStyle name="Ввод  8 4 6 2" xfId="28471"/>
    <cellStyle name="Ввод  8 4 7" xfId="28472"/>
    <cellStyle name="Ввод  8 4 8" xfId="28473"/>
    <cellStyle name="Ввод  8 4 9" xfId="28474"/>
    <cellStyle name="Ввод  8 5" xfId="28475"/>
    <cellStyle name="Ввод  8 5 2" xfId="28476"/>
    <cellStyle name="Ввод  8 5 3" xfId="28477"/>
    <cellStyle name="Ввод  8 6" xfId="28478"/>
    <cellStyle name="Ввод  8 6 2" xfId="28479"/>
    <cellStyle name="Ввод  8 6 3" xfId="28480"/>
    <cellStyle name="Ввод  8 7" xfId="28481"/>
    <cellStyle name="Ввод  8 7 2" xfId="28482"/>
    <cellStyle name="Ввод  8 7 3" xfId="28483"/>
    <cellStyle name="Ввод  8 8" xfId="28484"/>
    <cellStyle name="Ввод  8 8 2" xfId="28485"/>
    <cellStyle name="Ввод  8 8 3" xfId="28486"/>
    <cellStyle name="Ввод  8 9" xfId="28487"/>
    <cellStyle name="Ввод  8 9 2" xfId="28488"/>
    <cellStyle name="Ввод  9" xfId="28489"/>
    <cellStyle name="Ввод  9 10" xfId="28490"/>
    <cellStyle name="Ввод  9 11" xfId="28491"/>
    <cellStyle name="Ввод  9 12" xfId="28492"/>
    <cellStyle name="Ввод  9 13" xfId="28493"/>
    <cellStyle name="Ввод  9 14" xfId="28494"/>
    <cellStyle name="Ввод  9 2" xfId="28495"/>
    <cellStyle name="Ввод  9 2 10" xfId="28496"/>
    <cellStyle name="Ввод  9 2 2" xfId="28497"/>
    <cellStyle name="Ввод  9 2 2 2" xfId="28498"/>
    <cellStyle name="Ввод  9 2 2 3" xfId="28499"/>
    <cellStyle name="Ввод  9 2 3" xfId="28500"/>
    <cellStyle name="Ввод  9 2 3 2" xfId="28501"/>
    <cellStyle name="Ввод  9 2 3 3" xfId="28502"/>
    <cellStyle name="Ввод  9 2 4" xfId="28503"/>
    <cellStyle name="Ввод  9 2 4 2" xfId="28504"/>
    <cellStyle name="Ввод  9 2 4 3" xfId="28505"/>
    <cellStyle name="Ввод  9 2 5" xfId="28506"/>
    <cellStyle name="Ввод  9 2 5 2" xfId="28507"/>
    <cellStyle name="Ввод  9 2 5 3" xfId="28508"/>
    <cellStyle name="Ввод  9 2 6" xfId="28509"/>
    <cellStyle name="Ввод  9 2 6 2" xfId="28510"/>
    <cellStyle name="Ввод  9 2 7" xfId="28511"/>
    <cellStyle name="Ввод  9 2 8" xfId="28512"/>
    <cellStyle name="Ввод  9 2 9" xfId="28513"/>
    <cellStyle name="Ввод  9 3" xfId="28514"/>
    <cellStyle name="Ввод  9 3 10" xfId="28515"/>
    <cellStyle name="Ввод  9 3 11" xfId="28516"/>
    <cellStyle name="Ввод  9 3 2" xfId="28517"/>
    <cellStyle name="Ввод  9 3 2 2" xfId="28518"/>
    <cellStyle name="Ввод  9 3 2 3" xfId="28519"/>
    <cellStyle name="Ввод  9 3 3" xfId="28520"/>
    <cellStyle name="Ввод  9 3 3 2" xfId="28521"/>
    <cellStyle name="Ввод  9 3 3 3" xfId="28522"/>
    <cellStyle name="Ввод  9 3 4" xfId="28523"/>
    <cellStyle name="Ввод  9 3 4 2" xfId="28524"/>
    <cellStyle name="Ввод  9 3 4 3" xfId="28525"/>
    <cellStyle name="Ввод  9 3 5" xfId="28526"/>
    <cellStyle name="Ввод  9 3 5 2" xfId="28527"/>
    <cellStyle name="Ввод  9 3 5 3" xfId="28528"/>
    <cellStyle name="Ввод  9 3 6" xfId="28529"/>
    <cellStyle name="Ввод  9 3 6 2" xfId="28530"/>
    <cellStyle name="Ввод  9 3 7" xfId="28531"/>
    <cellStyle name="Ввод  9 3 8" xfId="28532"/>
    <cellStyle name="Ввод  9 3 9" xfId="28533"/>
    <cellStyle name="Ввод  9 4" xfId="28534"/>
    <cellStyle name="Ввод  9 4 10" xfId="28535"/>
    <cellStyle name="Ввод  9 4 11" xfId="28536"/>
    <cellStyle name="Ввод  9 4 2" xfId="28537"/>
    <cellStyle name="Ввод  9 4 2 2" xfId="28538"/>
    <cellStyle name="Ввод  9 4 2 3" xfId="28539"/>
    <cellStyle name="Ввод  9 4 3" xfId="28540"/>
    <cellStyle name="Ввод  9 4 3 2" xfId="28541"/>
    <cellStyle name="Ввод  9 4 3 3" xfId="28542"/>
    <cellStyle name="Ввод  9 4 4" xfId="28543"/>
    <cellStyle name="Ввод  9 4 4 2" xfId="28544"/>
    <cellStyle name="Ввод  9 4 4 3" xfId="28545"/>
    <cellStyle name="Ввод  9 4 5" xfId="28546"/>
    <cellStyle name="Ввод  9 4 5 2" xfId="28547"/>
    <cellStyle name="Ввод  9 4 5 3" xfId="28548"/>
    <cellStyle name="Ввод  9 4 6" xfId="28549"/>
    <cellStyle name="Ввод  9 4 6 2" xfId="28550"/>
    <cellStyle name="Ввод  9 4 7" xfId="28551"/>
    <cellStyle name="Ввод  9 4 8" xfId="28552"/>
    <cellStyle name="Ввод  9 4 9" xfId="28553"/>
    <cellStyle name="Ввод  9 5" xfId="28554"/>
    <cellStyle name="Ввод  9 5 2" xfId="28555"/>
    <cellStyle name="Ввод  9 5 3" xfId="28556"/>
    <cellStyle name="Ввод  9 6" xfId="28557"/>
    <cellStyle name="Ввод  9 6 2" xfId="28558"/>
    <cellStyle name="Ввод  9 6 3" xfId="28559"/>
    <cellStyle name="Ввод  9 7" xfId="28560"/>
    <cellStyle name="Ввод  9 7 2" xfId="28561"/>
    <cellStyle name="Ввод  9 7 3" xfId="28562"/>
    <cellStyle name="Ввод  9 8" xfId="28563"/>
    <cellStyle name="Ввод  9 8 2" xfId="28564"/>
    <cellStyle name="Ввод  9 8 3" xfId="28565"/>
    <cellStyle name="Ввод  9 9" xfId="28566"/>
    <cellStyle name="Ввод  9 9 2" xfId="28567"/>
    <cellStyle name="Вывод" xfId="28568"/>
    <cellStyle name="Вывод 10" xfId="28569"/>
    <cellStyle name="Вывод 10 10" xfId="28570"/>
    <cellStyle name="Вывод 10 11" xfId="28571"/>
    <cellStyle name="Вывод 10 12" xfId="28572"/>
    <cellStyle name="Вывод 10 13" xfId="28573"/>
    <cellStyle name="Вывод 10 14" xfId="28574"/>
    <cellStyle name="Вывод 10 2" xfId="28575"/>
    <cellStyle name="Вывод 10 2 10" xfId="28576"/>
    <cellStyle name="Вывод 10 2 2" xfId="28577"/>
    <cellStyle name="Вывод 10 2 2 2" xfId="28578"/>
    <cellStyle name="Вывод 10 2 2 3" xfId="28579"/>
    <cellStyle name="Вывод 10 2 3" xfId="28580"/>
    <cellStyle name="Вывод 10 2 3 2" xfId="28581"/>
    <cellStyle name="Вывод 10 2 3 3" xfId="28582"/>
    <cellStyle name="Вывод 10 2 4" xfId="28583"/>
    <cellStyle name="Вывод 10 2 4 2" xfId="28584"/>
    <cellStyle name="Вывод 10 2 4 3" xfId="28585"/>
    <cellStyle name="Вывод 10 2 5" xfId="28586"/>
    <cellStyle name="Вывод 10 2 5 2" xfId="28587"/>
    <cellStyle name="Вывод 10 2 5 3" xfId="28588"/>
    <cellStyle name="Вывод 10 2 6" xfId="28589"/>
    <cellStyle name="Вывод 10 2 6 2" xfId="28590"/>
    <cellStyle name="Вывод 10 2 7" xfId="28591"/>
    <cellStyle name="Вывод 10 2 8" xfId="28592"/>
    <cellStyle name="Вывод 10 2 9" xfId="28593"/>
    <cellStyle name="Вывод 10 3" xfId="28594"/>
    <cellStyle name="Вывод 10 3 10" xfId="28595"/>
    <cellStyle name="Вывод 10 3 11" xfId="28596"/>
    <cellStyle name="Вывод 10 3 2" xfId="28597"/>
    <cellStyle name="Вывод 10 3 2 2" xfId="28598"/>
    <cellStyle name="Вывод 10 3 2 3" xfId="28599"/>
    <cellStyle name="Вывод 10 3 3" xfId="28600"/>
    <cellStyle name="Вывод 10 3 3 2" xfId="28601"/>
    <cellStyle name="Вывод 10 3 3 3" xfId="28602"/>
    <cellStyle name="Вывод 10 3 4" xfId="28603"/>
    <cellStyle name="Вывод 10 3 4 2" xfId="28604"/>
    <cellStyle name="Вывод 10 3 4 3" xfId="28605"/>
    <cellStyle name="Вывод 10 3 5" xfId="28606"/>
    <cellStyle name="Вывод 10 3 5 2" xfId="28607"/>
    <cellStyle name="Вывод 10 3 5 3" xfId="28608"/>
    <cellStyle name="Вывод 10 3 6" xfId="28609"/>
    <cellStyle name="Вывод 10 3 6 2" xfId="28610"/>
    <cellStyle name="Вывод 10 3 7" xfId="28611"/>
    <cellStyle name="Вывод 10 3 8" xfId="28612"/>
    <cellStyle name="Вывод 10 3 9" xfId="28613"/>
    <cellStyle name="Вывод 10 4" xfId="28614"/>
    <cellStyle name="Вывод 10 4 10" xfId="28615"/>
    <cellStyle name="Вывод 10 4 11" xfId="28616"/>
    <cellStyle name="Вывод 10 4 2" xfId="28617"/>
    <cellStyle name="Вывод 10 4 2 2" xfId="28618"/>
    <cellStyle name="Вывод 10 4 2 3" xfId="28619"/>
    <cellStyle name="Вывод 10 4 3" xfId="28620"/>
    <cellStyle name="Вывод 10 4 3 2" xfId="28621"/>
    <cellStyle name="Вывод 10 4 3 3" xfId="28622"/>
    <cellStyle name="Вывод 10 4 4" xfId="28623"/>
    <cellStyle name="Вывод 10 4 4 2" xfId="28624"/>
    <cellStyle name="Вывод 10 4 4 3" xfId="28625"/>
    <cellStyle name="Вывод 10 4 5" xfId="28626"/>
    <cellStyle name="Вывод 10 4 5 2" xfId="28627"/>
    <cellStyle name="Вывод 10 4 5 3" xfId="28628"/>
    <cellStyle name="Вывод 10 4 6" xfId="28629"/>
    <cellStyle name="Вывод 10 4 6 2" xfId="28630"/>
    <cellStyle name="Вывод 10 4 7" xfId="28631"/>
    <cellStyle name="Вывод 10 4 8" xfId="28632"/>
    <cellStyle name="Вывод 10 4 9" xfId="28633"/>
    <cellStyle name="Вывод 10 5" xfId="28634"/>
    <cellStyle name="Вывод 10 5 2" xfId="28635"/>
    <cellStyle name="Вывод 10 5 3" xfId="28636"/>
    <cellStyle name="Вывод 10 6" xfId="28637"/>
    <cellStyle name="Вывод 10 6 2" xfId="28638"/>
    <cellStyle name="Вывод 10 6 3" xfId="28639"/>
    <cellStyle name="Вывод 10 7" xfId="28640"/>
    <cellStyle name="Вывод 10 7 2" xfId="28641"/>
    <cellStyle name="Вывод 10 7 3" xfId="28642"/>
    <cellStyle name="Вывод 10 8" xfId="28643"/>
    <cellStyle name="Вывод 10 8 2" xfId="28644"/>
    <cellStyle name="Вывод 10 8 3" xfId="28645"/>
    <cellStyle name="Вывод 10 9" xfId="28646"/>
    <cellStyle name="Вывод 10 9 2" xfId="28647"/>
    <cellStyle name="Вывод 11" xfId="28648"/>
    <cellStyle name="Вывод 11 10" xfId="28649"/>
    <cellStyle name="Вывод 11 11" xfId="28650"/>
    <cellStyle name="Вывод 11 12" xfId="28651"/>
    <cellStyle name="Вывод 11 13" xfId="28652"/>
    <cellStyle name="Вывод 11 14" xfId="28653"/>
    <cellStyle name="Вывод 11 2" xfId="28654"/>
    <cellStyle name="Вывод 11 2 10" xfId="28655"/>
    <cellStyle name="Вывод 11 2 2" xfId="28656"/>
    <cellStyle name="Вывод 11 2 2 2" xfId="28657"/>
    <cellStyle name="Вывод 11 2 2 3" xfId="28658"/>
    <cellStyle name="Вывод 11 2 3" xfId="28659"/>
    <cellStyle name="Вывод 11 2 3 2" xfId="28660"/>
    <cellStyle name="Вывод 11 2 3 3" xfId="28661"/>
    <cellStyle name="Вывод 11 2 4" xfId="28662"/>
    <cellStyle name="Вывод 11 2 4 2" xfId="28663"/>
    <cellStyle name="Вывод 11 2 4 3" xfId="28664"/>
    <cellStyle name="Вывод 11 2 5" xfId="28665"/>
    <cellStyle name="Вывод 11 2 5 2" xfId="28666"/>
    <cellStyle name="Вывод 11 2 5 3" xfId="28667"/>
    <cellStyle name="Вывод 11 2 6" xfId="28668"/>
    <cellStyle name="Вывод 11 2 6 2" xfId="28669"/>
    <cellStyle name="Вывод 11 2 7" xfId="28670"/>
    <cellStyle name="Вывод 11 2 8" xfId="28671"/>
    <cellStyle name="Вывод 11 2 9" xfId="28672"/>
    <cellStyle name="Вывод 11 3" xfId="28673"/>
    <cellStyle name="Вывод 11 3 10" xfId="28674"/>
    <cellStyle name="Вывод 11 3 11" xfId="28675"/>
    <cellStyle name="Вывод 11 3 2" xfId="28676"/>
    <cellStyle name="Вывод 11 3 2 2" xfId="28677"/>
    <cellStyle name="Вывод 11 3 2 3" xfId="28678"/>
    <cellStyle name="Вывод 11 3 3" xfId="28679"/>
    <cellStyle name="Вывод 11 3 3 2" xfId="28680"/>
    <cellStyle name="Вывод 11 3 3 3" xfId="28681"/>
    <cellStyle name="Вывод 11 3 4" xfId="28682"/>
    <cellStyle name="Вывод 11 3 4 2" xfId="28683"/>
    <cellStyle name="Вывод 11 3 4 3" xfId="28684"/>
    <cellStyle name="Вывод 11 3 5" xfId="28685"/>
    <cellStyle name="Вывод 11 3 5 2" xfId="28686"/>
    <cellStyle name="Вывод 11 3 5 3" xfId="28687"/>
    <cellStyle name="Вывод 11 3 6" xfId="28688"/>
    <cellStyle name="Вывод 11 3 6 2" xfId="28689"/>
    <cellStyle name="Вывод 11 3 7" xfId="28690"/>
    <cellStyle name="Вывод 11 3 8" xfId="28691"/>
    <cellStyle name="Вывод 11 3 9" xfId="28692"/>
    <cellStyle name="Вывод 11 4" xfId="28693"/>
    <cellStyle name="Вывод 11 4 10" xfId="28694"/>
    <cellStyle name="Вывод 11 4 11" xfId="28695"/>
    <cellStyle name="Вывод 11 4 2" xfId="28696"/>
    <cellStyle name="Вывод 11 4 2 2" xfId="28697"/>
    <cellStyle name="Вывод 11 4 2 3" xfId="28698"/>
    <cellStyle name="Вывод 11 4 3" xfId="28699"/>
    <cellStyle name="Вывод 11 4 3 2" xfId="28700"/>
    <cellStyle name="Вывод 11 4 3 3" xfId="28701"/>
    <cellStyle name="Вывод 11 4 4" xfId="28702"/>
    <cellStyle name="Вывод 11 4 4 2" xfId="28703"/>
    <cellStyle name="Вывод 11 4 4 3" xfId="28704"/>
    <cellStyle name="Вывод 11 4 5" xfId="28705"/>
    <cellStyle name="Вывод 11 4 5 2" xfId="28706"/>
    <cellStyle name="Вывод 11 4 5 3" xfId="28707"/>
    <cellStyle name="Вывод 11 4 6" xfId="28708"/>
    <cellStyle name="Вывод 11 4 6 2" xfId="28709"/>
    <cellStyle name="Вывод 11 4 7" xfId="28710"/>
    <cellStyle name="Вывод 11 4 8" xfId="28711"/>
    <cellStyle name="Вывод 11 4 9" xfId="28712"/>
    <cellStyle name="Вывод 11 5" xfId="28713"/>
    <cellStyle name="Вывод 11 5 2" xfId="28714"/>
    <cellStyle name="Вывод 11 5 3" xfId="28715"/>
    <cellStyle name="Вывод 11 6" xfId="28716"/>
    <cellStyle name="Вывод 11 6 2" xfId="28717"/>
    <cellStyle name="Вывод 11 6 3" xfId="28718"/>
    <cellStyle name="Вывод 11 7" xfId="28719"/>
    <cellStyle name="Вывод 11 7 2" xfId="28720"/>
    <cellStyle name="Вывод 11 7 3" xfId="28721"/>
    <cellStyle name="Вывод 11 8" xfId="28722"/>
    <cellStyle name="Вывод 11 8 2" xfId="28723"/>
    <cellStyle name="Вывод 11 8 3" xfId="28724"/>
    <cellStyle name="Вывод 11 9" xfId="28725"/>
    <cellStyle name="Вывод 11 9 2" xfId="28726"/>
    <cellStyle name="Вывод 12" xfId="28727"/>
    <cellStyle name="Вывод 12 10" xfId="28728"/>
    <cellStyle name="Вывод 12 11" xfId="28729"/>
    <cellStyle name="Вывод 12 12" xfId="28730"/>
    <cellStyle name="Вывод 12 13" xfId="28731"/>
    <cellStyle name="Вывод 12 14" xfId="28732"/>
    <cellStyle name="Вывод 12 2" xfId="28733"/>
    <cellStyle name="Вывод 12 2 10" xfId="28734"/>
    <cellStyle name="Вывод 12 2 2" xfId="28735"/>
    <cellStyle name="Вывод 12 2 2 2" xfId="28736"/>
    <cellStyle name="Вывод 12 2 2 3" xfId="28737"/>
    <cellStyle name="Вывод 12 2 3" xfId="28738"/>
    <cellStyle name="Вывод 12 2 3 2" xfId="28739"/>
    <cellStyle name="Вывод 12 2 3 3" xfId="28740"/>
    <cellStyle name="Вывод 12 2 4" xfId="28741"/>
    <cellStyle name="Вывод 12 2 4 2" xfId="28742"/>
    <cellStyle name="Вывод 12 2 4 3" xfId="28743"/>
    <cellStyle name="Вывод 12 2 5" xfId="28744"/>
    <cellStyle name="Вывод 12 2 5 2" xfId="28745"/>
    <cellStyle name="Вывод 12 2 5 3" xfId="28746"/>
    <cellStyle name="Вывод 12 2 6" xfId="28747"/>
    <cellStyle name="Вывод 12 2 6 2" xfId="28748"/>
    <cellStyle name="Вывод 12 2 7" xfId="28749"/>
    <cellStyle name="Вывод 12 2 8" xfId="28750"/>
    <cellStyle name="Вывод 12 2 9" xfId="28751"/>
    <cellStyle name="Вывод 12 3" xfId="28752"/>
    <cellStyle name="Вывод 12 3 10" xfId="28753"/>
    <cellStyle name="Вывод 12 3 11" xfId="28754"/>
    <cellStyle name="Вывод 12 3 2" xfId="28755"/>
    <cellStyle name="Вывод 12 3 2 2" xfId="28756"/>
    <cellStyle name="Вывод 12 3 2 3" xfId="28757"/>
    <cellStyle name="Вывод 12 3 3" xfId="28758"/>
    <cellStyle name="Вывод 12 3 3 2" xfId="28759"/>
    <cellStyle name="Вывод 12 3 3 3" xfId="28760"/>
    <cellStyle name="Вывод 12 3 4" xfId="28761"/>
    <cellStyle name="Вывод 12 3 4 2" xfId="28762"/>
    <cellStyle name="Вывод 12 3 4 3" xfId="28763"/>
    <cellStyle name="Вывод 12 3 5" xfId="28764"/>
    <cellStyle name="Вывод 12 3 5 2" xfId="28765"/>
    <cellStyle name="Вывод 12 3 5 3" xfId="28766"/>
    <cellStyle name="Вывод 12 3 6" xfId="28767"/>
    <cellStyle name="Вывод 12 3 6 2" xfId="28768"/>
    <cellStyle name="Вывод 12 3 7" xfId="28769"/>
    <cellStyle name="Вывод 12 3 8" xfId="28770"/>
    <cellStyle name="Вывод 12 3 9" xfId="28771"/>
    <cellStyle name="Вывод 12 4" xfId="28772"/>
    <cellStyle name="Вывод 12 4 10" xfId="28773"/>
    <cellStyle name="Вывод 12 4 11" xfId="28774"/>
    <cellStyle name="Вывод 12 4 2" xfId="28775"/>
    <cellStyle name="Вывод 12 4 2 2" xfId="28776"/>
    <cellStyle name="Вывод 12 4 2 3" xfId="28777"/>
    <cellStyle name="Вывод 12 4 3" xfId="28778"/>
    <cellStyle name="Вывод 12 4 3 2" xfId="28779"/>
    <cellStyle name="Вывод 12 4 3 3" xfId="28780"/>
    <cellStyle name="Вывод 12 4 4" xfId="28781"/>
    <cellStyle name="Вывод 12 4 4 2" xfId="28782"/>
    <cellStyle name="Вывод 12 4 4 3" xfId="28783"/>
    <cellStyle name="Вывод 12 4 5" xfId="28784"/>
    <cellStyle name="Вывод 12 4 5 2" xfId="28785"/>
    <cellStyle name="Вывод 12 4 5 3" xfId="28786"/>
    <cellStyle name="Вывод 12 4 6" xfId="28787"/>
    <cellStyle name="Вывод 12 4 6 2" xfId="28788"/>
    <cellStyle name="Вывод 12 4 7" xfId="28789"/>
    <cellStyle name="Вывод 12 4 8" xfId="28790"/>
    <cellStyle name="Вывод 12 4 9" xfId="28791"/>
    <cellStyle name="Вывод 12 5" xfId="28792"/>
    <cellStyle name="Вывод 12 5 2" xfId="28793"/>
    <cellStyle name="Вывод 12 5 3" xfId="28794"/>
    <cellStyle name="Вывод 12 6" xfId="28795"/>
    <cellStyle name="Вывод 12 6 2" xfId="28796"/>
    <cellStyle name="Вывод 12 6 3" xfId="28797"/>
    <cellStyle name="Вывод 12 7" xfId="28798"/>
    <cellStyle name="Вывод 12 7 2" xfId="28799"/>
    <cellStyle name="Вывод 12 7 3" xfId="28800"/>
    <cellStyle name="Вывод 12 8" xfId="28801"/>
    <cellStyle name="Вывод 12 8 2" xfId="28802"/>
    <cellStyle name="Вывод 12 8 3" xfId="28803"/>
    <cellStyle name="Вывод 12 9" xfId="28804"/>
    <cellStyle name="Вывод 12 9 2" xfId="28805"/>
    <cellStyle name="Вывод 13" xfId="28806"/>
    <cellStyle name="Вывод 13 10" xfId="28807"/>
    <cellStyle name="Вывод 13 11" xfId="28808"/>
    <cellStyle name="Вывод 13 12" xfId="28809"/>
    <cellStyle name="Вывод 13 13" xfId="28810"/>
    <cellStyle name="Вывод 13 14" xfId="28811"/>
    <cellStyle name="Вывод 13 2" xfId="28812"/>
    <cellStyle name="Вывод 13 2 10" xfId="28813"/>
    <cellStyle name="Вывод 13 2 2" xfId="28814"/>
    <cellStyle name="Вывод 13 2 2 2" xfId="28815"/>
    <cellStyle name="Вывод 13 2 2 3" xfId="28816"/>
    <cellStyle name="Вывод 13 2 3" xfId="28817"/>
    <cellStyle name="Вывод 13 2 3 2" xfId="28818"/>
    <cellStyle name="Вывод 13 2 3 3" xfId="28819"/>
    <cellStyle name="Вывод 13 2 4" xfId="28820"/>
    <cellStyle name="Вывод 13 2 4 2" xfId="28821"/>
    <cellStyle name="Вывод 13 2 4 3" xfId="28822"/>
    <cellStyle name="Вывод 13 2 5" xfId="28823"/>
    <cellStyle name="Вывод 13 2 5 2" xfId="28824"/>
    <cellStyle name="Вывод 13 2 5 3" xfId="28825"/>
    <cellStyle name="Вывод 13 2 6" xfId="28826"/>
    <cellStyle name="Вывод 13 2 6 2" xfId="28827"/>
    <cellStyle name="Вывод 13 2 7" xfId="28828"/>
    <cellStyle name="Вывод 13 2 8" xfId="28829"/>
    <cellStyle name="Вывод 13 2 9" xfId="28830"/>
    <cellStyle name="Вывод 13 3" xfId="28831"/>
    <cellStyle name="Вывод 13 3 10" xfId="28832"/>
    <cellStyle name="Вывод 13 3 11" xfId="28833"/>
    <cellStyle name="Вывод 13 3 2" xfId="28834"/>
    <cellStyle name="Вывод 13 3 2 2" xfId="28835"/>
    <cellStyle name="Вывод 13 3 2 3" xfId="28836"/>
    <cellStyle name="Вывод 13 3 3" xfId="28837"/>
    <cellStyle name="Вывод 13 3 3 2" xfId="28838"/>
    <cellStyle name="Вывод 13 3 3 3" xfId="28839"/>
    <cellStyle name="Вывод 13 3 4" xfId="28840"/>
    <cellStyle name="Вывод 13 3 4 2" xfId="28841"/>
    <cellStyle name="Вывод 13 3 4 3" xfId="28842"/>
    <cellStyle name="Вывод 13 3 5" xfId="28843"/>
    <cellStyle name="Вывод 13 3 5 2" xfId="28844"/>
    <cellStyle name="Вывод 13 3 5 3" xfId="28845"/>
    <cellStyle name="Вывод 13 3 6" xfId="28846"/>
    <cellStyle name="Вывод 13 3 6 2" xfId="28847"/>
    <cellStyle name="Вывод 13 3 7" xfId="28848"/>
    <cellStyle name="Вывод 13 3 8" xfId="28849"/>
    <cellStyle name="Вывод 13 3 9" xfId="28850"/>
    <cellStyle name="Вывод 13 4" xfId="28851"/>
    <cellStyle name="Вывод 13 4 10" xfId="28852"/>
    <cellStyle name="Вывод 13 4 11" xfId="28853"/>
    <cellStyle name="Вывод 13 4 2" xfId="28854"/>
    <cellStyle name="Вывод 13 4 2 2" xfId="28855"/>
    <cellStyle name="Вывод 13 4 2 3" xfId="28856"/>
    <cellStyle name="Вывод 13 4 3" xfId="28857"/>
    <cellStyle name="Вывод 13 4 3 2" xfId="28858"/>
    <cellStyle name="Вывод 13 4 3 3" xfId="28859"/>
    <cellStyle name="Вывод 13 4 4" xfId="28860"/>
    <cellStyle name="Вывод 13 4 4 2" xfId="28861"/>
    <cellStyle name="Вывод 13 4 4 3" xfId="28862"/>
    <cellStyle name="Вывод 13 4 5" xfId="28863"/>
    <cellStyle name="Вывод 13 4 5 2" xfId="28864"/>
    <cellStyle name="Вывод 13 4 5 3" xfId="28865"/>
    <cellStyle name="Вывод 13 4 6" xfId="28866"/>
    <cellStyle name="Вывод 13 4 6 2" xfId="28867"/>
    <cellStyle name="Вывод 13 4 7" xfId="28868"/>
    <cellStyle name="Вывод 13 4 8" xfId="28869"/>
    <cellStyle name="Вывод 13 4 9" xfId="28870"/>
    <cellStyle name="Вывод 13 5" xfId="28871"/>
    <cellStyle name="Вывод 13 5 2" xfId="28872"/>
    <cellStyle name="Вывод 13 5 3" xfId="28873"/>
    <cellStyle name="Вывод 13 6" xfId="28874"/>
    <cellStyle name="Вывод 13 6 2" xfId="28875"/>
    <cellStyle name="Вывод 13 6 3" xfId="28876"/>
    <cellStyle name="Вывод 13 7" xfId="28877"/>
    <cellStyle name="Вывод 13 7 2" xfId="28878"/>
    <cellStyle name="Вывод 13 7 3" xfId="28879"/>
    <cellStyle name="Вывод 13 8" xfId="28880"/>
    <cellStyle name="Вывод 13 8 2" xfId="28881"/>
    <cellStyle name="Вывод 13 8 3" xfId="28882"/>
    <cellStyle name="Вывод 13 9" xfId="28883"/>
    <cellStyle name="Вывод 13 9 2" xfId="28884"/>
    <cellStyle name="Вывод 14" xfId="28885"/>
    <cellStyle name="Вывод 14 10" xfId="28886"/>
    <cellStyle name="Вывод 14 11" xfId="28887"/>
    <cellStyle name="Вывод 14 12" xfId="28888"/>
    <cellStyle name="Вывод 14 13" xfId="28889"/>
    <cellStyle name="Вывод 14 14" xfId="28890"/>
    <cellStyle name="Вывод 14 2" xfId="28891"/>
    <cellStyle name="Вывод 14 2 10" xfId="28892"/>
    <cellStyle name="Вывод 14 2 2" xfId="28893"/>
    <cellStyle name="Вывод 14 2 2 2" xfId="28894"/>
    <cellStyle name="Вывод 14 2 2 3" xfId="28895"/>
    <cellStyle name="Вывод 14 2 3" xfId="28896"/>
    <cellStyle name="Вывод 14 2 3 2" xfId="28897"/>
    <cellStyle name="Вывод 14 2 3 3" xfId="28898"/>
    <cellStyle name="Вывод 14 2 4" xfId="28899"/>
    <cellStyle name="Вывод 14 2 4 2" xfId="28900"/>
    <cellStyle name="Вывод 14 2 4 3" xfId="28901"/>
    <cellStyle name="Вывод 14 2 5" xfId="28902"/>
    <cellStyle name="Вывод 14 2 5 2" xfId="28903"/>
    <cellStyle name="Вывод 14 2 5 3" xfId="28904"/>
    <cellStyle name="Вывод 14 2 6" xfId="28905"/>
    <cellStyle name="Вывод 14 2 6 2" xfId="28906"/>
    <cellStyle name="Вывод 14 2 7" xfId="28907"/>
    <cellStyle name="Вывод 14 2 8" xfId="28908"/>
    <cellStyle name="Вывод 14 2 9" xfId="28909"/>
    <cellStyle name="Вывод 14 3" xfId="28910"/>
    <cellStyle name="Вывод 14 3 10" xfId="28911"/>
    <cellStyle name="Вывод 14 3 11" xfId="28912"/>
    <cellStyle name="Вывод 14 3 2" xfId="28913"/>
    <cellStyle name="Вывод 14 3 2 2" xfId="28914"/>
    <cellStyle name="Вывод 14 3 2 3" xfId="28915"/>
    <cellStyle name="Вывод 14 3 3" xfId="28916"/>
    <cellStyle name="Вывод 14 3 3 2" xfId="28917"/>
    <cellStyle name="Вывод 14 3 3 3" xfId="28918"/>
    <cellStyle name="Вывод 14 3 4" xfId="28919"/>
    <cellStyle name="Вывод 14 3 4 2" xfId="28920"/>
    <cellStyle name="Вывод 14 3 4 3" xfId="28921"/>
    <cellStyle name="Вывод 14 3 5" xfId="28922"/>
    <cellStyle name="Вывод 14 3 5 2" xfId="28923"/>
    <cellStyle name="Вывод 14 3 5 3" xfId="28924"/>
    <cellStyle name="Вывод 14 3 6" xfId="28925"/>
    <cellStyle name="Вывод 14 3 6 2" xfId="28926"/>
    <cellStyle name="Вывод 14 3 7" xfId="28927"/>
    <cellStyle name="Вывод 14 3 8" xfId="28928"/>
    <cellStyle name="Вывод 14 3 9" xfId="28929"/>
    <cellStyle name="Вывод 14 4" xfId="28930"/>
    <cellStyle name="Вывод 14 4 10" xfId="28931"/>
    <cellStyle name="Вывод 14 4 11" xfId="28932"/>
    <cellStyle name="Вывод 14 4 2" xfId="28933"/>
    <cellStyle name="Вывод 14 4 2 2" xfId="28934"/>
    <cellStyle name="Вывод 14 4 2 3" xfId="28935"/>
    <cellStyle name="Вывод 14 4 3" xfId="28936"/>
    <cellStyle name="Вывод 14 4 3 2" xfId="28937"/>
    <cellStyle name="Вывод 14 4 3 3" xfId="28938"/>
    <cellStyle name="Вывод 14 4 4" xfId="28939"/>
    <cellStyle name="Вывод 14 4 4 2" xfId="28940"/>
    <cellStyle name="Вывод 14 4 4 3" xfId="28941"/>
    <cellStyle name="Вывод 14 4 5" xfId="28942"/>
    <cellStyle name="Вывод 14 4 5 2" xfId="28943"/>
    <cellStyle name="Вывод 14 4 5 3" xfId="28944"/>
    <cellStyle name="Вывод 14 4 6" xfId="28945"/>
    <cellStyle name="Вывод 14 4 6 2" xfId="28946"/>
    <cellStyle name="Вывод 14 4 7" xfId="28947"/>
    <cellStyle name="Вывод 14 4 8" xfId="28948"/>
    <cellStyle name="Вывод 14 4 9" xfId="28949"/>
    <cellStyle name="Вывод 14 5" xfId="28950"/>
    <cellStyle name="Вывод 14 5 2" xfId="28951"/>
    <cellStyle name="Вывод 14 5 3" xfId="28952"/>
    <cellStyle name="Вывод 14 6" xfId="28953"/>
    <cellStyle name="Вывод 14 6 2" xfId="28954"/>
    <cellStyle name="Вывод 14 6 3" xfId="28955"/>
    <cellStyle name="Вывод 14 7" xfId="28956"/>
    <cellStyle name="Вывод 14 7 2" xfId="28957"/>
    <cellStyle name="Вывод 14 7 3" xfId="28958"/>
    <cellStyle name="Вывод 14 8" xfId="28959"/>
    <cellStyle name="Вывод 14 8 2" xfId="28960"/>
    <cellStyle name="Вывод 14 8 3" xfId="28961"/>
    <cellStyle name="Вывод 14 9" xfId="28962"/>
    <cellStyle name="Вывод 14 9 2" xfId="28963"/>
    <cellStyle name="Вывод 15" xfId="28964"/>
    <cellStyle name="Вывод 15 10" xfId="28965"/>
    <cellStyle name="Вывод 15 11" xfId="28966"/>
    <cellStyle name="Вывод 15 2" xfId="28967"/>
    <cellStyle name="Вывод 15 2 2" xfId="28968"/>
    <cellStyle name="Вывод 15 2 3" xfId="28969"/>
    <cellStyle name="Вывод 15 3" xfId="28970"/>
    <cellStyle name="Вывод 15 3 2" xfId="28971"/>
    <cellStyle name="Вывод 15 3 3" xfId="28972"/>
    <cellStyle name="Вывод 15 4" xfId="28973"/>
    <cellStyle name="Вывод 15 4 2" xfId="28974"/>
    <cellStyle name="Вывод 15 4 3" xfId="28975"/>
    <cellStyle name="Вывод 15 5" xfId="28976"/>
    <cellStyle name="Вывод 15 5 2" xfId="28977"/>
    <cellStyle name="Вывод 15 5 3" xfId="28978"/>
    <cellStyle name="Вывод 15 6" xfId="28979"/>
    <cellStyle name="Вывод 15 6 2" xfId="28980"/>
    <cellStyle name="Вывод 15 7" xfId="28981"/>
    <cellStyle name="Вывод 15 8" xfId="28982"/>
    <cellStyle name="Вывод 15 9" xfId="28983"/>
    <cellStyle name="Вывод 16" xfId="28984"/>
    <cellStyle name="Вывод 16 10" xfId="28985"/>
    <cellStyle name="Вывод 16 11" xfId="28986"/>
    <cellStyle name="Вывод 16 2" xfId="28987"/>
    <cellStyle name="Вывод 16 2 2" xfId="28988"/>
    <cellStyle name="Вывод 16 2 3" xfId="28989"/>
    <cellStyle name="Вывод 16 3" xfId="28990"/>
    <cellStyle name="Вывод 16 3 2" xfId="28991"/>
    <cellStyle name="Вывод 16 3 3" xfId="28992"/>
    <cellStyle name="Вывод 16 4" xfId="28993"/>
    <cellStyle name="Вывод 16 4 2" xfId="28994"/>
    <cellStyle name="Вывод 16 4 3" xfId="28995"/>
    <cellStyle name="Вывод 16 5" xfId="28996"/>
    <cellStyle name="Вывод 16 5 2" xfId="28997"/>
    <cellStyle name="Вывод 16 5 3" xfId="28998"/>
    <cellStyle name="Вывод 16 6" xfId="28999"/>
    <cellStyle name="Вывод 16 6 2" xfId="29000"/>
    <cellStyle name="Вывод 16 7" xfId="29001"/>
    <cellStyle name="Вывод 16 8" xfId="29002"/>
    <cellStyle name="Вывод 16 9" xfId="29003"/>
    <cellStyle name="Вывод 17" xfId="29004"/>
    <cellStyle name="Вывод 17 2" xfId="29005"/>
    <cellStyle name="Вывод 17 3" xfId="29006"/>
    <cellStyle name="Вывод 18" xfId="29007"/>
    <cellStyle name="Вывод 18 2" xfId="29008"/>
    <cellStyle name="Вывод 18 3" xfId="29009"/>
    <cellStyle name="Вывод 19" xfId="29010"/>
    <cellStyle name="Вывод 19 2" xfId="29011"/>
    <cellStyle name="Вывод 19 3" xfId="29012"/>
    <cellStyle name="Вывод 2" xfId="29013"/>
    <cellStyle name="Вывод 2 10" xfId="29014"/>
    <cellStyle name="Вывод 2 11" xfId="29015"/>
    <cellStyle name="Вывод 2 12" xfId="29016"/>
    <cellStyle name="Вывод 2 13" xfId="29017"/>
    <cellStyle name="Вывод 2 2" xfId="29018"/>
    <cellStyle name="Вывод 2 2 10" xfId="29019"/>
    <cellStyle name="Вывод 2 2 11" xfId="29020"/>
    <cellStyle name="Вывод 2 2 12" xfId="29021"/>
    <cellStyle name="Вывод 2 2 2" xfId="29022"/>
    <cellStyle name="Вывод 2 2 2 10" xfId="29023"/>
    <cellStyle name="Вывод 2 2 2 11" xfId="29024"/>
    <cellStyle name="Вывод 2 2 2 2" xfId="29025"/>
    <cellStyle name="Вывод 2 2 2 2 2" xfId="29026"/>
    <cellStyle name="Вывод 2 2 2 2 3" xfId="29027"/>
    <cellStyle name="Вывод 2 2 2 3" xfId="29028"/>
    <cellStyle name="Вывод 2 2 2 3 2" xfId="29029"/>
    <cellStyle name="Вывод 2 2 2 3 3" xfId="29030"/>
    <cellStyle name="Вывод 2 2 2 4" xfId="29031"/>
    <cellStyle name="Вывод 2 2 2 4 2" xfId="29032"/>
    <cellStyle name="Вывод 2 2 2 4 3" xfId="29033"/>
    <cellStyle name="Вывод 2 2 2 5" xfId="29034"/>
    <cellStyle name="Вывод 2 2 2 5 2" xfId="29035"/>
    <cellStyle name="Вывод 2 2 2 5 3" xfId="29036"/>
    <cellStyle name="Вывод 2 2 2 6" xfId="29037"/>
    <cellStyle name="Вывод 2 2 2 6 2" xfId="29038"/>
    <cellStyle name="Вывод 2 2 2 7" xfId="29039"/>
    <cellStyle name="Вывод 2 2 2 8" xfId="29040"/>
    <cellStyle name="Вывод 2 2 2 9" xfId="29041"/>
    <cellStyle name="Вывод 2 2 3" xfId="29042"/>
    <cellStyle name="Вывод 2 2 3 10" xfId="29043"/>
    <cellStyle name="Вывод 2 2 3 11" xfId="29044"/>
    <cellStyle name="Вывод 2 2 3 2" xfId="29045"/>
    <cellStyle name="Вывод 2 2 3 2 2" xfId="29046"/>
    <cellStyle name="Вывод 2 2 3 2 3" xfId="29047"/>
    <cellStyle name="Вывод 2 2 3 3" xfId="29048"/>
    <cellStyle name="Вывод 2 2 3 3 2" xfId="29049"/>
    <cellStyle name="Вывод 2 2 3 3 3" xfId="29050"/>
    <cellStyle name="Вывод 2 2 3 4" xfId="29051"/>
    <cellStyle name="Вывод 2 2 3 4 2" xfId="29052"/>
    <cellStyle name="Вывод 2 2 3 4 3" xfId="29053"/>
    <cellStyle name="Вывод 2 2 3 5" xfId="29054"/>
    <cellStyle name="Вывод 2 2 3 5 2" xfId="29055"/>
    <cellStyle name="Вывод 2 2 3 5 3" xfId="29056"/>
    <cellStyle name="Вывод 2 2 3 6" xfId="29057"/>
    <cellStyle name="Вывод 2 2 3 6 2" xfId="29058"/>
    <cellStyle name="Вывод 2 2 3 7" xfId="29059"/>
    <cellStyle name="Вывод 2 2 3 8" xfId="29060"/>
    <cellStyle name="Вывод 2 2 3 9" xfId="29061"/>
    <cellStyle name="Вывод 2 2 4" xfId="29062"/>
    <cellStyle name="Вывод 2 2 4 2" xfId="29063"/>
    <cellStyle name="Вывод 2 2 4 3" xfId="29064"/>
    <cellStyle name="Вывод 2 2 5" xfId="29065"/>
    <cellStyle name="Вывод 2 2 5 2" xfId="29066"/>
    <cellStyle name="Вывод 2 2 5 3" xfId="29067"/>
    <cellStyle name="Вывод 2 2 6" xfId="29068"/>
    <cellStyle name="Вывод 2 2 6 2" xfId="29069"/>
    <cellStyle name="Вывод 2 2 6 3" xfId="29070"/>
    <cellStyle name="Вывод 2 2 7" xfId="29071"/>
    <cellStyle name="Вывод 2 2 7 2" xfId="29072"/>
    <cellStyle name="Вывод 2 2 7 3" xfId="29073"/>
    <cellStyle name="Вывод 2 2 8" xfId="29074"/>
    <cellStyle name="Вывод 2 2 8 2" xfId="29075"/>
    <cellStyle name="Вывод 2 2 9" xfId="29076"/>
    <cellStyle name="Вывод 2 3" xfId="29077"/>
    <cellStyle name="Вывод 2 3 10" xfId="29078"/>
    <cellStyle name="Вывод 2 3 11" xfId="29079"/>
    <cellStyle name="Вывод 2 3 2" xfId="29080"/>
    <cellStyle name="Вывод 2 3 2 2" xfId="29081"/>
    <cellStyle name="Вывод 2 3 2 3" xfId="29082"/>
    <cellStyle name="Вывод 2 3 3" xfId="29083"/>
    <cellStyle name="Вывод 2 3 3 2" xfId="29084"/>
    <cellStyle name="Вывод 2 3 3 3" xfId="29085"/>
    <cellStyle name="Вывод 2 3 4" xfId="29086"/>
    <cellStyle name="Вывод 2 3 4 2" xfId="29087"/>
    <cellStyle name="Вывод 2 3 4 3" xfId="29088"/>
    <cellStyle name="Вывод 2 3 5" xfId="29089"/>
    <cellStyle name="Вывод 2 3 5 2" xfId="29090"/>
    <cellStyle name="Вывод 2 3 5 3" xfId="29091"/>
    <cellStyle name="Вывод 2 3 6" xfId="29092"/>
    <cellStyle name="Вывод 2 3 6 2" xfId="29093"/>
    <cellStyle name="Вывод 2 3 7" xfId="29094"/>
    <cellStyle name="Вывод 2 3 8" xfId="29095"/>
    <cellStyle name="Вывод 2 3 9" xfId="29096"/>
    <cellStyle name="Вывод 2 4" xfId="29097"/>
    <cellStyle name="Вывод 2 4 10" xfId="29098"/>
    <cellStyle name="Вывод 2 4 11" xfId="29099"/>
    <cellStyle name="Вывод 2 4 2" xfId="29100"/>
    <cellStyle name="Вывод 2 4 2 2" xfId="29101"/>
    <cellStyle name="Вывод 2 4 2 3" xfId="29102"/>
    <cellStyle name="Вывод 2 4 3" xfId="29103"/>
    <cellStyle name="Вывод 2 4 3 2" xfId="29104"/>
    <cellStyle name="Вывод 2 4 3 3" xfId="29105"/>
    <cellStyle name="Вывод 2 4 4" xfId="29106"/>
    <cellStyle name="Вывод 2 4 4 2" xfId="29107"/>
    <cellStyle name="Вывод 2 4 4 3" xfId="29108"/>
    <cellStyle name="Вывод 2 4 5" xfId="29109"/>
    <cellStyle name="Вывод 2 4 5 2" xfId="29110"/>
    <cellStyle name="Вывод 2 4 5 3" xfId="29111"/>
    <cellStyle name="Вывод 2 4 6" xfId="29112"/>
    <cellStyle name="Вывод 2 4 6 2" xfId="29113"/>
    <cellStyle name="Вывод 2 4 7" xfId="29114"/>
    <cellStyle name="Вывод 2 4 8" xfId="29115"/>
    <cellStyle name="Вывод 2 4 9" xfId="29116"/>
    <cellStyle name="Вывод 2 5" xfId="29117"/>
    <cellStyle name="Вывод 2 5 2" xfId="29118"/>
    <cellStyle name="Вывод 2 5 3" xfId="29119"/>
    <cellStyle name="Вывод 2 6" xfId="29120"/>
    <cellStyle name="Вывод 2 6 2" xfId="29121"/>
    <cellStyle name="Вывод 2 6 3" xfId="29122"/>
    <cellStyle name="Вывод 2 7" xfId="29123"/>
    <cellStyle name="Вывод 2 7 2" xfId="29124"/>
    <cellStyle name="Вывод 2 7 3" xfId="29125"/>
    <cellStyle name="Вывод 2 8" xfId="29126"/>
    <cellStyle name="Вывод 2 8 2" xfId="29127"/>
    <cellStyle name="Вывод 2 8 3" xfId="29128"/>
    <cellStyle name="Вывод 2 9" xfId="29129"/>
    <cellStyle name="Вывод 2 9 2" xfId="29130"/>
    <cellStyle name="Вывод 20" xfId="29131"/>
    <cellStyle name="Вывод 20 2" xfId="29132"/>
    <cellStyle name="Вывод 20 3" xfId="29133"/>
    <cellStyle name="Вывод 21" xfId="29134"/>
    <cellStyle name="Вывод 21 2" xfId="29135"/>
    <cellStyle name="Вывод 22" xfId="29136"/>
    <cellStyle name="Вывод 23" xfId="29137"/>
    <cellStyle name="Вывод 24" xfId="29138"/>
    <cellStyle name="Вывод 25" xfId="29139"/>
    <cellStyle name="Вывод 26" xfId="29140"/>
    <cellStyle name="Вывод 3" xfId="29141"/>
    <cellStyle name="Вывод 3 10" xfId="29142"/>
    <cellStyle name="Вывод 3 11" xfId="29143"/>
    <cellStyle name="Вывод 3 12" xfId="29144"/>
    <cellStyle name="Вывод 3 2" xfId="29145"/>
    <cellStyle name="Вывод 3 2 10" xfId="29146"/>
    <cellStyle name="Вывод 3 2 11" xfId="29147"/>
    <cellStyle name="Вывод 3 2 2" xfId="29148"/>
    <cellStyle name="Вывод 3 2 2 2" xfId="29149"/>
    <cellStyle name="Вывод 3 2 2 3" xfId="29150"/>
    <cellStyle name="Вывод 3 2 3" xfId="29151"/>
    <cellStyle name="Вывод 3 2 3 2" xfId="29152"/>
    <cellStyle name="Вывод 3 2 3 3" xfId="29153"/>
    <cellStyle name="Вывод 3 2 4" xfId="29154"/>
    <cellStyle name="Вывод 3 2 4 2" xfId="29155"/>
    <cellStyle name="Вывод 3 2 4 3" xfId="29156"/>
    <cellStyle name="Вывод 3 2 5" xfId="29157"/>
    <cellStyle name="Вывод 3 2 5 2" xfId="29158"/>
    <cellStyle name="Вывод 3 2 5 3" xfId="29159"/>
    <cellStyle name="Вывод 3 2 6" xfId="29160"/>
    <cellStyle name="Вывод 3 2 6 2" xfId="29161"/>
    <cellStyle name="Вывод 3 2 7" xfId="29162"/>
    <cellStyle name="Вывод 3 2 8" xfId="29163"/>
    <cellStyle name="Вывод 3 2 9" xfId="29164"/>
    <cellStyle name="Вывод 3 3" xfId="29165"/>
    <cellStyle name="Вывод 3 3 10" xfId="29166"/>
    <cellStyle name="Вывод 3 3 11" xfId="29167"/>
    <cellStyle name="Вывод 3 3 2" xfId="29168"/>
    <cellStyle name="Вывод 3 3 2 2" xfId="29169"/>
    <cellStyle name="Вывод 3 3 2 3" xfId="29170"/>
    <cellStyle name="Вывод 3 3 3" xfId="29171"/>
    <cellStyle name="Вывод 3 3 3 2" xfId="29172"/>
    <cellStyle name="Вывод 3 3 3 3" xfId="29173"/>
    <cellStyle name="Вывод 3 3 4" xfId="29174"/>
    <cellStyle name="Вывод 3 3 4 2" xfId="29175"/>
    <cellStyle name="Вывод 3 3 4 3" xfId="29176"/>
    <cellStyle name="Вывод 3 3 5" xfId="29177"/>
    <cellStyle name="Вывод 3 3 5 2" xfId="29178"/>
    <cellStyle name="Вывод 3 3 5 3" xfId="29179"/>
    <cellStyle name="Вывод 3 3 6" xfId="29180"/>
    <cellStyle name="Вывод 3 3 6 2" xfId="29181"/>
    <cellStyle name="Вывод 3 3 7" xfId="29182"/>
    <cellStyle name="Вывод 3 3 8" xfId="29183"/>
    <cellStyle name="Вывод 3 3 9" xfId="29184"/>
    <cellStyle name="Вывод 3 4" xfId="29185"/>
    <cellStyle name="Вывод 3 4 2" xfId="29186"/>
    <cellStyle name="Вывод 3 4 3" xfId="29187"/>
    <cellStyle name="Вывод 3 5" xfId="29188"/>
    <cellStyle name="Вывод 3 5 2" xfId="29189"/>
    <cellStyle name="Вывод 3 5 3" xfId="29190"/>
    <cellStyle name="Вывод 3 6" xfId="29191"/>
    <cellStyle name="Вывод 3 6 2" xfId="29192"/>
    <cellStyle name="Вывод 3 6 3" xfId="29193"/>
    <cellStyle name="Вывод 3 7" xfId="29194"/>
    <cellStyle name="Вывод 3 7 2" xfId="29195"/>
    <cellStyle name="Вывод 3 7 3" xfId="29196"/>
    <cellStyle name="Вывод 3 8" xfId="29197"/>
    <cellStyle name="Вывод 3 8 2" xfId="29198"/>
    <cellStyle name="Вывод 3 9" xfId="29199"/>
    <cellStyle name="Вывод 4" xfId="29200"/>
    <cellStyle name="Вывод 4 10" xfId="29201"/>
    <cellStyle name="Вывод 4 11" xfId="29202"/>
    <cellStyle name="Вывод 4 12" xfId="29203"/>
    <cellStyle name="Вывод 4 13" xfId="29204"/>
    <cellStyle name="Вывод 4 14" xfId="29205"/>
    <cellStyle name="Вывод 4 2" xfId="29206"/>
    <cellStyle name="Вывод 4 2 10" xfId="29207"/>
    <cellStyle name="Вывод 4 2 2" xfId="29208"/>
    <cellStyle name="Вывод 4 2 2 2" xfId="29209"/>
    <cellStyle name="Вывод 4 2 2 3" xfId="29210"/>
    <cellStyle name="Вывод 4 2 3" xfId="29211"/>
    <cellStyle name="Вывод 4 2 3 2" xfId="29212"/>
    <cellStyle name="Вывод 4 2 3 3" xfId="29213"/>
    <cellStyle name="Вывод 4 2 4" xfId="29214"/>
    <cellStyle name="Вывод 4 2 4 2" xfId="29215"/>
    <cellStyle name="Вывод 4 2 4 3" xfId="29216"/>
    <cellStyle name="Вывод 4 2 5" xfId="29217"/>
    <cellStyle name="Вывод 4 2 5 2" xfId="29218"/>
    <cellStyle name="Вывод 4 2 5 3" xfId="29219"/>
    <cellStyle name="Вывод 4 2 6" xfId="29220"/>
    <cellStyle name="Вывод 4 2 6 2" xfId="29221"/>
    <cellStyle name="Вывод 4 2 7" xfId="29222"/>
    <cellStyle name="Вывод 4 2 8" xfId="29223"/>
    <cellStyle name="Вывод 4 2 9" xfId="29224"/>
    <cellStyle name="Вывод 4 3" xfId="29225"/>
    <cellStyle name="Вывод 4 3 10" xfId="29226"/>
    <cellStyle name="Вывод 4 3 11" xfId="29227"/>
    <cellStyle name="Вывод 4 3 2" xfId="29228"/>
    <cellStyle name="Вывод 4 3 2 2" xfId="29229"/>
    <cellStyle name="Вывод 4 3 2 3" xfId="29230"/>
    <cellStyle name="Вывод 4 3 3" xfId="29231"/>
    <cellStyle name="Вывод 4 3 3 2" xfId="29232"/>
    <cellStyle name="Вывод 4 3 3 3" xfId="29233"/>
    <cellStyle name="Вывод 4 3 4" xfId="29234"/>
    <cellStyle name="Вывод 4 3 4 2" xfId="29235"/>
    <cellStyle name="Вывод 4 3 4 3" xfId="29236"/>
    <cellStyle name="Вывод 4 3 5" xfId="29237"/>
    <cellStyle name="Вывод 4 3 5 2" xfId="29238"/>
    <cellStyle name="Вывод 4 3 5 3" xfId="29239"/>
    <cellStyle name="Вывод 4 3 6" xfId="29240"/>
    <cellStyle name="Вывод 4 3 6 2" xfId="29241"/>
    <cellStyle name="Вывод 4 3 7" xfId="29242"/>
    <cellStyle name="Вывод 4 3 8" xfId="29243"/>
    <cellStyle name="Вывод 4 3 9" xfId="29244"/>
    <cellStyle name="Вывод 4 4" xfId="29245"/>
    <cellStyle name="Вывод 4 4 10" xfId="29246"/>
    <cellStyle name="Вывод 4 4 11" xfId="29247"/>
    <cellStyle name="Вывод 4 4 2" xfId="29248"/>
    <cellStyle name="Вывод 4 4 2 2" xfId="29249"/>
    <cellStyle name="Вывод 4 4 2 3" xfId="29250"/>
    <cellStyle name="Вывод 4 4 3" xfId="29251"/>
    <cellStyle name="Вывод 4 4 3 2" xfId="29252"/>
    <cellStyle name="Вывод 4 4 3 3" xfId="29253"/>
    <cellStyle name="Вывод 4 4 4" xfId="29254"/>
    <cellStyle name="Вывод 4 4 4 2" xfId="29255"/>
    <cellStyle name="Вывод 4 4 4 3" xfId="29256"/>
    <cellStyle name="Вывод 4 4 5" xfId="29257"/>
    <cellStyle name="Вывод 4 4 5 2" xfId="29258"/>
    <cellStyle name="Вывод 4 4 5 3" xfId="29259"/>
    <cellStyle name="Вывод 4 4 6" xfId="29260"/>
    <cellStyle name="Вывод 4 4 6 2" xfId="29261"/>
    <cellStyle name="Вывод 4 4 7" xfId="29262"/>
    <cellStyle name="Вывод 4 4 8" xfId="29263"/>
    <cellStyle name="Вывод 4 4 9" xfId="29264"/>
    <cellStyle name="Вывод 4 5" xfId="29265"/>
    <cellStyle name="Вывод 4 5 2" xfId="29266"/>
    <cellStyle name="Вывод 4 5 3" xfId="29267"/>
    <cellStyle name="Вывод 4 6" xfId="29268"/>
    <cellStyle name="Вывод 4 6 2" xfId="29269"/>
    <cellStyle name="Вывод 4 6 3" xfId="29270"/>
    <cellStyle name="Вывод 4 7" xfId="29271"/>
    <cellStyle name="Вывод 4 7 2" xfId="29272"/>
    <cellStyle name="Вывод 4 7 3" xfId="29273"/>
    <cellStyle name="Вывод 4 8" xfId="29274"/>
    <cellStyle name="Вывод 4 8 2" xfId="29275"/>
    <cellStyle name="Вывод 4 8 3" xfId="29276"/>
    <cellStyle name="Вывод 4 9" xfId="29277"/>
    <cellStyle name="Вывод 4 9 2" xfId="29278"/>
    <cellStyle name="Вывод 5" xfId="29279"/>
    <cellStyle name="Вывод 5 10" xfId="29280"/>
    <cellStyle name="Вывод 5 11" xfId="29281"/>
    <cellStyle name="Вывод 5 12" xfId="29282"/>
    <cellStyle name="Вывод 5 13" xfId="29283"/>
    <cellStyle name="Вывод 5 14" xfId="29284"/>
    <cellStyle name="Вывод 5 2" xfId="29285"/>
    <cellStyle name="Вывод 5 2 10" xfId="29286"/>
    <cellStyle name="Вывод 5 2 2" xfId="29287"/>
    <cellStyle name="Вывод 5 2 2 2" xfId="29288"/>
    <cellStyle name="Вывод 5 2 2 3" xfId="29289"/>
    <cellStyle name="Вывод 5 2 3" xfId="29290"/>
    <cellStyle name="Вывод 5 2 3 2" xfId="29291"/>
    <cellStyle name="Вывод 5 2 3 3" xfId="29292"/>
    <cellStyle name="Вывод 5 2 4" xfId="29293"/>
    <cellStyle name="Вывод 5 2 4 2" xfId="29294"/>
    <cellStyle name="Вывод 5 2 4 3" xfId="29295"/>
    <cellStyle name="Вывод 5 2 5" xfId="29296"/>
    <cellStyle name="Вывод 5 2 5 2" xfId="29297"/>
    <cellStyle name="Вывод 5 2 5 3" xfId="29298"/>
    <cellStyle name="Вывод 5 2 6" xfId="29299"/>
    <cellStyle name="Вывод 5 2 6 2" xfId="29300"/>
    <cellStyle name="Вывод 5 2 7" xfId="29301"/>
    <cellStyle name="Вывод 5 2 8" xfId="29302"/>
    <cellStyle name="Вывод 5 2 9" xfId="29303"/>
    <cellStyle name="Вывод 5 3" xfId="29304"/>
    <cellStyle name="Вывод 5 3 10" xfId="29305"/>
    <cellStyle name="Вывод 5 3 11" xfId="29306"/>
    <cellStyle name="Вывод 5 3 2" xfId="29307"/>
    <cellStyle name="Вывод 5 3 2 2" xfId="29308"/>
    <cellStyle name="Вывод 5 3 2 3" xfId="29309"/>
    <cellStyle name="Вывод 5 3 3" xfId="29310"/>
    <cellStyle name="Вывод 5 3 3 2" xfId="29311"/>
    <cellStyle name="Вывод 5 3 3 3" xfId="29312"/>
    <cellStyle name="Вывод 5 3 4" xfId="29313"/>
    <cellStyle name="Вывод 5 3 4 2" xfId="29314"/>
    <cellStyle name="Вывод 5 3 4 3" xfId="29315"/>
    <cellStyle name="Вывод 5 3 5" xfId="29316"/>
    <cellStyle name="Вывод 5 3 5 2" xfId="29317"/>
    <cellStyle name="Вывод 5 3 5 3" xfId="29318"/>
    <cellStyle name="Вывод 5 3 6" xfId="29319"/>
    <cellStyle name="Вывод 5 3 6 2" xfId="29320"/>
    <cellStyle name="Вывод 5 3 7" xfId="29321"/>
    <cellStyle name="Вывод 5 3 8" xfId="29322"/>
    <cellStyle name="Вывод 5 3 9" xfId="29323"/>
    <cellStyle name="Вывод 5 4" xfId="29324"/>
    <cellStyle name="Вывод 5 4 10" xfId="29325"/>
    <cellStyle name="Вывод 5 4 11" xfId="29326"/>
    <cellStyle name="Вывод 5 4 2" xfId="29327"/>
    <cellStyle name="Вывод 5 4 2 2" xfId="29328"/>
    <cellStyle name="Вывод 5 4 2 3" xfId="29329"/>
    <cellStyle name="Вывод 5 4 3" xfId="29330"/>
    <cellStyle name="Вывод 5 4 3 2" xfId="29331"/>
    <cellStyle name="Вывод 5 4 3 3" xfId="29332"/>
    <cellStyle name="Вывод 5 4 4" xfId="29333"/>
    <cellStyle name="Вывод 5 4 4 2" xfId="29334"/>
    <cellStyle name="Вывод 5 4 4 3" xfId="29335"/>
    <cellStyle name="Вывод 5 4 5" xfId="29336"/>
    <cellStyle name="Вывод 5 4 5 2" xfId="29337"/>
    <cellStyle name="Вывод 5 4 5 3" xfId="29338"/>
    <cellStyle name="Вывод 5 4 6" xfId="29339"/>
    <cellStyle name="Вывод 5 4 6 2" xfId="29340"/>
    <cellStyle name="Вывод 5 4 7" xfId="29341"/>
    <cellStyle name="Вывод 5 4 8" xfId="29342"/>
    <cellStyle name="Вывод 5 4 9" xfId="29343"/>
    <cellStyle name="Вывод 5 5" xfId="29344"/>
    <cellStyle name="Вывод 5 5 2" xfId="29345"/>
    <cellStyle name="Вывод 5 5 3" xfId="29346"/>
    <cellStyle name="Вывод 5 6" xfId="29347"/>
    <cellStyle name="Вывод 5 6 2" xfId="29348"/>
    <cellStyle name="Вывод 5 6 3" xfId="29349"/>
    <cellStyle name="Вывод 5 7" xfId="29350"/>
    <cellStyle name="Вывод 5 7 2" xfId="29351"/>
    <cellStyle name="Вывод 5 7 3" xfId="29352"/>
    <cellStyle name="Вывод 5 8" xfId="29353"/>
    <cellStyle name="Вывод 5 8 2" xfId="29354"/>
    <cellStyle name="Вывод 5 8 3" xfId="29355"/>
    <cellStyle name="Вывод 5 9" xfId="29356"/>
    <cellStyle name="Вывод 5 9 2" xfId="29357"/>
    <cellStyle name="Вывод 6" xfId="29358"/>
    <cellStyle name="Вывод 6 10" xfId="29359"/>
    <cellStyle name="Вывод 6 11" xfId="29360"/>
    <cellStyle name="Вывод 6 12" xfId="29361"/>
    <cellStyle name="Вывод 6 13" xfId="29362"/>
    <cellStyle name="Вывод 6 14" xfId="29363"/>
    <cellStyle name="Вывод 6 2" xfId="29364"/>
    <cellStyle name="Вывод 6 2 10" xfId="29365"/>
    <cellStyle name="Вывод 6 2 2" xfId="29366"/>
    <cellStyle name="Вывод 6 2 2 2" xfId="29367"/>
    <cellStyle name="Вывод 6 2 2 3" xfId="29368"/>
    <cellStyle name="Вывод 6 2 3" xfId="29369"/>
    <cellStyle name="Вывод 6 2 3 2" xfId="29370"/>
    <cellStyle name="Вывод 6 2 3 3" xfId="29371"/>
    <cellStyle name="Вывод 6 2 4" xfId="29372"/>
    <cellStyle name="Вывод 6 2 4 2" xfId="29373"/>
    <cellStyle name="Вывод 6 2 4 3" xfId="29374"/>
    <cellStyle name="Вывод 6 2 5" xfId="29375"/>
    <cellStyle name="Вывод 6 2 5 2" xfId="29376"/>
    <cellStyle name="Вывод 6 2 5 3" xfId="29377"/>
    <cellStyle name="Вывод 6 2 6" xfId="29378"/>
    <cellStyle name="Вывод 6 2 6 2" xfId="29379"/>
    <cellStyle name="Вывод 6 2 7" xfId="29380"/>
    <cellStyle name="Вывод 6 2 8" xfId="29381"/>
    <cellStyle name="Вывод 6 2 9" xfId="29382"/>
    <cellStyle name="Вывод 6 3" xfId="29383"/>
    <cellStyle name="Вывод 6 3 10" xfId="29384"/>
    <cellStyle name="Вывод 6 3 11" xfId="29385"/>
    <cellStyle name="Вывод 6 3 2" xfId="29386"/>
    <cellStyle name="Вывод 6 3 2 2" xfId="29387"/>
    <cellStyle name="Вывод 6 3 2 3" xfId="29388"/>
    <cellStyle name="Вывод 6 3 3" xfId="29389"/>
    <cellStyle name="Вывод 6 3 3 2" xfId="29390"/>
    <cellStyle name="Вывод 6 3 3 3" xfId="29391"/>
    <cellStyle name="Вывод 6 3 4" xfId="29392"/>
    <cellStyle name="Вывод 6 3 4 2" xfId="29393"/>
    <cellStyle name="Вывод 6 3 4 3" xfId="29394"/>
    <cellStyle name="Вывод 6 3 5" xfId="29395"/>
    <cellStyle name="Вывод 6 3 5 2" xfId="29396"/>
    <cellStyle name="Вывод 6 3 5 3" xfId="29397"/>
    <cellStyle name="Вывод 6 3 6" xfId="29398"/>
    <cellStyle name="Вывод 6 3 6 2" xfId="29399"/>
    <cellStyle name="Вывод 6 3 7" xfId="29400"/>
    <cellStyle name="Вывод 6 3 8" xfId="29401"/>
    <cellStyle name="Вывод 6 3 9" xfId="29402"/>
    <cellStyle name="Вывод 6 4" xfId="29403"/>
    <cellStyle name="Вывод 6 4 10" xfId="29404"/>
    <cellStyle name="Вывод 6 4 11" xfId="29405"/>
    <cellStyle name="Вывод 6 4 2" xfId="29406"/>
    <cellStyle name="Вывод 6 4 2 2" xfId="29407"/>
    <cellStyle name="Вывод 6 4 2 3" xfId="29408"/>
    <cellStyle name="Вывод 6 4 3" xfId="29409"/>
    <cellStyle name="Вывод 6 4 3 2" xfId="29410"/>
    <cellStyle name="Вывод 6 4 3 3" xfId="29411"/>
    <cellStyle name="Вывод 6 4 4" xfId="29412"/>
    <cellStyle name="Вывод 6 4 4 2" xfId="29413"/>
    <cellStyle name="Вывод 6 4 4 3" xfId="29414"/>
    <cellStyle name="Вывод 6 4 5" xfId="29415"/>
    <cellStyle name="Вывод 6 4 5 2" xfId="29416"/>
    <cellStyle name="Вывод 6 4 5 3" xfId="29417"/>
    <cellStyle name="Вывод 6 4 6" xfId="29418"/>
    <cellStyle name="Вывод 6 4 6 2" xfId="29419"/>
    <cellStyle name="Вывод 6 4 7" xfId="29420"/>
    <cellStyle name="Вывод 6 4 8" xfId="29421"/>
    <cellStyle name="Вывод 6 4 9" xfId="29422"/>
    <cellStyle name="Вывод 6 5" xfId="29423"/>
    <cellStyle name="Вывод 6 5 2" xfId="29424"/>
    <cellStyle name="Вывод 6 5 3" xfId="29425"/>
    <cellStyle name="Вывод 6 6" xfId="29426"/>
    <cellStyle name="Вывод 6 6 2" xfId="29427"/>
    <cellStyle name="Вывод 6 6 3" xfId="29428"/>
    <cellStyle name="Вывод 6 7" xfId="29429"/>
    <cellStyle name="Вывод 6 7 2" xfId="29430"/>
    <cellStyle name="Вывод 6 7 3" xfId="29431"/>
    <cellStyle name="Вывод 6 8" xfId="29432"/>
    <cellStyle name="Вывод 6 8 2" xfId="29433"/>
    <cellStyle name="Вывод 6 8 3" xfId="29434"/>
    <cellStyle name="Вывод 6 9" xfId="29435"/>
    <cellStyle name="Вывод 6 9 2" xfId="29436"/>
    <cellStyle name="Вывод 7" xfId="29437"/>
    <cellStyle name="Вывод 7 10" xfId="29438"/>
    <cellStyle name="Вывод 7 11" xfId="29439"/>
    <cellStyle name="Вывод 7 12" xfId="29440"/>
    <cellStyle name="Вывод 7 13" xfId="29441"/>
    <cellStyle name="Вывод 7 14" xfId="29442"/>
    <cellStyle name="Вывод 7 2" xfId="29443"/>
    <cellStyle name="Вывод 7 2 10" xfId="29444"/>
    <cellStyle name="Вывод 7 2 2" xfId="29445"/>
    <cellStyle name="Вывод 7 2 2 2" xfId="29446"/>
    <cellStyle name="Вывод 7 2 2 3" xfId="29447"/>
    <cellStyle name="Вывод 7 2 3" xfId="29448"/>
    <cellStyle name="Вывод 7 2 3 2" xfId="29449"/>
    <cellStyle name="Вывод 7 2 3 3" xfId="29450"/>
    <cellStyle name="Вывод 7 2 4" xfId="29451"/>
    <cellStyle name="Вывод 7 2 4 2" xfId="29452"/>
    <cellStyle name="Вывод 7 2 4 3" xfId="29453"/>
    <cellStyle name="Вывод 7 2 5" xfId="29454"/>
    <cellStyle name="Вывод 7 2 5 2" xfId="29455"/>
    <cellStyle name="Вывод 7 2 5 3" xfId="29456"/>
    <cellStyle name="Вывод 7 2 6" xfId="29457"/>
    <cellStyle name="Вывод 7 2 6 2" xfId="29458"/>
    <cellStyle name="Вывод 7 2 7" xfId="29459"/>
    <cellStyle name="Вывод 7 2 8" xfId="29460"/>
    <cellStyle name="Вывод 7 2 9" xfId="29461"/>
    <cellStyle name="Вывод 7 3" xfId="29462"/>
    <cellStyle name="Вывод 7 3 10" xfId="29463"/>
    <cellStyle name="Вывод 7 3 11" xfId="29464"/>
    <cellStyle name="Вывод 7 3 2" xfId="29465"/>
    <cellStyle name="Вывод 7 3 2 2" xfId="29466"/>
    <cellStyle name="Вывод 7 3 2 3" xfId="29467"/>
    <cellStyle name="Вывод 7 3 3" xfId="29468"/>
    <cellStyle name="Вывод 7 3 3 2" xfId="29469"/>
    <cellStyle name="Вывод 7 3 3 3" xfId="29470"/>
    <cellStyle name="Вывод 7 3 4" xfId="29471"/>
    <cellStyle name="Вывод 7 3 4 2" xfId="29472"/>
    <cellStyle name="Вывод 7 3 4 3" xfId="29473"/>
    <cellStyle name="Вывод 7 3 5" xfId="29474"/>
    <cellStyle name="Вывод 7 3 5 2" xfId="29475"/>
    <cellStyle name="Вывод 7 3 5 3" xfId="29476"/>
    <cellStyle name="Вывод 7 3 6" xfId="29477"/>
    <cellStyle name="Вывод 7 3 6 2" xfId="29478"/>
    <cellStyle name="Вывод 7 3 7" xfId="29479"/>
    <cellStyle name="Вывод 7 3 8" xfId="29480"/>
    <cellStyle name="Вывод 7 3 9" xfId="29481"/>
    <cellStyle name="Вывод 7 4" xfId="29482"/>
    <cellStyle name="Вывод 7 4 10" xfId="29483"/>
    <cellStyle name="Вывод 7 4 11" xfId="29484"/>
    <cellStyle name="Вывод 7 4 2" xfId="29485"/>
    <cellStyle name="Вывод 7 4 2 2" xfId="29486"/>
    <cellStyle name="Вывод 7 4 2 3" xfId="29487"/>
    <cellStyle name="Вывод 7 4 3" xfId="29488"/>
    <cellStyle name="Вывод 7 4 3 2" xfId="29489"/>
    <cellStyle name="Вывод 7 4 3 3" xfId="29490"/>
    <cellStyle name="Вывод 7 4 4" xfId="29491"/>
    <cellStyle name="Вывод 7 4 4 2" xfId="29492"/>
    <cellStyle name="Вывод 7 4 4 3" xfId="29493"/>
    <cellStyle name="Вывод 7 4 5" xfId="29494"/>
    <cellStyle name="Вывод 7 4 5 2" xfId="29495"/>
    <cellStyle name="Вывод 7 4 5 3" xfId="29496"/>
    <cellStyle name="Вывод 7 4 6" xfId="29497"/>
    <cellStyle name="Вывод 7 4 6 2" xfId="29498"/>
    <cellStyle name="Вывод 7 4 7" xfId="29499"/>
    <cellStyle name="Вывод 7 4 8" xfId="29500"/>
    <cellStyle name="Вывод 7 4 9" xfId="29501"/>
    <cellStyle name="Вывод 7 5" xfId="29502"/>
    <cellStyle name="Вывод 7 5 2" xfId="29503"/>
    <cellStyle name="Вывод 7 5 3" xfId="29504"/>
    <cellStyle name="Вывод 7 6" xfId="29505"/>
    <cellStyle name="Вывод 7 6 2" xfId="29506"/>
    <cellStyle name="Вывод 7 6 3" xfId="29507"/>
    <cellStyle name="Вывод 7 7" xfId="29508"/>
    <cellStyle name="Вывод 7 7 2" xfId="29509"/>
    <cellStyle name="Вывод 7 7 3" xfId="29510"/>
    <cellStyle name="Вывод 7 8" xfId="29511"/>
    <cellStyle name="Вывод 7 8 2" xfId="29512"/>
    <cellStyle name="Вывод 7 8 3" xfId="29513"/>
    <cellStyle name="Вывод 7 9" xfId="29514"/>
    <cellStyle name="Вывод 7 9 2" xfId="29515"/>
    <cellStyle name="Вывод 8" xfId="29516"/>
    <cellStyle name="Вывод 8 10" xfId="29517"/>
    <cellStyle name="Вывод 8 11" xfId="29518"/>
    <cellStyle name="Вывод 8 12" xfId="29519"/>
    <cellStyle name="Вывод 8 13" xfId="29520"/>
    <cellStyle name="Вывод 8 14" xfId="29521"/>
    <cellStyle name="Вывод 8 2" xfId="29522"/>
    <cellStyle name="Вывод 8 2 10" xfId="29523"/>
    <cellStyle name="Вывод 8 2 2" xfId="29524"/>
    <cellStyle name="Вывод 8 2 2 2" xfId="29525"/>
    <cellStyle name="Вывод 8 2 2 3" xfId="29526"/>
    <cellStyle name="Вывод 8 2 3" xfId="29527"/>
    <cellStyle name="Вывод 8 2 3 2" xfId="29528"/>
    <cellStyle name="Вывод 8 2 3 3" xfId="29529"/>
    <cellStyle name="Вывод 8 2 4" xfId="29530"/>
    <cellStyle name="Вывод 8 2 4 2" xfId="29531"/>
    <cellStyle name="Вывод 8 2 4 3" xfId="29532"/>
    <cellStyle name="Вывод 8 2 5" xfId="29533"/>
    <cellStyle name="Вывод 8 2 5 2" xfId="29534"/>
    <cellStyle name="Вывод 8 2 5 3" xfId="29535"/>
    <cellStyle name="Вывод 8 2 6" xfId="29536"/>
    <cellStyle name="Вывод 8 2 6 2" xfId="29537"/>
    <cellStyle name="Вывод 8 2 7" xfId="29538"/>
    <cellStyle name="Вывод 8 2 8" xfId="29539"/>
    <cellStyle name="Вывод 8 2 9" xfId="29540"/>
    <cellStyle name="Вывод 8 3" xfId="29541"/>
    <cellStyle name="Вывод 8 3 10" xfId="29542"/>
    <cellStyle name="Вывод 8 3 11" xfId="29543"/>
    <cellStyle name="Вывод 8 3 2" xfId="29544"/>
    <cellStyle name="Вывод 8 3 2 2" xfId="29545"/>
    <cellStyle name="Вывод 8 3 2 3" xfId="29546"/>
    <cellStyle name="Вывод 8 3 3" xfId="29547"/>
    <cellStyle name="Вывод 8 3 3 2" xfId="29548"/>
    <cellStyle name="Вывод 8 3 3 3" xfId="29549"/>
    <cellStyle name="Вывод 8 3 4" xfId="29550"/>
    <cellStyle name="Вывод 8 3 4 2" xfId="29551"/>
    <cellStyle name="Вывод 8 3 4 3" xfId="29552"/>
    <cellStyle name="Вывод 8 3 5" xfId="29553"/>
    <cellStyle name="Вывод 8 3 5 2" xfId="29554"/>
    <cellStyle name="Вывод 8 3 5 3" xfId="29555"/>
    <cellStyle name="Вывод 8 3 6" xfId="29556"/>
    <cellStyle name="Вывод 8 3 6 2" xfId="29557"/>
    <cellStyle name="Вывод 8 3 7" xfId="29558"/>
    <cellStyle name="Вывод 8 3 8" xfId="29559"/>
    <cellStyle name="Вывод 8 3 9" xfId="29560"/>
    <cellStyle name="Вывод 8 4" xfId="29561"/>
    <cellStyle name="Вывод 8 4 10" xfId="29562"/>
    <cellStyle name="Вывод 8 4 11" xfId="29563"/>
    <cellStyle name="Вывод 8 4 2" xfId="29564"/>
    <cellStyle name="Вывод 8 4 2 2" xfId="29565"/>
    <cellStyle name="Вывод 8 4 2 3" xfId="29566"/>
    <cellStyle name="Вывод 8 4 3" xfId="29567"/>
    <cellStyle name="Вывод 8 4 3 2" xfId="29568"/>
    <cellStyle name="Вывод 8 4 3 3" xfId="29569"/>
    <cellStyle name="Вывод 8 4 4" xfId="29570"/>
    <cellStyle name="Вывод 8 4 4 2" xfId="29571"/>
    <cellStyle name="Вывод 8 4 4 3" xfId="29572"/>
    <cellStyle name="Вывод 8 4 5" xfId="29573"/>
    <cellStyle name="Вывод 8 4 5 2" xfId="29574"/>
    <cellStyle name="Вывод 8 4 5 3" xfId="29575"/>
    <cellStyle name="Вывод 8 4 6" xfId="29576"/>
    <cellStyle name="Вывод 8 4 6 2" xfId="29577"/>
    <cellStyle name="Вывод 8 4 7" xfId="29578"/>
    <cellStyle name="Вывод 8 4 8" xfId="29579"/>
    <cellStyle name="Вывод 8 4 9" xfId="29580"/>
    <cellStyle name="Вывод 8 5" xfId="29581"/>
    <cellStyle name="Вывод 8 5 2" xfId="29582"/>
    <cellStyle name="Вывод 8 5 3" xfId="29583"/>
    <cellStyle name="Вывод 8 6" xfId="29584"/>
    <cellStyle name="Вывод 8 6 2" xfId="29585"/>
    <cellStyle name="Вывод 8 6 3" xfId="29586"/>
    <cellStyle name="Вывод 8 7" xfId="29587"/>
    <cellStyle name="Вывод 8 7 2" xfId="29588"/>
    <cellStyle name="Вывод 8 7 3" xfId="29589"/>
    <cellStyle name="Вывод 8 8" xfId="29590"/>
    <cellStyle name="Вывод 8 8 2" xfId="29591"/>
    <cellStyle name="Вывод 8 8 3" xfId="29592"/>
    <cellStyle name="Вывод 8 9" xfId="29593"/>
    <cellStyle name="Вывод 8 9 2" xfId="29594"/>
    <cellStyle name="Вывод 9" xfId="29595"/>
    <cellStyle name="Вывод 9 10" xfId="29596"/>
    <cellStyle name="Вывод 9 11" xfId="29597"/>
    <cellStyle name="Вывод 9 12" xfId="29598"/>
    <cellStyle name="Вывод 9 13" xfId="29599"/>
    <cellStyle name="Вывод 9 14" xfId="29600"/>
    <cellStyle name="Вывод 9 2" xfId="29601"/>
    <cellStyle name="Вывод 9 2 10" xfId="29602"/>
    <cellStyle name="Вывод 9 2 2" xfId="29603"/>
    <cellStyle name="Вывод 9 2 2 2" xfId="29604"/>
    <cellStyle name="Вывод 9 2 2 3" xfId="29605"/>
    <cellStyle name="Вывод 9 2 3" xfId="29606"/>
    <cellStyle name="Вывод 9 2 3 2" xfId="29607"/>
    <cellStyle name="Вывод 9 2 3 3" xfId="29608"/>
    <cellStyle name="Вывод 9 2 4" xfId="29609"/>
    <cellStyle name="Вывод 9 2 4 2" xfId="29610"/>
    <cellStyle name="Вывод 9 2 4 3" xfId="29611"/>
    <cellStyle name="Вывод 9 2 5" xfId="29612"/>
    <cellStyle name="Вывод 9 2 5 2" xfId="29613"/>
    <cellStyle name="Вывод 9 2 5 3" xfId="29614"/>
    <cellStyle name="Вывод 9 2 6" xfId="29615"/>
    <cellStyle name="Вывод 9 2 6 2" xfId="29616"/>
    <cellStyle name="Вывод 9 2 7" xfId="29617"/>
    <cellStyle name="Вывод 9 2 8" xfId="29618"/>
    <cellStyle name="Вывод 9 2 9" xfId="29619"/>
    <cellStyle name="Вывод 9 3" xfId="29620"/>
    <cellStyle name="Вывод 9 3 10" xfId="29621"/>
    <cellStyle name="Вывод 9 3 11" xfId="29622"/>
    <cellStyle name="Вывод 9 3 2" xfId="29623"/>
    <cellStyle name="Вывод 9 3 2 2" xfId="29624"/>
    <cellStyle name="Вывод 9 3 2 3" xfId="29625"/>
    <cellStyle name="Вывод 9 3 3" xfId="29626"/>
    <cellStyle name="Вывод 9 3 3 2" xfId="29627"/>
    <cellStyle name="Вывод 9 3 3 3" xfId="29628"/>
    <cellStyle name="Вывод 9 3 4" xfId="29629"/>
    <cellStyle name="Вывод 9 3 4 2" xfId="29630"/>
    <cellStyle name="Вывод 9 3 4 3" xfId="29631"/>
    <cellStyle name="Вывод 9 3 5" xfId="29632"/>
    <cellStyle name="Вывод 9 3 5 2" xfId="29633"/>
    <cellStyle name="Вывод 9 3 5 3" xfId="29634"/>
    <cellStyle name="Вывод 9 3 6" xfId="29635"/>
    <cellStyle name="Вывод 9 3 6 2" xfId="29636"/>
    <cellStyle name="Вывод 9 3 7" xfId="29637"/>
    <cellStyle name="Вывод 9 3 8" xfId="29638"/>
    <cellStyle name="Вывод 9 3 9" xfId="29639"/>
    <cellStyle name="Вывод 9 4" xfId="29640"/>
    <cellStyle name="Вывод 9 4 10" xfId="29641"/>
    <cellStyle name="Вывод 9 4 11" xfId="29642"/>
    <cellStyle name="Вывод 9 4 2" xfId="29643"/>
    <cellStyle name="Вывод 9 4 2 2" xfId="29644"/>
    <cellStyle name="Вывод 9 4 2 3" xfId="29645"/>
    <cellStyle name="Вывод 9 4 3" xfId="29646"/>
    <cellStyle name="Вывод 9 4 3 2" xfId="29647"/>
    <cellStyle name="Вывод 9 4 3 3" xfId="29648"/>
    <cellStyle name="Вывод 9 4 4" xfId="29649"/>
    <cellStyle name="Вывод 9 4 4 2" xfId="29650"/>
    <cellStyle name="Вывод 9 4 4 3" xfId="29651"/>
    <cellStyle name="Вывод 9 4 5" xfId="29652"/>
    <cellStyle name="Вывод 9 4 5 2" xfId="29653"/>
    <cellStyle name="Вывод 9 4 5 3" xfId="29654"/>
    <cellStyle name="Вывод 9 4 6" xfId="29655"/>
    <cellStyle name="Вывод 9 4 6 2" xfId="29656"/>
    <cellStyle name="Вывод 9 4 7" xfId="29657"/>
    <cellStyle name="Вывод 9 4 8" xfId="29658"/>
    <cellStyle name="Вывод 9 4 9" xfId="29659"/>
    <cellStyle name="Вывод 9 5" xfId="29660"/>
    <cellStyle name="Вывод 9 5 2" xfId="29661"/>
    <cellStyle name="Вывод 9 5 3" xfId="29662"/>
    <cellStyle name="Вывод 9 6" xfId="29663"/>
    <cellStyle name="Вывод 9 6 2" xfId="29664"/>
    <cellStyle name="Вывод 9 6 3" xfId="29665"/>
    <cellStyle name="Вывод 9 7" xfId="29666"/>
    <cellStyle name="Вывод 9 7 2" xfId="29667"/>
    <cellStyle name="Вывод 9 7 3" xfId="29668"/>
    <cellStyle name="Вывод 9 8" xfId="29669"/>
    <cellStyle name="Вывод 9 8 2" xfId="29670"/>
    <cellStyle name="Вывод 9 8 3" xfId="29671"/>
    <cellStyle name="Вывод 9 9" xfId="29672"/>
    <cellStyle name="Вывод 9 9 2" xfId="29673"/>
    <cellStyle name="Вычисление" xfId="29674"/>
    <cellStyle name="Вычисление 10" xfId="29675"/>
    <cellStyle name="Вычисление 10 10" xfId="29676"/>
    <cellStyle name="Вычисление 10 11" xfId="29677"/>
    <cellStyle name="Вычисление 10 12" xfId="29678"/>
    <cellStyle name="Вычисление 10 13" xfId="29679"/>
    <cellStyle name="Вычисление 10 14" xfId="29680"/>
    <cellStyle name="Вычисление 10 2" xfId="29681"/>
    <cellStyle name="Вычисление 10 2 10" xfId="29682"/>
    <cellStyle name="Вычисление 10 2 2" xfId="29683"/>
    <cellStyle name="Вычисление 10 2 2 2" xfId="29684"/>
    <cellStyle name="Вычисление 10 2 2 3" xfId="29685"/>
    <cellStyle name="Вычисление 10 2 3" xfId="29686"/>
    <cellStyle name="Вычисление 10 2 3 2" xfId="29687"/>
    <cellStyle name="Вычисление 10 2 3 3" xfId="29688"/>
    <cellStyle name="Вычисление 10 2 4" xfId="29689"/>
    <cellStyle name="Вычисление 10 2 4 2" xfId="29690"/>
    <cellStyle name="Вычисление 10 2 4 3" xfId="29691"/>
    <cellStyle name="Вычисление 10 2 5" xfId="29692"/>
    <cellStyle name="Вычисление 10 2 5 2" xfId="29693"/>
    <cellStyle name="Вычисление 10 2 5 3" xfId="29694"/>
    <cellStyle name="Вычисление 10 2 6" xfId="29695"/>
    <cellStyle name="Вычисление 10 2 6 2" xfId="29696"/>
    <cellStyle name="Вычисление 10 2 7" xfId="29697"/>
    <cellStyle name="Вычисление 10 2 8" xfId="29698"/>
    <cellStyle name="Вычисление 10 2 9" xfId="29699"/>
    <cellStyle name="Вычисление 10 3" xfId="29700"/>
    <cellStyle name="Вычисление 10 3 10" xfId="29701"/>
    <cellStyle name="Вычисление 10 3 11" xfId="29702"/>
    <cellStyle name="Вычисление 10 3 2" xfId="29703"/>
    <cellStyle name="Вычисление 10 3 2 2" xfId="29704"/>
    <cellStyle name="Вычисление 10 3 2 3" xfId="29705"/>
    <cellStyle name="Вычисление 10 3 3" xfId="29706"/>
    <cellStyle name="Вычисление 10 3 3 2" xfId="29707"/>
    <cellStyle name="Вычисление 10 3 3 3" xfId="29708"/>
    <cellStyle name="Вычисление 10 3 4" xfId="29709"/>
    <cellStyle name="Вычисление 10 3 4 2" xfId="29710"/>
    <cellStyle name="Вычисление 10 3 4 3" xfId="29711"/>
    <cellStyle name="Вычисление 10 3 5" xfId="29712"/>
    <cellStyle name="Вычисление 10 3 5 2" xfId="29713"/>
    <cellStyle name="Вычисление 10 3 5 3" xfId="29714"/>
    <cellStyle name="Вычисление 10 3 6" xfId="29715"/>
    <cellStyle name="Вычисление 10 3 6 2" xfId="29716"/>
    <cellStyle name="Вычисление 10 3 7" xfId="29717"/>
    <cellStyle name="Вычисление 10 3 8" xfId="29718"/>
    <cellStyle name="Вычисление 10 3 9" xfId="29719"/>
    <cellStyle name="Вычисление 10 4" xfId="29720"/>
    <cellStyle name="Вычисление 10 4 10" xfId="29721"/>
    <cellStyle name="Вычисление 10 4 11" xfId="29722"/>
    <cellStyle name="Вычисление 10 4 2" xfId="29723"/>
    <cellStyle name="Вычисление 10 4 2 2" xfId="29724"/>
    <cellStyle name="Вычисление 10 4 2 3" xfId="29725"/>
    <cellStyle name="Вычисление 10 4 3" xfId="29726"/>
    <cellStyle name="Вычисление 10 4 3 2" xfId="29727"/>
    <cellStyle name="Вычисление 10 4 3 3" xfId="29728"/>
    <cellStyle name="Вычисление 10 4 4" xfId="29729"/>
    <cellStyle name="Вычисление 10 4 4 2" xfId="29730"/>
    <cellStyle name="Вычисление 10 4 4 3" xfId="29731"/>
    <cellStyle name="Вычисление 10 4 5" xfId="29732"/>
    <cellStyle name="Вычисление 10 4 5 2" xfId="29733"/>
    <cellStyle name="Вычисление 10 4 5 3" xfId="29734"/>
    <cellStyle name="Вычисление 10 4 6" xfId="29735"/>
    <cellStyle name="Вычисление 10 4 6 2" xfId="29736"/>
    <cellStyle name="Вычисление 10 4 7" xfId="29737"/>
    <cellStyle name="Вычисление 10 4 8" xfId="29738"/>
    <cellStyle name="Вычисление 10 4 9" xfId="29739"/>
    <cellStyle name="Вычисление 10 5" xfId="29740"/>
    <cellStyle name="Вычисление 10 5 2" xfId="29741"/>
    <cellStyle name="Вычисление 10 5 3" xfId="29742"/>
    <cellStyle name="Вычисление 10 6" xfId="29743"/>
    <cellStyle name="Вычисление 10 6 2" xfId="29744"/>
    <cellStyle name="Вычисление 10 6 3" xfId="29745"/>
    <cellStyle name="Вычисление 10 7" xfId="29746"/>
    <cellStyle name="Вычисление 10 7 2" xfId="29747"/>
    <cellStyle name="Вычисление 10 7 3" xfId="29748"/>
    <cellStyle name="Вычисление 10 8" xfId="29749"/>
    <cellStyle name="Вычисление 10 8 2" xfId="29750"/>
    <cellStyle name="Вычисление 10 8 3" xfId="29751"/>
    <cellStyle name="Вычисление 10 9" xfId="29752"/>
    <cellStyle name="Вычисление 10 9 2" xfId="29753"/>
    <cellStyle name="Вычисление 11" xfId="29754"/>
    <cellStyle name="Вычисление 11 10" xfId="29755"/>
    <cellStyle name="Вычисление 11 11" xfId="29756"/>
    <cellStyle name="Вычисление 11 12" xfId="29757"/>
    <cellStyle name="Вычисление 11 13" xfId="29758"/>
    <cellStyle name="Вычисление 11 14" xfId="29759"/>
    <cellStyle name="Вычисление 11 2" xfId="29760"/>
    <cellStyle name="Вычисление 11 2 10" xfId="29761"/>
    <cellStyle name="Вычисление 11 2 2" xfId="29762"/>
    <cellStyle name="Вычисление 11 2 2 2" xfId="29763"/>
    <cellStyle name="Вычисление 11 2 2 3" xfId="29764"/>
    <cellStyle name="Вычисление 11 2 3" xfId="29765"/>
    <cellStyle name="Вычисление 11 2 3 2" xfId="29766"/>
    <cellStyle name="Вычисление 11 2 3 3" xfId="29767"/>
    <cellStyle name="Вычисление 11 2 4" xfId="29768"/>
    <cellStyle name="Вычисление 11 2 4 2" xfId="29769"/>
    <cellStyle name="Вычисление 11 2 4 3" xfId="29770"/>
    <cellStyle name="Вычисление 11 2 5" xfId="29771"/>
    <cellStyle name="Вычисление 11 2 5 2" xfId="29772"/>
    <cellStyle name="Вычисление 11 2 5 3" xfId="29773"/>
    <cellStyle name="Вычисление 11 2 6" xfId="29774"/>
    <cellStyle name="Вычисление 11 2 6 2" xfId="29775"/>
    <cellStyle name="Вычисление 11 2 7" xfId="29776"/>
    <cellStyle name="Вычисление 11 2 8" xfId="29777"/>
    <cellStyle name="Вычисление 11 2 9" xfId="29778"/>
    <cellStyle name="Вычисление 11 3" xfId="29779"/>
    <cellStyle name="Вычисление 11 3 10" xfId="29780"/>
    <cellStyle name="Вычисление 11 3 11" xfId="29781"/>
    <cellStyle name="Вычисление 11 3 2" xfId="29782"/>
    <cellStyle name="Вычисление 11 3 2 2" xfId="29783"/>
    <cellStyle name="Вычисление 11 3 2 3" xfId="29784"/>
    <cellStyle name="Вычисление 11 3 3" xfId="29785"/>
    <cellStyle name="Вычисление 11 3 3 2" xfId="29786"/>
    <cellStyle name="Вычисление 11 3 3 3" xfId="29787"/>
    <cellStyle name="Вычисление 11 3 4" xfId="29788"/>
    <cellStyle name="Вычисление 11 3 4 2" xfId="29789"/>
    <cellStyle name="Вычисление 11 3 4 3" xfId="29790"/>
    <cellStyle name="Вычисление 11 3 5" xfId="29791"/>
    <cellStyle name="Вычисление 11 3 5 2" xfId="29792"/>
    <cellStyle name="Вычисление 11 3 5 3" xfId="29793"/>
    <cellStyle name="Вычисление 11 3 6" xfId="29794"/>
    <cellStyle name="Вычисление 11 3 6 2" xfId="29795"/>
    <cellStyle name="Вычисление 11 3 7" xfId="29796"/>
    <cellStyle name="Вычисление 11 3 8" xfId="29797"/>
    <cellStyle name="Вычисление 11 3 9" xfId="29798"/>
    <cellStyle name="Вычисление 11 4" xfId="29799"/>
    <cellStyle name="Вычисление 11 4 10" xfId="29800"/>
    <cellStyle name="Вычисление 11 4 11" xfId="29801"/>
    <cellStyle name="Вычисление 11 4 2" xfId="29802"/>
    <cellStyle name="Вычисление 11 4 2 2" xfId="29803"/>
    <cellStyle name="Вычисление 11 4 2 3" xfId="29804"/>
    <cellStyle name="Вычисление 11 4 3" xfId="29805"/>
    <cellStyle name="Вычисление 11 4 3 2" xfId="29806"/>
    <cellStyle name="Вычисление 11 4 3 3" xfId="29807"/>
    <cellStyle name="Вычисление 11 4 4" xfId="29808"/>
    <cellStyle name="Вычисление 11 4 4 2" xfId="29809"/>
    <cellStyle name="Вычисление 11 4 4 3" xfId="29810"/>
    <cellStyle name="Вычисление 11 4 5" xfId="29811"/>
    <cellStyle name="Вычисление 11 4 5 2" xfId="29812"/>
    <cellStyle name="Вычисление 11 4 5 3" xfId="29813"/>
    <cellStyle name="Вычисление 11 4 6" xfId="29814"/>
    <cellStyle name="Вычисление 11 4 6 2" xfId="29815"/>
    <cellStyle name="Вычисление 11 4 7" xfId="29816"/>
    <cellStyle name="Вычисление 11 4 8" xfId="29817"/>
    <cellStyle name="Вычисление 11 4 9" xfId="29818"/>
    <cellStyle name="Вычисление 11 5" xfId="29819"/>
    <cellStyle name="Вычисление 11 5 2" xfId="29820"/>
    <cellStyle name="Вычисление 11 5 3" xfId="29821"/>
    <cellStyle name="Вычисление 11 6" xfId="29822"/>
    <cellStyle name="Вычисление 11 6 2" xfId="29823"/>
    <cellStyle name="Вычисление 11 6 3" xfId="29824"/>
    <cellStyle name="Вычисление 11 7" xfId="29825"/>
    <cellStyle name="Вычисление 11 7 2" xfId="29826"/>
    <cellStyle name="Вычисление 11 7 3" xfId="29827"/>
    <cellStyle name="Вычисление 11 8" xfId="29828"/>
    <cellStyle name="Вычисление 11 8 2" xfId="29829"/>
    <cellStyle name="Вычисление 11 8 3" xfId="29830"/>
    <cellStyle name="Вычисление 11 9" xfId="29831"/>
    <cellStyle name="Вычисление 11 9 2" xfId="29832"/>
    <cellStyle name="Вычисление 12" xfId="29833"/>
    <cellStyle name="Вычисление 12 10" xfId="29834"/>
    <cellStyle name="Вычисление 12 11" xfId="29835"/>
    <cellStyle name="Вычисление 12 12" xfId="29836"/>
    <cellStyle name="Вычисление 12 13" xfId="29837"/>
    <cellStyle name="Вычисление 12 14" xfId="29838"/>
    <cellStyle name="Вычисление 12 2" xfId="29839"/>
    <cellStyle name="Вычисление 12 2 10" xfId="29840"/>
    <cellStyle name="Вычисление 12 2 2" xfId="29841"/>
    <cellStyle name="Вычисление 12 2 2 2" xfId="29842"/>
    <cellStyle name="Вычисление 12 2 2 3" xfId="29843"/>
    <cellStyle name="Вычисление 12 2 3" xfId="29844"/>
    <cellStyle name="Вычисление 12 2 3 2" xfId="29845"/>
    <cellStyle name="Вычисление 12 2 3 3" xfId="29846"/>
    <cellStyle name="Вычисление 12 2 4" xfId="29847"/>
    <cellStyle name="Вычисление 12 2 4 2" xfId="29848"/>
    <cellStyle name="Вычисление 12 2 4 3" xfId="29849"/>
    <cellStyle name="Вычисление 12 2 5" xfId="29850"/>
    <cellStyle name="Вычисление 12 2 5 2" xfId="29851"/>
    <cellStyle name="Вычисление 12 2 5 3" xfId="29852"/>
    <cellStyle name="Вычисление 12 2 6" xfId="29853"/>
    <cellStyle name="Вычисление 12 2 6 2" xfId="29854"/>
    <cellStyle name="Вычисление 12 2 7" xfId="29855"/>
    <cellStyle name="Вычисление 12 2 8" xfId="29856"/>
    <cellStyle name="Вычисление 12 2 9" xfId="29857"/>
    <cellStyle name="Вычисление 12 3" xfId="29858"/>
    <cellStyle name="Вычисление 12 3 10" xfId="29859"/>
    <cellStyle name="Вычисление 12 3 11" xfId="29860"/>
    <cellStyle name="Вычисление 12 3 2" xfId="29861"/>
    <cellStyle name="Вычисление 12 3 2 2" xfId="29862"/>
    <cellStyle name="Вычисление 12 3 2 3" xfId="29863"/>
    <cellStyle name="Вычисление 12 3 3" xfId="29864"/>
    <cellStyle name="Вычисление 12 3 3 2" xfId="29865"/>
    <cellStyle name="Вычисление 12 3 3 3" xfId="29866"/>
    <cellStyle name="Вычисление 12 3 4" xfId="29867"/>
    <cellStyle name="Вычисление 12 3 4 2" xfId="29868"/>
    <cellStyle name="Вычисление 12 3 4 3" xfId="29869"/>
    <cellStyle name="Вычисление 12 3 5" xfId="29870"/>
    <cellStyle name="Вычисление 12 3 5 2" xfId="29871"/>
    <cellStyle name="Вычисление 12 3 5 3" xfId="29872"/>
    <cellStyle name="Вычисление 12 3 6" xfId="29873"/>
    <cellStyle name="Вычисление 12 3 6 2" xfId="29874"/>
    <cellStyle name="Вычисление 12 3 7" xfId="29875"/>
    <cellStyle name="Вычисление 12 3 8" xfId="29876"/>
    <cellStyle name="Вычисление 12 3 9" xfId="29877"/>
    <cellStyle name="Вычисление 12 4" xfId="29878"/>
    <cellStyle name="Вычисление 12 4 10" xfId="29879"/>
    <cellStyle name="Вычисление 12 4 11" xfId="29880"/>
    <cellStyle name="Вычисление 12 4 2" xfId="29881"/>
    <cellStyle name="Вычисление 12 4 2 2" xfId="29882"/>
    <cellStyle name="Вычисление 12 4 2 3" xfId="29883"/>
    <cellStyle name="Вычисление 12 4 3" xfId="29884"/>
    <cellStyle name="Вычисление 12 4 3 2" xfId="29885"/>
    <cellStyle name="Вычисление 12 4 3 3" xfId="29886"/>
    <cellStyle name="Вычисление 12 4 4" xfId="29887"/>
    <cellStyle name="Вычисление 12 4 4 2" xfId="29888"/>
    <cellStyle name="Вычисление 12 4 4 3" xfId="29889"/>
    <cellStyle name="Вычисление 12 4 5" xfId="29890"/>
    <cellStyle name="Вычисление 12 4 5 2" xfId="29891"/>
    <cellStyle name="Вычисление 12 4 5 3" xfId="29892"/>
    <cellStyle name="Вычисление 12 4 6" xfId="29893"/>
    <cellStyle name="Вычисление 12 4 6 2" xfId="29894"/>
    <cellStyle name="Вычисление 12 4 7" xfId="29895"/>
    <cellStyle name="Вычисление 12 4 8" xfId="29896"/>
    <cellStyle name="Вычисление 12 4 9" xfId="29897"/>
    <cellStyle name="Вычисление 12 5" xfId="29898"/>
    <cellStyle name="Вычисление 12 5 2" xfId="29899"/>
    <cellStyle name="Вычисление 12 5 3" xfId="29900"/>
    <cellStyle name="Вычисление 12 6" xfId="29901"/>
    <cellStyle name="Вычисление 12 6 2" xfId="29902"/>
    <cellStyle name="Вычисление 12 6 3" xfId="29903"/>
    <cellStyle name="Вычисление 12 7" xfId="29904"/>
    <cellStyle name="Вычисление 12 7 2" xfId="29905"/>
    <cellStyle name="Вычисление 12 7 3" xfId="29906"/>
    <cellStyle name="Вычисление 12 8" xfId="29907"/>
    <cellStyle name="Вычисление 12 8 2" xfId="29908"/>
    <cellStyle name="Вычисление 12 8 3" xfId="29909"/>
    <cellStyle name="Вычисление 12 9" xfId="29910"/>
    <cellStyle name="Вычисление 12 9 2" xfId="29911"/>
    <cellStyle name="Вычисление 13" xfId="29912"/>
    <cellStyle name="Вычисление 13 10" xfId="29913"/>
    <cellStyle name="Вычисление 13 11" xfId="29914"/>
    <cellStyle name="Вычисление 13 12" xfId="29915"/>
    <cellStyle name="Вычисление 13 13" xfId="29916"/>
    <cellStyle name="Вычисление 13 14" xfId="29917"/>
    <cellStyle name="Вычисление 13 2" xfId="29918"/>
    <cellStyle name="Вычисление 13 2 10" xfId="29919"/>
    <cellStyle name="Вычисление 13 2 2" xfId="29920"/>
    <cellStyle name="Вычисление 13 2 2 2" xfId="29921"/>
    <cellStyle name="Вычисление 13 2 2 3" xfId="29922"/>
    <cellStyle name="Вычисление 13 2 3" xfId="29923"/>
    <cellStyle name="Вычисление 13 2 3 2" xfId="29924"/>
    <cellStyle name="Вычисление 13 2 3 3" xfId="29925"/>
    <cellStyle name="Вычисление 13 2 4" xfId="29926"/>
    <cellStyle name="Вычисление 13 2 4 2" xfId="29927"/>
    <cellStyle name="Вычисление 13 2 4 3" xfId="29928"/>
    <cellStyle name="Вычисление 13 2 5" xfId="29929"/>
    <cellStyle name="Вычисление 13 2 5 2" xfId="29930"/>
    <cellStyle name="Вычисление 13 2 5 3" xfId="29931"/>
    <cellStyle name="Вычисление 13 2 6" xfId="29932"/>
    <cellStyle name="Вычисление 13 2 6 2" xfId="29933"/>
    <cellStyle name="Вычисление 13 2 7" xfId="29934"/>
    <cellStyle name="Вычисление 13 2 8" xfId="29935"/>
    <cellStyle name="Вычисление 13 2 9" xfId="29936"/>
    <cellStyle name="Вычисление 13 3" xfId="29937"/>
    <cellStyle name="Вычисление 13 3 10" xfId="29938"/>
    <cellStyle name="Вычисление 13 3 11" xfId="29939"/>
    <cellStyle name="Вычисление 13 3 2" xfId="29940"/>
    <cellStyle name="Вычисление 13 3 2 2" xfId="29941"/>
    <cellStyle name="Вычисление 13 3 2 3" xfId="29942"/>
    <cellStyle name="Вычисление 13 3 3" xfId="29943"/>
    <cellStyle name="Вычисление 13 3 3 2" xfId="29944"/>
    <cellStyle name="Вычисление 13 3 3 3" xfId="29945"/>
    <cellStyle name="Вычисление 13 3 4" xfId="29946"/>
    <cellStyle name="Вычисление 13 3 4 2" xfId="29947"/>
    <cellStyle name="Вычисление 13 3 4 3" xfId="29948"/>
    <cellStyle name="Вычисление 13 3 5" xfId="29949"/>
    <cellStyle name="Вычисление 13 3 5 2" xfId="29950"/>
    <cellStyle name="Вычисление 13 3 5 3" xfId="29951"/>
    <cellStyle name="Вычисление 13 3 6" xfId="29952"/>
    <cellStyle name="Вычисление 13 3 6 2" xfId="29953"/>
    <cellStyle name="Вычисление 13 3 7" xfId="29954"/>
    <cellStyle name="Вычисление 13 3 8" xfId="29955"/>
    <cellStyle name="Вычисление 13 3 9" xfId="29956"/>
    <cellStyle name="Вычисление 13 4" xfId="29957"/>
    <cellStyle name="Вычисление 13 4 10" xfId="29958"/>
    <cellStyle name="Вычисление 13 4 11" xfId="29959"/>
    <cellStyle name="Вычисление 13 4 2" xfId="29960"/>
    <cellStyle name="Вычисление 13 4 2 2" xfId="29961"/>
    <cellStyle name="Вычисление 13 4 2 3" xfId="29962"/>
    <cellStyle name="Вычисление 13 4 3" xfId="29963"/>
    <cellStyle name="Вычисление 13 4 3 2" xfId="29964"/>
    <cellStyle name="Вычисление 13 4 3 3" xfId="29965"/>
    <cellStyle name="Вычисление 13 4 4" xfId="29966"/>
    <cellStyle name="Вычисление 13 4 4 2" xfId="29967"/>
    <cellStyle name="Вычисление 13 4 4 3" xfId="29968"/>
    <cellStyle name="Вычисление 13 4 5" xfId="29969"/>
    <cellStyle name="Вычисление 13 4 5 2" xfId="29970"/>
    <cellStyle name="Вычисление 13 4 5 3" xfId="29971"/>
    <cellStyle name="Вычисление 13 4 6" xfId="29972"/>
    <cellStyle name="Вычисление 13 4 6 2" xfId="29973"/>
    <cellStyle name="Вычисление 13 4 7" xfId="29974"/>
    <cellStyle name="Вычисление 13 4 8" xfId="29975"/>
    <cellStyle name="Вычисление 13 4 9" xfId="29976"/>
    <cellStyle name="Вычисление 13 5" xfId="29977"/>
    <cellStyle name="Вычисление 13 5 2" xfId="29978"/>
    <cellStyle name="Вычисление 13 5 3" xfId="29979"/>
    <cellStyle name="Вычисление 13 6" xfId="29980"/>
    <cellStyle name="Вычисление 13 6 2" xfId="29981"/>
    <cellStyle name="Вычисление 13 6 3" xfId="29982"/>
    <cellStyle name="Вычисление 13 7" xfId="29983"/>
    <cellStyle name="Вычисление 13 7 2" xfId="29984"/>
    <cellStyle name="Вычисление 13 7 3" xfId="29985"/>
    <cellStyle name="Вычисление 13 8" xfId="29986"/>
    <cellStyle name="Вычисление 13 8 2" xfId="29987"/>
    <cellStyle name="Вычисление 13 8 3" xfId="29988"/>
    <cellStyle name="Вычисление 13 9" xfId="29989"/>
    <cellStyle name="Вычисление 13 9 2" xfId="29990"/>
    <cellStyle name="Вычисление 14" xfId="29991"/>
    <cellStyle name="Вычисление 14 10" xfId="29992"/>
    <cellStyle name="Вычисление 14 11" xfId="29993"/>
    <cellStyle name="Вычисление 14 12" xfId="29994"/>
    <cellStyle name="Вычисление 14 13" xfId="29995"/>
    <cellStyle name="Вычисление 14 14" xfId="29996"/>
    <cellStyle name="Вычисление 14 2" xfId="29997"/>
    <cellStyle name="Вычисление 14 2 10" xfId="29998"/>
    <cellStyle name="Вычисление 14 2 2" xfId="29999"/>
    <cellStyle name="Вычисление 14 2 2 2" xfId="30000"/>
    <cellStyle name="Вычисление 14 2 2 3" xfId="30001"/>
    <cellStyle name="Вычисление 14 2 3" xfId="30002"/>
    <cellStyle name="Вычисление 14 2 3 2" xfId="30003"/>
    <cellStyle name="Вычисление 14 2 3 3" xfId="30004"/>
    <cellStyle name="Вычисление 14 2 4" xfId="30005"/>
    <cellStyle name="Вычисление 14 2 4 2" xfId="30006"/>
    <cellStyle name="Вычисление 14 2 4 3" xfId="30007"/>
    <cellStyle name="Вычисление 14 2 5" xfId="30008"/>
    <cellStyle name="Вычисление 14 2 5 2" xfId="30009"/>
    <cellStyle name="Вычисление 14 2 5 3" xfId="30010"/>
    <cellStyle name="Вычисление 14 2 6" xfId="30011"/>
    <cellStyle name="Вычисление 14 2 6 2" xfId="30012"/>
    <cellStyle name="Вычисление 14 2 7" xfId="30013"/>
    <cellStyle name="Вычисление 14 2 8" xfId="30014"/>
    <cellStyle name="Вычисление 14 2 9" xfId="30015"/>
    <cellStyle name="Вычисление 14 3" xfId="30016"/>
    <cellStyle name="Вычисление 14 3 10" xfId="30017"/>
    <cellStyle name="Вычисление 14 3 11" xfId="30018"/>
    <cellStyle name="Вычисление 14 3 2" xfId="30019"/>
    <cellStyle name="Вычисление 14 3 2 2" xfId="30020"/>
    <cellStyle name="Вычисление 14 3 2 3" xfId="30021"/>
    <cellStyle name="Вычисление 14 3 3" xfId="30022"/>
    <cellStyle name="Вычисление 14 3 3 2" xfId="30023"/>
    <cellStyle name="Вычисление 14 3 3 3" xfId="30024"/>
    <cellStyle name="Вычисление 14 3 4" xfId="30025"/>
    <cellStyle name="Вычисление 14 3 4 2" xfId="30026"/>
    <cellStyle name="Вычисление 14 3 4 3" xfId="30027"/>
    <cellStyle name="Вычисление 14 3 5" xfId="30028"/>
    <cellStyle name="Вычисление 14 3 5 2" xfId="30029"/>
    <cellStyle name="Вычисление 14 3 5 3" xfId="30030"/>
    <cellStyle name="Вычисление 14 3 6" xfId="30031"/>
    <cellStyle name="Вычисление 14 3 6 2" xfId="30032"/>
    <cellStyle name="Вычисление 14 3 7" xfId="30033"/>
    <cellStyle name="Вычисление 14 3 8" xfId="30034"/>
    <cellStyle name="Вычисление 14 3 9" xfId="30035"/>
    <cellStyle name="Вычисление 14 4" xfId="30036"/>
    <cellStyle name="Вычисление 14 4 10" xfId="30037"/>
    <cellStyle name="Вычисление 14 4 11" xfId="30038"/>
    <cellStyle name="Вычисление 14 4 2" xfId="30039"/>
    <cellStyle name="Вычисление 14 4 2 2" xfId="30040"/>
    <cellStyle name="Вычисление 14 4 2 3" xfId="30041"/>
    <cellStyle name="Вычисление 14 4 3" xfId="30042"/>
    <cellStyle name="Вычисление 14 4 3 2" xfId="30043"/>
    <cellStyle name="Вычисление 14 4 3 3" xfId="30044"/>
    <cellStyle name="Вычисление 14 4 4" xfId="30045"/>
    <cellStyle name="Вычисление 14 4 4 2" xfId="30046"/>
    <cellStyle name="Вычисление 14 4 4 3" xfId="30047"/>
    <cellStyle name="Вычисление 14 4 5" xfId="30048"/>
    <cellStyle name="Вычисление 14 4 5 2" xfId="30049"/>
    <cellStyle name="Вычисление 14 4 5 3" xfId="30050"/>
    <cellStyle name="Вычисление 14 4 6" xfId="30051"/>
    <cellStyle name="Вычисление 14 4 6 2" xfId="30052"/>
    <cellStyle name="Вычисление 14 4 7" xfId="30053"/>
    <cellStyle name="Вычисление 14 4 8" xfId="30054"/>
    <cellStyle name="Вычисление 14 4 9" xfId="30055"/>
    <cellStyle name="Вычисление 14 5" xfId="30056"/>
    <cellStyle name="Вычисление 14 5 2" xfId="30057"/>
    <cellStyle name="Вычисление 14 5 3" xfId="30058"/>
    <cellStyle name="Вычисление 14 6" xfId="30059"/>
    <cellStyle name="Вычисление 14 6 2" xfId="30060"/>
    <cellStyle name="Вычисление 14 6 3" xfId="30061"/>
    <cellStyle name="Вычисление 14 7" xfId="30062"/>
    <cellStyle name="Вычисление 14 7 2" xfId="30063"/>
    <cellStyle name="Вычисление 14 7 3" xfId="30064"/>
    <cellStyle name="Вычисление 14 8" xfId="30065"/>
    <cellStyle name="Вычисление 14 8 2" xfId="30066"/>
    <cellStyle name="Вычисление 14 8 3" xfId="30067"/>
    <cellStyle name="Вычисление 14 9" xfId="30068"/>
    <cellStyle name="Вычисление 14 9 2" xfId="30069"/>
    <cellStyle name="Вычисление 15" xfId="30070"/>
    <cellStyle name="Вычисление 15 10" xfId="30071"/>
    <cellStyle name="Вычисление 15 11" xfId="30072"/>
    <cellStyle name="Вычисление 15 2" xfId="30073"/>
    <cellStyle name="Вычисление 15 2 2" xfId="30074"/>
    <cellStyle name="Вычисление 15 2 3" xfId="30075"/>
    <cellStyle name="Вычисление 15 3" xfId="30076"/>
    <cellStyle name="Вычисление 15 3 2" xfId="30077"/>
    <cellStyle name="Вычисление 15 3 3" xfId="30078"/>
    <cellStyle name="Вычисление 15 4" xfId="30079"/>
    <cellStyle name="Вычисление 15 4 2" xfId="30080"/>
    <cellStyle name="Вычисление 15 4 3" xfId="30081"/>
    <cellStyle name="Вычисление 15 5" xfId="30082"/>
    <cellStyle name="Вычисление 15 5 2" xfId="30083"/>
    <cellStyle name="Вычисление 15 5 3" xfId="30084"/>
    <cellStyle name="Вычисление 15 6" xfId="30085"/>
    <cellStyle name="Вычисление 15 6 2" xfId="30086"/>
    <cellStyle name="Вычисление 15 7" xfId="30087"/>
    <cellStyle name="Вычисление 15 8" xfId="30088"/>
    <cellStyle name="Вычисление 15 9" xfId="30089"/>
    <cellStyle name="Вычисление 16" xfId="30090"/>
    <cellStyle name="Вычисление 16 10" xfId="30091"/>
    <cellStyle name="Вычисление 16 11" xfId="30092"/>
    <cellStyle name="Вычисление 16 2" xfId="30093"/>
    <cellStyle name="Вычисление 16 2 2" xfId="30094"/>
    <cellStyle name="Вычисление 16 2 3" xfId="30095"/>
    <cellStyle name="Вычисление 16 3" xfId="30096"/>
    <cellStyle name="Вычисление 16 3 2" xfId="30097"/>
    <cellStyle name="Вычисление 16 3 3" xfId="30098"/>
    <cellStyle name="Вычисление 16 4" xfId="30099"/>
    <cellStyle name="Вычисление 16 4 2" xfId="30100"/>
    <cellStyle name="Вычисление 16 4 3" xfId="30101"/>
    <cellStyle name="Вычисление 16 5" xfId="30102"/>
    <cellStyle name="Вычисление 16 5 2" xfId="30103"/>
    <cellStyle name="Вычисление 16 5 3" xfId="30104"/>
    <cellStyle name="Вычисление 16 6" xfId="30105"/>
    <cellStyle name="Вычисление 16 6 2" xfId="30106"/>
    <cellStyle name="Вычисление 16 7" xfId="30107"/>
    <cellStyle name="Вычисление 16 8" xfId="30108"/>
    <cellStyle name="Вычисление 16 9" xfId="30109"/>
    <cellStyle name="Вычисление 17" xfId="30110"/>
    <cellStyle name="Вычисление 17 2" xfId="30111"/>
    <cellStyle name="Вычисление 17 3" xfId="30112"/>
    <cellStyle name="Вычисление 18" xfId="30113"/>
    <cellStyle name="Вычисление 18 2" xfId="30114"/>
    <cellStyle name="Вычисление 18 3" xfId="30115"/>
    <cellStyle name="Вычисление 19" xfId="30116"/>
    <cellStyle name="Вычисление 19 2" xfId="30117"/>
    <cellStyle name="Вычисление 19 3" xfId="30118"/>
    <cellStyle name="Вычисление 2" xfId="30119"/>
    <cellStyle name="Вычисление 2 10" xfId="30120"/>
    <cellStyle name="Вычисление 2 11" xfId="30121"/>
    <cellStyle name="Вычисление 2 12" xfId="30122"/>
    <cellStyle name="Вычисление 2 13" xfId="30123"/>
    <cellStyle name="Вычисление 2 2" xfId="30124"/>
    <cellStyle name="Вычисление 2 2 10" xfId="30125"/>
    <cellStyle name="Вычисление 2 2 11" xfId="30126"/>
    <cellStyle name="Вычисление 2 2 12" xfId="30127"/>
    <cellStyle name="Вычисление 2 2 2" xfId="30128"/>
    <cellStyle name="Вычисление 2 2 2 10" xfId="30129"/>
    <cellStyle name="Вычисление 2 2 2 11" xfId="30130"/>
    <cellStyle name="Вычисление 2 2 2 2" xfId="30131"/>
    <cellStyle name="Вычисление 2 2 2 2 2" xfId="30132"/>
    <cellStyle name="Вычисление 2 2 2 2 3" xfId="30133"/>
    <cellStyle name="Вычисление 2 2 2 3" xfId="30134"/>
    <cellStyle name="Вычисление 2 2 2 3 2" xfId="30135"/>
    <cellStyle name="Вычисление 2 2 2 3 3" xfId="30136"/>
    <cellStyle name="Вычисление 2 2 2 4" xfId="30137"/>
    <cellStyle name="Вычисление 2 2 2 4 2" xfId="30138"/>
    <cellStyle name="Вычисление 2 2 2 4 3" xfId="30139"/>
    <cellStyle name="Вычисление 2 2 2 5" xfId="30140"/>
    <cellStyle name="Вычисление 2 2 2 5 2" xfId="30141"/>
    <cellStyle name="Вычисление 2 2 2 5 3" xfId="30142"/>
    <cellStyle name="Вычисление 2 2 2 6" xfId="30143"/>
    <cellStyle name="Вычисление 2 2 2 6 2" xfId="30144"/>
    <cellStyle name="Вычисление 2 2 2 7" xfId="30145"/>
    <cellStyle name="Вычисление 2 2 2 8" xfId="30146"/>
    <cellStyle name="Вычисление 2 2 2 9" xfId="30147"/>
    <cellStyle name="Вычисление 2 2 3" xfId="30148"/>
    <cellStyle name="Вычисление 2 2 3 10" xfId="30149"/>
    <cellStyle name="Вычисление 2 2 3 11" xfId="30150"/>
    <cellStyle name="Вычисление 2 2 3 2" xfId="30151"/>
    <cellStyle name="Вычисление 2 2 3 2 2" xfId="30152"/>
    <cellStyle name="Вычисление 2 2 3 2 3" xfId="30153"/>
    <cellStyle name="Вычисление 2 2 3 3" xfId="30154"/>
    <cellStyle name="Вычисление 2 2 3 3 2" xfId="30155"/>
    <cellStyle name="Вычисление 2 2 3 3 3" xfId="30156"/>
    <cellStyle name="Вычисление 2 2 3 4" xfId="30157"/>
    <cellStyle name="Вычисление 2 2 3 4 2" xfId="30158"/>
    <cellStyle name="Вычисление 2 2 3 4 3" xfId="30159"/>
    <cellStyle name="Вычисление 2 2 3 5" xfId="30160"/>
    <cellStyle name="Вычисление 2 2 3 5 2" xfId="30161"/>
    <cellStyle name="Вычисление 2 2 3 5 3" xfId="30162"/>
    <cellStyle name="Вычисление 2 2 3 6" xfId="30163"/>
    <cellStyle name="Вычисление 2 2 3 6 2" xfId="30164"/>
    <cellStyle name="Вычисление 2 2 3 7" xfId="30165"/>
    <cellStyle name="Вычисление 2 2 3 8" xfId="30166"/>
    <cellStyle name="Вычисление 2 2 3 9" xfId="30167"/>
    <cellStyle name="Вычисление 2 2 4" xfId="30168"/>
    <cellStyle name="Вычисление 2 2 4 2" xfId="30169"/>
    <cellStyle name="Вычисление 2 2 4 3" xfId="30170"/>
    <cellStyle name="Вычисление 2 2 5" xfId="30171"/>
    <cellStyle name="Вычисление 2 2 5 2" xfId="30172"/>
    <cellStyle name="Вычисление 2 2 5 3" xfId="30173"/>
    <cellStyle name="Вычисление 2 2 6" xfId="30174"/>
    <cellStyle name="Вычисление 2 2 6 2" xfId="30175"/>
    <cellStyle name="Вычисление 2 2 6 3" xfId="30176"/>
    <cellStyle name="Вычисление 2 2 7" xfId="30177"/>
    <cellStyle name="Вычисление 2 2 7 2" xfId="30178"/>
    <cellStyle name="Вычисление 2 2 7 3" xfId="30179"/>
    <cellStyle name="Вычисление 2 2 8" xfId="30180"/>
    <cellStyle name="Вычисление 2 2 8 2" xfId="30181"/>
    <cellStyle name="Вычисление 2 2 9" xfId="30182"/>
    <cellStyle name="Вычисление 2 3" xfId="30183"/>
    <cellStyle name="Вычисление 2 3 10" xfId="30184"/>
    <cellStyle name="Вычисление 2 3 11" xfId="30185"/>
    <cellStyle name="Вычисление 2 3 2" xfId="30186"/>
    <cellStyle name="Вычисление 2 3 2 2" xfId="30187"/>
    <cellStyle name="Вычисление 2 3 2 3" xfId="30188"/>
    <cellStyle name="Вычисление 2 3 3" xfId="30189"/>
    <cellStyle name="Вычисление 2 3 3 2" xfId="30190"/>
    <cellStyle name="Вычисление 2 3 3 3" xfId="30191"/>
    <cellStyle name="Вычисление 2 3 4" xfId="30192"/>
    <cellStyle name="Вычисление 2 3 4 2" xfId="30193"/>
    <cellStyle name="Вычисление 2 3 4 3" xfId="30194"/>
    <cellStyle name="Вычисление 2 3 5" xfId="30195"/>
    <cellStyle name="Вычисление 2 3 5 2" xfId="30196"/>
    <cellStyle name="Вычисление 2 3 5 3" xfId="30197"/>
    <cellStyle name="Вычисление 2 3 6" xfId="30198"/>
    <cellStyle name="Вычисление 2 3 6 2" xfId="30199"/>
    <cellStyle name="Вычисление 2 3 7" xfId="30200"/>
    <cellStyle name="Вычисление 2 3 8" xfId="30201"/>
    <cellStyle name="Вычисление 2 3 9" xfId="30202"/>
    <cellStyle name="Вычисление 2 4" xfId="30203"/>
    <cellStyle name="Вычисление 2 4 10" xfId="30204"/>
    <cellStyle name="Вычисление 2 4 11" xfId="30205"/>
    <cellStyle name="Вычисление 2 4 2" xfId="30206"/>
    <cellStyle name="Вычисление 2 4 2 2" xfId="30207"/>
    <cellStyle name="Вычисление 2 4 2 3" xfId="30208"/>
    <cellStyle name="Вычисление 2 4 3" xfId="30209"/>
    <cellStyle name="Вычисление 2 4 3 2" xfId="30210"/>
    <cellStyle name="Вычисление 2 4 3 3" xfId="30211"/>
    <cellStyle name="Вычисление 2 4 4" xfId="30212"/>
    <cellStyle name="Вычисление 2 4 4 2" xfId="30213"/>
    <cellStyle name="Вычисление 2 4 4 3" xfId="30214"/>
    <cellStyle name="Вычисление 2 4 5" xfId="30215"/>
    <cellStyle name="Вычисление 2 4 5 2" xfId="30216"/>
    <cellStyle name="Вычисление 2 4 5 3" xfId="30217"/>
    <cellStyle name="Вычисление 2 4 6" xfId="30218"/>
    <cellStyle name="Вычисление 2 4 6 2" xfId="30219"/>
    <cellStyle name="Вычисление 2 4 7" xfId="30220"/>
    <cellStyle name="Вычисление 2 4 8" xfId="30221"/>
    <cellStyle name="Вычисление 2 4 9" xfId="30222"/>
    <cellStyle name="Вычисление 2 5" xfId="30223"/>
    <cellStyle name="Вычисление 2 5 2" xfId="30224"/>
    <cellStyle name="Вычисление 2 5 3" xfId="30225"/>
    <cellStyle name="Вычисление 2 6" xfId="30226"/>
    <cellStyle name="Вычисление 2 6 2" xfId="30227"/>
    <cellStyle name="Вычисление 2 6 3" xfId="30228"/>
    <cellStyle name="Вычисление 2 7" xfId="30229"/>
    <cellStyle name="Вычисление 2 7 2" xfId="30230"/>
    <cellStyle name="Вычисление 2 7 3" xfId="30231"/>
    <cellStyle name="Вычисление 2 8" xfId="30232"/>
    <cellStyle name="Вычисление 2 8 2" xfId="30233"/>
    <cellStyle name="Вычисление 2 8 3" xfId="30234"/>
    <cellStyle name="Вычисление 2 9" xfId="30235"/>
    <cellStyle name="Вычисление 2 9 2" xfId="30236"/>
    <cellStyle name="Вычисление 20" xfId="30237"/>
    <cellStyle name="Вычисление 20 2" xfId="30238"/>
    <cellStyle name="Вычисление 20 3" xfId="30239"/>
    <cellStyle name="Вычисление 21" xfId="30240"/>
    <cellStyle name="Вычисление 21 2" xfId="30241"/>
    <cellStyle name="Вычисление 22" xfId="30242"/>
    <cellStyle name="Вычисление 23" xfId="30243"/>
    <cellStyle name="Вычисление 24" xfId="30244"/>
    <cellStyle name="Вычисление 25" xfId="30245"/>
    <cellStyle name="Вычисление 26" xfId="30246"/>
    <cellStyle name="Вычисление 3" xfId="30247"/>
    <cellStyle name="Вычисление 3 10" xfId="30248"/>
    <cellStyle name="Вычисление 3 11" xfId="30249"/>
    <cellStyle name="Вычисление 3 12" xfId="30250"/>
    <cellStyle name="Вычисление 3 2" xfId="30251"/>
    <cellStyle name="Вычисление 3 2 10" xfId="30252"/>
    <cellStyle name="Вычисление 3 2 11" xfId="30253"/>
    <cellStyle name="Вычисление 3 2 2" xfId="30254"/>
    <cellStyle name="Вычисление 3 2 2 2" xfId="30255"/>
    <cellStyle name="Вычисление 3 2 2 3" xfId="30256"/>
    <cellStyle name="Вычисление 3 2 3" xfId="30257"/>
    <cellStyle name="Вычисление 3 2 3 2" xfId="30258"/>
    <cellStyle name="Вычисление 3 2 3 3" xfId="30259"/>
    <cellStyle name="Вычисление 3 2 4" xfId="30260"/>
    <cellStyle name="Вычисление 3 2 4 2" xfId="30261"/>
    <cellStyle name="Вычисление 3 2 4 3" xfId="30262"/>
    <cellStyle name="Вычисление 3 2 5" xfId="30263"/>
    <cellStyle name="Вычисление 3 2 5 2" xfId="30264"/>
    <cellStyle name="Вычисление 3 2 5 3" xfId="30265"/>
    <cellStyle name="Вычисление 3 2 6" xfId="30266"/>
    <cellStyle name="Вычисление 3 2 6 2" xfId="30267"/>
    <cellStyle name="Вычисление 3 2 7" xfId="30268"/>
    <cellStyle name="Вычисление 3 2 8" xfId="30269"/>
    <cellStyle name="Вычисление 3 2 9" xfId="30270"/>
    <cellStyle name="Вычисление 3 3" xfId="30271"/>
    <cellStyle name="Вычисление 3 3 10" xfId="30272"/>
    <cellStyle name="Вычисление 3 3 11" xfId="30273"/>
    <cellStyle name="Вычисление 3 3 2" xfId="30274"/>
    <cellStyle name="Вычисление 3 3 2 2" xfId="30275"/>
    <cellStyle name="Вычисление 3 3 2 3" xfId="30276"/>
    <cellStyle name="Вычисление 3 3 3" xfId="30277"/>
    <cellStyle name="Вычисление 3 3 3 2" xfId="30278"/>
    <cellStyle name="Вычисление 3 3 3 3" xfId="30279"/>
    <cellStyle name="Вычисление 3 3 4" xfId="30280"/>
    <cellStyle name="Вычисление 3 3 4 2" xfId="30281"/>
    <cellStyle name="Вычисление 3 3 4 3" xfId="30282"/>
    <cellStyle name="Вычисление 3 3 5" xfId="30283"/>
    <cellStyle name="Вычисление 3 3 5 2" xfId="30284"/>
    <cellStyle name="Вычисление 3 3 5 3" xfId="30285"/>
    <cellStyle name="Вычисление 3 3 6" xfId="30286"/>
    <cellStyle name="Вычисление 3 3 6 2" xfId="30287"/>
    <cellStyle name="Вычисление 3 3 7" xfId="30288"/>
    <cellStyle name="Вычисление 3 3 8" xfId="30289"/>
    <cellStyle name="Вычисление 3 3 9" xfId="30290"/>
    <cellStyle name="Вычисление 3 4" xfId="30291"/>
    <cellStyle name="Вычисление 3 4 2" xfId="30292"/>
    <cellStyle name="Вычисление 3 4 3" xfId="30293"/>
    <cellStyle name="Вычисление 3 5" xfId="30294"/>
    <cellStyle name="Вычисление 3 5 2" xfId="30295"/>
    <cellStyle name="Вычисление 3 5 3" xfId="30296"/>
    <cellStyle name="Вычисление 3 6" xfId="30297"/>
    <cellStyle name="Вычисление 3 6 2" xfId="30298"/>
    <cellStyle name="Вычисление 3 6 3" xfId="30299"/>
    <cellStyle name="Вычисление 3 7" xfId="30300"/>
    <cellStyle name="Вычисление 3 7 2" xfId="30301"/>
    <cellStyle name="Вычисление 3 7 3" xfId="30302"/>
    <cellStyle name="Вычисление 3 8" xfId="30303"/>
    <cellStyle name="Вычисление 3 8 2" xfId="30304"/>
    <cellStyle name="Вычисление 3 9" xfId="30305"/>
    <cellStyle name="Вычисление 4" xfId="30306"/>
    <cellStyle name="Вычисление 4 10" xfId="30307"/>
    <cellStyle name="Вычисление 4 11" xfId="30308"/>
    <cellStyle name="Вычисление 4 12" xfId="30309"/>
    <cellStyle name="Вычисление 4 13" xfId="30310"/>
    <cellStyle name="Вычисление 4 14" xfId="30311"/>
    <cellStyle name="Вычисление 4 2" xfId="30312"/>
    <cellStyle name="Вычисление 4 2 10" xfId="30313"/>
    <cellStyle name="Вычисление 4 2 2" xfId="30314"/>
    <cellStyle name="Вычисление 4 2 2 2" xfId="30315"/>
    <cellStyle name="Вычисление 4 2 2 3" xfId="30316"/>
    <cellStyle name="Вычисление 4 2 3" xfId="30317"/>
    <cellStyle name="Вычисление 4 2 3 2" xfId="30318"/>
    <cellStyle name="Вычисление 4 2 3 3" xfId="30319"/>
    <cellStyle name="Вычисление 4 2 4" xfId="30320"/>
    <cellStyle name="Вычисление 4 2 4 2" xfId="30321"/>
    <cellStyle name="Вычисление 4 2 4 3" xfId="30322"/>
    <cellStyle name="Вычисление 4 2 5" xfId="30323"/>
    <cellStyle name="Вычисление 4 2 5 2" xfId="30324"/>
    <cellStyle name="Вычисление 4 2 5 3" xfId="30325"/>
    <cellStyle name="Вычисление 4 2 6" xfId="30326"/>
    <cellStyle name="Вычисление 4 2 6 2" xfId="30327"/>
    <cellStyle name="Вычисление 4 2 7" xfId="30328"/>
    <cellStyle name="Вычисление 4 2 8" xfId="30329"/>
    <cellStyle name="Вычисление 4 2 9" xfId="30330"/>
    <cellStyle name="Вычисление 4 3" xfId="30331"/>
    <cellStyle name="Вычисление 4 3 10" xfId="30332"/>
    <cellStyle name="Вычисление 4 3 11" xfId="30333"/>
    <cellStyle name="Вычисление 4 3 2" xfId="30334"/>
    <cellStyle name="Вычисление 4 3 2 2" xfId="30335"/>
    <cellStyle name="Вычисление 4 3 2 3" xfId="30336"/>
    <cellStyle name="Вычисление 4 3 3" xfId="30337"/>
    <cellStyle name="Вычисление 4 3 3 2" xfId="30338"/>
    <cellStyle name="Вычисление 4 3 3 3" xfId="30339"/>
    <cellStyle name="Вычисление 4 3 4" xfId="30340"/>
    <cellStyle name="Вычисление 4 3 4 2" xfId="30341"/>
    <cellStyle name="Вычисление 4 3 4 3" xfId="30342"/>
    <cellStyle name="Вычисление 4 3 5" xfId="30343"/>
    <cellStyle name="Вычисление 4 3 5 2" xfId="30344"/>
    <cellStyle name="Вычисление 4 3 5 3" xfId="30345"/>
    <cellStyle name="Вычисление 4 3 6" xfId="30346"/>
    <cellStyle name="Вычисление 4 3 6 2" xfId="30347"/>
    <cellStyle name="Вычисление 4 3 7" xfId="30348"/>
    <cellStyle name="Вычисление 4 3 8" xfId="30349"/>
    <cellStyle name="Вычисление 4 3 9" xfId="30350"/>
    <cellStyle name="Вычисление 4 4" xfId="30351"/>
    <cellStyle name="Вычисление 4 4 10" xfId="30352"/>
    <cellStyle name="Вычисление 4 4 11" xfId="30353"/>
    <cellStyle name="Вычисление 4 4 2" xfId="30354"/>
    <cellStyle name="Вычисление 4 4 2 2" xfId="30355"/>
    <cellStyle name="Вычисление 4 4 2 3" xfId="30356"/>
    <cellStyle name="Вычисление 4 4 3" xfId="30357"/>
    <cellStyle name="Вычисление 4 4 3 2" xfId="30358"/>
    <cellStyle name="Вычисление 4 4 3 3" xfId="30359"/>
    <cellStyle name="Вычисление 4 4 4" xfId="30360"/>
    <cellStyle name="Вычисление 4 4 4 2" xfId="30361"/>
    <cellStyle name="Вычисление 4 4 4 3" xfId="30362"/>
    <cellStyle name="Вычисление 4 4 5" xfId="30363"/>
    <cellStyle name="Вычисление 4 4 5 2" xfId="30364"/>
    <cellStyle name="Вычисление 4 4 5 3" xfId="30365"/>
    <cellStyle name="Вычисление 4 4 6" xfId="30366"/>
    <cellStyle name="Вычисление 4 4 6 2" xfId="30367"/>
    <cellStyle name="Вычисление 4 4 7" xfId="30368"/>
    <cellStyle name="Вычисление 4 4 8" xfId="30369"/>
    <cellStyle name="Вычисление 4 4 9" xfId="30370"/>
    <cellStyle name="Вычисление 4 5" xfId="30371"/>
    <cellStyle name="Вычисление 4 5 2" xfId="30372"/>
    <cellStyle name="Вычисление 4 5 3" xfId="30373"/>
    <cellStyle name="Вычисление 4 6" xfId="30374"/>
    <cellStyle name="Вычисление 4 6 2" xfId="30375"/>
    <cellStyle name="Вычисление 4 6 3" xfId="30376"/>
    <cellStyle name="Вычисление 4 7" xfId="30377"/>
    <cellStyle name="Вычисление 4 7 2" xfId="30378"/>
    <cellStyle name="Вычисление 4 7 3" xfId="30379"/>
    <cellStyle name="Вычисление 4 8" xfId="30380"/>
    <cellStyle name="Вычисление 4 8 2" xfId="30381"/>
    <cellStyle name="Вычисление 4 8 3" xfId="30382"/>
    <cellStyle name="Вычисление 4 9" xfId="30383"/>
    <cellStyle name="Вычисление 4 9 2" xfId="30384"/>
    <cellStyle name="Вычисление 5" xfId="30385"/>
    <cellStyle name="Вычисление 5 10" xfId="30386"/>
    <cellStyle name="Вычисление 5 11" xfId="30387"/>
    <cellStyle name="Вычисление 5 12" xfId="30388"/>
    <cellStyle name="Вычисление 5 13" xfId="30389"/>
    <cellStyle name="Вычисление 5 14" xfId="30390"/>
    <cellStyle name="Вычисление 5 2" xfId="30391"/>
    <cellStyle name="Вычисление 5 2 10" xfId="30392"/>
    <cellStyle name="Вычисление 5 2 2" xfId="30393"/>
    <cellStyle name="Вычисление 5 2 2 2" xfId="30394"/>
    <cellStyle name="Вычисление 5 2 2 3" xfId="30395"/>
    <cellStyle name="Вычисление 5 2 3" xfId="30396"/>
    <cellStyle name="Вычисление 5 2 3 2" xfId="30397"/>
    <cellStyle name="Вычисление 5 2 3 3" xfId="30398"/>
    <cellStyle name="Вычисление 5 2 4" xfId="30399"/>
    <cellStyle name="Вычисление 5 2 4 2" xfId="30400"/>
    <cellStyle name="Вычисление 5 2 4 3" xfId="30401"/>
    <cellStyle name="Вычисление 5 2 5" xfId="30402"/>
    <cellStyle name="Вычисление 5 2 5 2" xfId="30403"/>
    <cellStyle name="Вычисление 5 2 5 3" xfId="30404"/>
    <cellStyle name="Вычисление 5 2 6" xfId="30405"/>
    <cellStyle name="Вычисление 5 2 6 2" xfId="30406"/>
    <cellStyle name="Вычисление 5 2 7" xfId="30407"/>
    <cellStyle name="Вычисление 5 2 8" xfId="30408"/>
    <cellStyle name="Вычисление 5 2 9" xfId="30409"/>
    <cellStyle name="Вычисление 5 3" xfId="30410"/>
    <cellStyle name="Вычисление 5 3 10" xfId="30411"/>
    <cellStyle name="Вычисление 5 3 11" xfId="30412"/>
    <cellStyle name="Вычисление 5 3 2" xfId="30413"/>
    <cellStyle name="Вычисление 5 3 2 2" xfId="30414"/>
    <cellStyle name="Вычисление 5 3 2 3" xfId="30415"/>
    <cellStyle name="Вычисление 5 3 3" xfId="30416"/>
    <cellStyle name="Вычисление 5 3 3 2" xfId="30417"/>
    <cellStyle name="Вычисление 5 3 3 3" xfId="30418"/>
    <cellStyle name="Вычисление 5 3 4" xfId="30419"/>
    <cellStyle name="Вычисление 5 3 4 2" xfId="30420"/>
    <cellStyle name="Вычисление 5 3 4 3" xfId="30421"/>
    <cellStyle name="Вычисление 5 3 5" xfId="30422"/>
    <cellStyle name="Вычисление 5 3 5 2" xfId="30423"/>
    <cellStyle name="Вычисление 5 3 5 3" xfId="30424"/>
    <cellStyle name="Вычисление 5 3 6" xfId="30425"/>
    <cellStyle name="Вычисление 5 3 6 2" xfId="30426"/>
    <cellStyle name="Вычисление 5 3 7" xfId="30427"/>
    <cellStyle name="Вычисление 5 3 8" xfId="30428"/>
    <cellStyle name="Вычисление 5 3 9" xfId="30429"/>
    <cellStyle name="Вычисление 5 4" xfId="30430"/>
    <cellStyle name="Вычисление 5 4 10" xfId="30431"/>
    <cellStyle name="Вычисление 5 4 11" xfId="30432"/>
    <cellStyle name="Вычисление 5 4 2" xfId="30433"/>
    <cellStyle name="Вычисление 5 4 2 2" xfId="30434"/>
    <cellStyle name="Вычисление 5 4 2 3" xfId="30435"/>
    <cellStyle name="Вычисление 5 4 3" xfId="30436"/>
    <cellStyle name="Вычисление 5 4 3 2" xfId="30437"/>
    <cellStyle name="Вычисление 5 4 3 3" xfId="30438"/>
    <cellStyle name="Вычисление 5 4 4" xfId="30439"/>
    <cellStyle name="Вычисление 5 4 4 2" xfId="30440"/>
    <cellStyle name="Вычисление 5 4 4 3" xfId="30441"/>
    <cellStyle name="Вычисление 5 4 5" xfId="30442"/>
    <cellStyle name="Вычисление 5 4 5 2" xfId="30443"/>
    <cellStyle name="Вычисление 5 4 5 3" xfId="30444"/>
    <cellStyle name="Вычисление 5 4 6" xfId="30445"/>
    <cellStyle name="Вычисление 5 4 6 2" xfId="30446"/>
    <cellStyle name="Вычисление 5 4 7" xfId="30447"/>
    <cellStyle name="Вычисление 5 4 8" xfId="30448"/>
    <cellStyle name="Вычисление 5 4 9" xfId="30449"/>
    <cellStyle name="Вычисление 5 5" xfId="30450"/>
    <cellStyle name="Вычисление 5 5 2" xfId="30451"/>
    <cellStyle name="Вычисление 5 5 3" xfId="30452"/>
    <cellStyle name="Вычисление 5 6" xfId="30453"/>
    <cellStyle name="Вычисление 5 6 2" xfId="30454"/>
    <cellStyle name="Вычисление 5 6 3" xfId="30455"/>
    <cellStyle name="Вычисление 5 7" xfId="30456"/>
    <cellStyle name="Вычисление 5 7 2" xfId="30457"/>
    <cellStyle name="Вычисление 5 7 3" xfId="30458"/>
    <cellStyle name="Вычисление 5 8" xfId="30459"/>
    <cellStyle name="Вычисление 5 8 2" xfId="30460"/>
    <cellStyle name="Вычисление 5 8 3" xfId="30461"/>
    <cellStyle name="Вычисление 5 9" xfId="30462"/>
    <cellStyle name="Вычисление 5 9 2" xfId="30463"/>
    <cellStyle name="Вычисление 6" xfId="30464"/>
    <cellStyle name="Вычисление 6 10" xfId="30465"/>
    <cellStyle name="Вычисление 6 11" xfId="30466"/>
    <cellStyle name="Вычисление 6 12" xfId="30467"/>
    <cellStyle name="Вычисление 6 13" xfId="30468"/>
    <cellStyle name="Вычисление 6 14" xfId="30469"/>
    <cellStyle name="Вычисление 6 2" xfId="30470"/>
    <cellStyle name="Вычисление 6 2 10" xfId="30471"/>
    <cellStyle name="Вычисление 6 2 2" xfId="30472"/>
    <cellStyle name="Вычисление 6 2 2 2" xfId="30473"/>
    <cellStyle name="Вычисление 6 2 2 3" xfId="30474"/>
    <cellStyle name="Вычисление 6 2 3" xfId="30475"/>
    <cellStyle name="Вычисление 6 2 3 2" xfId="30476"/>
    <cellStyle name="Вычисление 6 2 3 3" xfId="30477"/>
    <cellStyle name="Вычисление 6 2 4" xfId="30478"/>
    <cellStyle name="Вычисление 6 2 4 2" xfId="30479"/>
    <cellStyle name="Вычисление 6 2 4 3" xfId="30480"/>
    <cellStyle name="Вычисление 6 2 5" xfId="30481"/>
    <cellStyle name="Вычисление 6 2 5 2" xfId="30482"/>
    <cellStyle name="Вычисление 6 2 5 3" xfId="30483"/>
    <cellStyle name="Вычисление 6 2 6" xfId="30484"/>
    <cellStyle name="Вычисление 6 2 6 2" xfId="30485"/>
    <cellStyle name="Вычисление 6 2 7" xfId="30486"/>
    <cellStyle name="Вычисление 6 2 8" xfId="30487"/>
    <cellStyle name="Вычисление 6 2 9" xfId="30488"/>
    <cellStyle name="Вычисление 6 3" xfId="30489"/>
    <cellStyle name="Вычисление 6 3 10" xfId="30490"/>
    <cellStyle name="Вычисление 6 3 11" xfId="30491"/>
    <cellStyle name="Вычисление 6 3 2" xfId="30492"/>
    <cellStyle name="Вычисление 6 3 2 2" xfId="30493"/>
    <cellStyle name="Вычисление 6 3 2 3" xfId="30494"/>
    <cellStyle name="Вычисление 6 3 3" xfId="30495"/>
    <cellStyle name="Вычисление 6 3 3 2" xfId="30496"/>
    <cellStyle name="Вычисление 6 3 3 3" xfId="30497"/>
    <cellStyle name="Вычисление 6 3 4" xfId="30498"/>
    <cellStyle name="Вычисление 6 3 4 2" xfId="30499"/>
    <cellStyle name="Вычисление 6 3 4 3" xfId="30500"/>
    <cellStyle name="Вычисление 6 3 5" xfId="30501"/>
    <cellStyle name="Вычисление 6 3 5 2" xfId="30502"/>
    <cellStyle name="Вычисление 6 3 5 3" xfId="30503"/>
    <cellStyle name="Вычисление 6 3 6" xfId="30504"/>
    <cellStyle name="Вычисление 6 3 6 2" xfId="30505"/>
    <cellStyle name="Вычисление 6 3 7" xfId="30506"/>
    <cellStyle name="Вычисление 6 3 8" xfId="30507"/>
    <cellStyle name="Вычисление 6 3 9" xfId="30508"/>
    <cellStyle name="Вычисление 6 4" xfId="30509"/>
    <cellStyle name="Вычисление 6 4 10" xfId="30510"/>
    <cellStyle name="Вычисление 6 4 11" xfId="30511"/>
    <cellStyle name="Вычисление 6 4 2" xfId="30512"/>
    <cellStyle name="Вычисление 6 4 2 2" xfId="30513"/>
    <cellStyle name="Вычисление 6 4 2 3" xfId="30514"/>
    <cellStyle name="Вычисление 6 4 3" xfId="30515"/>
    <cellStyle name="Вычисление 6 4 3 2" xfId="30516"/>
    <cellStyle name="Вычисление 6 4 3 3" xfId="30517"/>
    <cellStyle name="Вычисление 6 4 4" xfId="30518"/>
    <cellStyle name="Вычисление 6 4 4 2" xfId="30519"/>
    <cellStyle name="Вычисление 6 4 4 3" xfId="30520"/>
    <cellStyle name="Вычисление 6 4 5" xfId="30521"/>
    <cellStyle name="Вычисление 6 4 5 2" xfId="30522"/>
    <cellStyle name="Вычисление 6 4 5 3" xfId="30523"/>
    <cellStyle name="Вычисление 6 4 6" xfId="30524"/>
    <cellStyle name="Вычисление 6 4 6 2" xfId="30525"/>
    <cellStyle name="Вычисление 6 4 7" xfId="30526"/>
    <cellStyle name="Вычисление 6 4 8" xfId="30527"/>
    <cellStyle name="Вычисление 6 4 9" xfId="30528"/>
    <cellStyle name="Вычисление 6 5" xfId="30529"/>
    <cellStyle name="Вычисление 6 5 2" xfId="30530"/>
    <cellStyle name="Вычисление 6 5 3" xfId="30531"/>
    <cellStyle name="Вычисление 6 6" xfId="30532"/>
    <cellStyle name="Вычисление 6 6 2" xfId="30533"/>
    <cellStyle name="Вычисление 6 6 3" xfId="30534"/>
    <cellStyle name="Вычисление 6 7" xfId="30535"/>
    <cellStyle name="Вычисление 6 7 2" xfId="30536"/>
    <cellStyle name="Вычисление 6 7 3" xfId="30537"/>
    <cellStyle name="Вычисление 6 8" xfId="30538"/>
    <cellStyle name="Вычисление 6 8 2" xfId="30539"/>
    <cellStyle name="Вычисление 6 8 3" xfId="30540"/>
    <cellStyle name="Вычисление 6 9" xfId="30541"/>
    <cellStyle name="Вычисление 6 9 2" xfId="30542"/>
    <cellStyle name="Вычисление 7" xfId="30543"/>
    <cellStyle name="Вычисление 7 10" xfId="30544"/>
    <cellStyle name="Вычисление 7 11" xfId="30545"/>
    <cellStyle name="Вычисление 7 12" xfId="30546"/>
    <cellStyle name="Вычисление 7 13" xfId="30547"/>
    <cellStyle name="Вычисление 7 14" xfId="30548"/>
    <cellStyle name="Вычисление 7 2" xfId="30549"/>
    <cellStyle name="Вычисление 7 2 10" xfId="30550"/>
    <cellStyle name="Вычисление 7 2 2" xfId="30551"/>
    <cellStyle name="Вычисление 7 2 2 2" xfId="30552"/>
    <cellStyle name="Вычисление 7 2 2 3" xfId="30553"/>
    <cellStyle name="Вычисление 7 2 3" xfId="30554"/>
    <cellStyle name="Вычисление 7 2 3 2" xfId="30555"/>
    <cellStyle name="Вычисление 7 2 3 3" xfId="30556"/>
    <cellStyle name="Вычисление 7 2 4" xfId="30557"/>
    <cellStyle name="Вычисление 7 2 4 2" xfId="30558"/>
    <cellStyle name="Вычисление 7 2 4 3" xfId="30559"/>
    <cellStyle name="Вычисление 7 2 5" xfId="30560"/>
    <cellStyle name="Вычисление 7 2 5 2" xfId="30561"/>
    <cellStyle name="Вычисление 7 2 5 3" xfId="30562"/>
    <cellStyle name="Вычисление 7 2 6" xfId="30563"/>
    <cellStyle name="Вычисление 7 2 6 2" xfId="30564"/>
    <cellStyle name="Вычисление 7 2 7" xfId="30565"/>
    <cellStyle name="Вычисление 7 2 8" xfId="30566"/>
    <cellStyle name="Вычисление 7 2 9" xfId="30567"/>
    <cellStyle name="Вычисление 7 3" xfId="30568"/>
    <cellStyle name="Вычисление 7 3 10" xfId="30569"/>
    <cellStyle name="Вычисление 7 3 11" xfId="30570"/>
    <cellStyle name="Вычисление 7 3 2" xfId="30571"/>
    <cellStyle name="Вычисление 7 3 2 2" xfId="30572"/>
    <cellStyle name="Вычисление 7 3 2 3" xfId="30573"/>
    <cellStyle name="Вычисление 7 3 3" xfId="30574"/>
    <cellStyle name="Вычисление 7 3 3 2" xfId="30575"/>
    <cellStyle name="Вычисление 7 3 3 3" xfId="30576"/>
    <cellStyle name="Вычисление 7 3 4" xfId="30577"/>
    <cellStyle name="Вычисление 7 3 4 2" xfId="30578"/>
    <cellStyle name="Вычисление 7 3 4 3" xfId="30579"/>
    <cellStyle name="Вычисление 7 3 5" xfId="30580"/>
    <cellStyle name="Вычисление 7 3 5 2" xfId="30581"/>
    <cellStyle name="Вычисление 7 3 5 3" xfId="30582"/>
    <cellStyle name="Вычисление 7 3 6" xfId="30583"/>
    <cellStyle name="Вычисление 7 3 6 2" xfId="30584"/>
    <cellStyle name="Вычисление 7 3 7" xfId="30585"/>
    <cellStyle name="Вычисление 7 3 8" xfId="30586"/>
    <cellStyle name="Вычисление 7 3 9" xfId="30587"/>
    <cellStyle name="Вычисление 7 4" xfId="30588"/>
    <cellStyle name="Вычисление 7 4 10" xfId="30589"/>
    <cellStyle name="Вычисление 7 4 11" xfId="30590"/>
    <cellStyle name="Вычисление 7 4 2" xfId="30591"/>
    <cellStyle name="Вычисление 7 4 2 2" xfId="30592"/>
    <cellStyle name="Вычисление 7 4 2 3" xfId="30593"/>
    <cellStyle name="Вычисление 7 4 3" xfId="30594"/>
    <cellStyle name="Вычисление 7 4 3 2" xfId="30595"/>
    <cellStyle name="Вычисление 7 4 3 3" xfId="30596"/>
    <cellStyle name="Вычисление 7 4 4" xfId="30597"/>
    <cellStyle name="Вычисление 7 4 4 2" xfId="30598"/>
    <cellStyle name="Вычисление 7 4 4 3" xfId="30599"/>
    <cellStyle name="Вычисление 7 4 5" xfId="30600"/>
    <cellStyle name="Вычисление 7 4 5 2" xfId="30601"/>
    <cellStyle name="Вычисление 7 4 5 3" xfId="30602"/>
    <cellStyle name="Вычисление 7 4 6" xfId="30603"/>
    <cellStyle name="Вычисление 7 4 6 2" xfId="30604"/>
    <cellStyle name="Вычисление 7 4 7" xfId="30605"/>
    <cellStyle name="Вычисление 7 4 8" xfId="30606"/>
    <cellStyle name="Вычисление 7 4 9" xfId="30607"/>
    <cellStyle name="Вычисление 7 5" xfId="30608"/>
    <cellStyle name="Вычисление 7 5 2" xfId="30609"/>
    <cellStyle name="Вычисление 7 5 3" xfId="30610"/>
    <cellStyle name="Вычисление 7 6" xfId="30611"/>
    <cellStyle name="Вычисление 7 6 2" xfId="30612"/>
    <cellStyle name="Вычисление 7 6 3" xfId="30613"/>
    <cellStyle name="Вычисление 7 7" xfId="30614"/>
    <cellStyle name="Вычисление 7 7 2" xfId="30615"/>
    <cellStyle name="Вычисление 7 7 3" xfId="30616"/>
    <cellStyle name="Вычисление 7 8" xfId="30617"/>
    <cellStyle name="Вычисление 7 8 2" xfId="30618"/>
    <cellStyle name="Вычисление 7 8 3" xfId="30619"/>
    <cellStyle name="Вычисление 7 9" xfId="30620"/>
    <cellStyle name="Вычисление 7 9 2" xfId="30621"/>
    <cellStyle name="Вычисление 8" xfId="30622"/>
    <cellStyle name="Вычисление 8 10" xfId="30623"/>
    <cellStyle name="Вычисление 8 11" xfId="30624"/>
    <cellStyle name="Вычисление 8 12" xfId="30625"/>
    <cellStyle name="Вычисление 8 13" xfId="30626"/>
    <cellStyle name="Вычисление 8 14" xfId="30627"/>
    <cellStyle name="Вычисление 8 2" xfId="30628"/>
    <cellStyle name="Вычисление 8 2 10" xfId="30629"/>
    <cellStyle name="Вычисление 8 2 2" xfId="30630"/>
    <cellStyle name="Вычисление 8 2 2 2" xfId="30631"/>
    <cellStyle name="Вычисление 8 2 2 3" xfId="30632"/>
    <cellStyle name="Вычисление 8 2 3" xfId="30633"/>
    <cellStyle name="Вычисление 8 2 3 2" xfId="30634"/>
    <cellStyle name="Вычисление 8 2 3 3" xfId="30635"/>
    <cellStyle name="Вычисление 8 2 4" xfId="30636"/>
    <cellStyle name="Вычисление 8 2 4 2" xfId="30637"/>
    <cellStyle name="Вычисление 8 2 4 3" xfId="30638"/>
    <cellStyle name="Вычисление 8 2 5" xfId="30639"/>
    <cellStyle name="Вычисление 8 2 5 2" xfId="30640"/>
    <cellStyle name="Вычисление 8 2 5 3" xfId="30641"/>
    <cellStyle name="Вычисление 8 2 6" xfId="30642"/>
    <cellStyle name="Вычисление 8 2 6 2" xfId="30643"/>
    <cellStyle name="Вычисление 8 2 7" xfId="30644"/>
    <cellStyle name="Вычисление 8 2 8" xfId="30645"/>
    <cellStyle name="Вычисление 8 2 9" xfId="30646"/>
    <cellStyle name="Вычисление 8 3" xfId="30647"/>
    <cellStyle name="Вычисление 8 3 10" xfId="30648"/>
    <cellStyle name="Вычисление 8 3 11" xfId="30649"/>
    <cellStyle name="Вычисление 8 3 2" xfId="30650"/>
    <cellStyle name="Вычисление 8 3 2 2" xfId="30651"/>
    <cellStyle name="Вычисление 8 3 2 3" xfId="30652"/>
    <cellStyle name="Вычисление 8 3 3" xfId="30653"/>
    <cellStyle name="Вычисление 8 3 3 2" xfId="30654"/>
    <cellStyle name="Вычисление 8 3 3 3" xfId="30655"/>
    <cellStyle name="Вычисление 8 3 4" xfId="30656"/>
    <cellStyle name="Вычисление 8 3 4 2" xfId="30657"/>
    <cellStyle name="Вычисление 8 3 4 3" xfId="30658"/>
    <cellStyle name="Вычисление 8 3 5" xfId="30659"/>
    <cellStyle name="Вычисление 8 3 5 2" xfId="30660"/>
    <cellStyle name="Вычисление 8 3 5 3" xfId="30661"/>
    <cellStyle name="Вычисление 8 3 6" xfId="30662"/>
    <cellStyle name="Вычисление 8 3 6 2" xfId="30663"/>
    <cellStyle name="Вычисление 8 3 7" xfId="30664"/>
    <cellStyle name="Вычисление 8 3 8" xfId="30665"/>
    <cellStyle name="Вычисление 8 3 9" xfId="30666"/>
    <cellStyle name="Вычисление 8 4" xfId="30667"/>
    <cellStyle name="Вычисление 8 4 10" xfId="30668"/>
    <cellStyle name="Вычисление 8 4 11" xfId="30669"/>
    <cellStyle name="Вычисление 8 4 2" xfId="30670"/>
    <cellStyle name="Вычисление 8 4 2 2" xfId="30671"/>
    <cellStyle name="Вычисление 8 4 2 3" xfId="30672"/>
    <cellStyle name="Вычисление 8 4 3" xfId="30673"/>
    <cellStyle name="Вычисление 8 4 3 2" xfId="30674"/>
    <cellStyle name="Вычисление 8 4 3 3" xfId="30675"/>
    <cellStyle name="Вычисление 8 4 4" xfId="30676"/>
    <cellStyle name="Вычисление 8 4 4 2" xfId="30677"/>
    <cellStyle name="Вычисление 8 4 4 3" xfId="30678"/>
    <cellStyle name="Вычисление 8 4 5" xfId="30679"/>
    <cellStyle name="Вычисление 8 4 5 2" xfId="30680"/>
    <cellStyle name="Вычисление 8 4 5 3" xfId="30681"/>
    <cellStyle name="Вычисление 8 4 6" xfId="30682"/>
    <cellStyle name="Вычисление 8 4 6 2" xfId="30683"/>
    <cellStyle name="Вычисление 8 4 7" xfId="30684"/>
    <cellStyle name="Вычисление 8 4 8" xfId="30685"/>
    <cellStyle name="Вычисление 8 4 9" xfId="30686"/>
    <cellStyle name="Вычисление 8 5" xfId="30687"/>
    <cellStyle name="Вычисление 8 5 2" xfId="30688"/>
    <cellStyle name="Вычисление 8 5 3" xfId="30689"/>
    <cellStyle name="Вычисление 8 6" xfId="30690"/>
    <cellStyle name="Вычисление 8 6 2" xfId="30691"/>
    <cellStyle name="Вычисление 8 6 3" xfId="30692"/>
    <cellStyle name="Вычисление 8 7" xfId="30693"/>
    <cellStyle name="Вычисление 8 7 2" xfId="30694"/>
    <cellStyle name="Вычисление 8 7 3" xfId="30695"/>
    <cellStyle name="Вычисление 8 8" xfId="30696"/>
    <cellStyle name="Вычисление 8 8 2" xfId="30697"/>
    <cellStyle name="Вычисление 8 8 3" xfId="30698"/>
    <cellStyle name="Вычисление 8 9" xfId="30699"/>
    <cellStyle name="Вычисление 8 9 2" xfId="30700"/>
    <cellStyle name="Вычисление 9" xfId="30701"/>
    <cellStyle name="Вычисление 9 10" xfId="30702"/>
    <cellStyle name="Вычисление 9 11" xfId="30703"/>
    <cellStyle name="Вычисление 9 12" xfId="30704"/>
    <cellStyle name="Вычисление 9 13" xfId="30705"/>
    <cellStyle name="Вычисление 9 14" xfId="30706"/>
    <cellStyle name="Вычисление 9 2" xfId="30707"/>
    <cellStyle name="Вычисление 9 2 10" xfId="30708"/>
    <cellStyle name="Вычисление 9 2 2" xfId="30709"/>
    <cellStyle name="Вычисление 9 2 2 2" xfId="30710"/>
    <cellStyle name="Вычисление 9 2 2 3" xfId="30711"/>
    <cellStyle name="Вычисление 9 2 3" xfId="30712"/>
    <cellStyle name="Вычисление 9 2 3 2" xfId="30713"/>
    <cellStyle name="Вычисление 9 2 3 3" xfId="30714"/>
    <cellStyle name="Вычисление 9 2 4" xfId="30715"/>
    <cellStyle name="Вычисление 9 2 4 2" xfId="30716"/>
    <cellStyle name="Вычисление 9 2 4 3" xfId="30717"/>
    <cellStyle name="Вычисление 9 2 5" xfId="30718"/>
    <cellStyle name="Вычисление 9 2 5 2" xfId="30719"/>
    <cellStyle name="Вычисление 9 2 5 3" xfId="30720"/>
    <cellStyle name="Вычисление 9 2 6" xfId="30721"/>
    <cellStyle name="Вычисление 9 2 6 2" xfId="30722"/>
    <cellStyle name="Вычисление 9 2 7" xfId="30723"/>
    <cellStyle name="Вычисление 9 2 8" xfId="30724"/>
    <cellStyle name="Вычисление 9 2 9" xfId="30725"/>
    <cellStyle name="Вычисление 9 3" xfId="30726"/>
    <cellStyle name="Вычисление 9 3 10" xfId="30727"/>
    <cellStyle name="Вычисление 9 3 11" xfId="30728"/>
    <cellStyle name="Вычисление 9 3 2" xfId="30729"/>
    <cellStyle name="Вычисление 9 3 2 2" xfId="30730"/>
    <cellStyle name="Вычисление 9 3 2 3" xfId="30731"/>
    <cellStyle name="Вычисление 9 3 3" xfId="30732"/>
    <cellStyle name="Вычисление 9 3 3 2" xfId="30733"/>
    <cellStyle name="Вычисление 9 3 3 3" xfId="30734"/>
    <cellStyle name="Вычисление 9 3 4" xfId="30735"/>
    <cellStyle name="Вычисление 9 3 4 2" xfId="30736"/>
    <cellStyle name="Вычисление 9 3 4 3" xfId="30737"/>
    <cellStyle name="Вычисление 9 3 5" xfId="30738"/>
    <cellStyle name="Вычисление 9 3 5 2" xfId="30739"/>
    <cellStyle name="Вычисление 9 3 5 3" xfId="30740"/>
    <cellStyle name="Вычисление 9 3 6" xfId="30741"/>
    <cellStyle name="Вычисление 9 3 6 2" xfId="30742"/>
    <cellStyle name="Вычисление 9 3 7" xfId="30743"/>
    <cellStyle name="Вычисление 9 3 8" xfId="30744"/>
    <cellStyle name="Вычисление 9 3 9" xfId="30745"/>
    <cellStyle name="Вычисление 9 4" xfId="30746"/>
    <cellStyle name="Вычисление 9 4 10" xfId="30747"/>
    <cellStyle name="Вычисление 9 4 11" xfId="30748"/>
    <cellStyle name="Вычисление 9 4 2" xfId="30749"/>
    <cellStyle name="Вычисление 9 4 2 2" xfId="30750"/>
    <cellStyle name="Вычисление 9 4 2 3" xfId="30751"/>
    <cellStyle name="Вычисление 9 4 3" xfId="30752"/>
    <cellStyle name="Вычисление 9 4 3 2" xfId="30753"/>
    <cellStyle name="Вычисление 9 4 3 3" xfId="30754"/>
    <cellStyle name="Вычисление 9 4 4" xfId="30755"/>
    <cellStyle name="Вычисление 9 4 4 2" xfId="30756"/>
    <cellStyle name="Вычисление 9 4 4 3" xfId="30757"/>
    <cellStyle name="Вычисление 9 4 5" xfId="30758"/>
    <cellStyle name="Вычисление 9 4 5 2" xfId="30759"/>
    <cellStyle name="Вычисление 9 4 5 3" xfId="30760"/>
    <cellStyle name="Вычисление 9 4 6" xfId="30761"/>
    <cellStyle name="Вычисление 9 4 6 2" xfId="30762"/>
    <cellStyle name="Вычисление 9 4 7" xfId="30763"/>
    <cellStyle name="Вычисление 9 4 8" xfId="30764"/>
    <cellStyle name="Вычисление 9 4 9" xfId="30765"/>
    <cellStyle name="Вычисление 9 5" xfId="30766"/>
    <cellStyle name="Вычисление 9 5 2" xfId="30767"/>
    <cellStyle name="Вычисление 9 5 3" xfId="30768"/>
    <cellStyle name="Вычисление 9 6" xfId="30769"/>
    <cellStyle name="Вычисление 9 6 2" xfId="30770"/>
    <cellStyle name="Вычисление 9 6 3" xfId="30771"/>
    <cellStyle name="Вычисление 9 7" xfId="30772"/>
    <cellStyle name="Вычисление 9 7 2" xfId="30773"/>
    <cellStyle name="Вычисление 9 7 3" xfId="30774"/>
    <cellStyle name="Вычисление 9 8" xfId="30775"/>
    <cellStyle name="Вычисление 9 8 2" xfId="30776"/>
    <cellStyle name="Вычисление 9 8 3" xfId="30777"/>
    <cellStyle name="Вычисление 9 9" xfId="30778"/>
    <cellStyle name="Вычисление 9 9 2" xfId="30779"/>
    <cellStyle name="Заголовок 1" xfId="30780"/>
    <cellStyle name="Заголовок 1 2" xfId="30781"/>
    <cellStyle name="Заголовок 1 3" xfId="30782"/>
    <cellStyle name="Заголовок 1 4" xfId="30783"/>
    <cellStyle name="Заголовок 1 5" xfId="30784"/>
    <cellStyle name="Заголовок 1 5 2" xfId="30785"/>
    <cellStyle name="Заголовок 1 5 3" xfId="30786"/>
    <cellStyle name="Заголовок 1 6" xfId="30787"/>
    <cellStyle name="Заголовок 1 7" xfId="30788"/>
    <cellStyle name="Заголовок 1 8" xfId="30789"/>
    <cellStyle name="Заголовок 1 9" xfId="30790"/>
    <cellStyle name="Заголовок 2" xfId="30791"/>
    <cellStyle name="Заголовок 2 2" xfId="30792"/>
    <cellStyle name="Заголовок 2 3" xfId="30793"/>
    <cellStyle name="Заголовок 2 4" xfId="30794"/>
    <cellStyle name="Заголовок 2 5" xfId="30795"/>
    <cellStyle name="Заголовок 2 5 2" xfId="30796"/>
    <cellStyle name="Заголовок 2 5 3" xfId="30797"/>
    <cellStyle name="Заголовок 2 6" xfId="30798"/>
    <cellStyle name="Заголовок 2 7" xfId="30799"/>
    <cellStyle name="Заголовок 2 8" xfId="30800"/>
    <cellStyle name="Заголовок 2 9" xfId="30801"/>
    <cellStyle name="Заголовок 3" xfId="30802"/>
    <cellStyle name="Заголовок 3 2" xfId="30803"/>
    <cellStyle name="Заголовок 3 3" xfId="30804"/>
    <cellStyle name="Заголовок 3 4" xfId="30805"/>
    <cellStyle name="Заголовок 3 5" xfId="30806"/>
    <cellStyle name="Заголовок 3 5 2" xfId="30807"/>
    <cellStyle name="Заголовок 3 5 3" xfId="30808"/>
    <cellStyle name="Заголовок 3 6" xfId="30809"/>
    <cellStyle name="Заголовок 3 7" xfId="30810"/>
    <cellStyle name="Заголовок 3 8" xfId="30811"/>
    <cellStyle name="Заголовок 3 9" xfId="30812"/>
    <cellStyle name="Заголовок 4" xfId="30813"/>
    <cellStyle name="Заголовок 4 2" xfId="30814"/>
    <cellStyle name="Заголовок 4 3" xfId="30815"/>
    <cellStyle name="Заголовок 4 4" xfId="30816"/>
    <cellStyle name="Заголовок 4 5" xfId="30817"/>
    <cellStyle name="Заголовок 4 5 2" xfId="30818"/>
    <cellStyle name="Заголовок 4 5 3" xfId="30819"/>
    <cellStyle name="Заголовок 4 6" xfId="30820"/>
    <cellStyle name="Заголовок 4 7" xfId="30821"/>
    <cellStyle name="Заголовок 4 8" xfId="30822"/>
    <cellStyle name="Заголовок 4 9" xfId="30823"/>
    <cellStyle name="Итог" xfId="30824"/>
    <cellStyle name="Итог 10" xfId="30825"/>
    <cellStyle name="Итог 10 10" xfId="30826"/>
    <cellStyle name="Итог 10 11" xfId="30827"/>
    <cellStyle name="Итог 10 12" xfId="30828"/>
    <cellStyle name="Итог 10 13" xfId="30829"/>
    <cellStyle name="Итог 10 14" xfId="30830"/>
    <cellStyle name="Итог 10 2" xfId="30831"/>
    <cellStyle name="Итог 10 2 10" xfId="30832"/>
    <cellStyle name="Итог 10 2 2" xfId="30833"/>
    <cellStyle name="Итог 10 2 2 2" xfId="30834"/>
    <cellStyle name="Итог 10 2 2 3" xfId="30835"/>
    <cellStyle name="Итог 10 2 3" xfId="30836"/>
    <cellStyle name="Итог 10 2 3 2" xfId="30837"/>
    <cellStyle name="Итог 10 2 3 3" xfId="30838"/>
    <cellStyle name="Итог 10 2 4" xfId="30839"/>
    <cellStyle name="Итог 10 2 4 2" xfId="30840"/>
    <cellStyle name="Итог 10 2 4 3" xfId="30841"/>
    <cellStyle name="Итог 10 2 5" xfId="30842"/>
    <cellStyle name="Итог 10 2 5 2" xfId="30843"/>
    <cellStyle name="Итог 10 2 5 3" xfId="30844"/>
    <cellStyle name="Итог 10 2 6" xfId="30845"/>
    <cellStyle name="Итог 10 2 6 2" xfId="30846"/>
    <cellStyle name="Итог 10 2 7" xfId="30847"/>
    <cellStyle name="Итог 10 2 8" xfId="30848"/>
    <cellStyle name="Итог 10 2 9" xfId="30849"/>
    <cellStyle name="Итог 10 3" xfId="30850"/>
    <cellStyle name="Итог 10 3 10" xfId="30851"/>
    <cellStyle name="Итог 10 3 11" xfId="30852"/>
    <cellStyle name="Итог 10 3 2" xfId="30853"/>
    <cellStyle name="Итог 10 3 2 2" xfId="30854"/>
    <cellStyle name="Итог 10 3 2 3" xfId="30855"/>
    <cellStyle name="Итог 10 3 3" xfId="30856"/>
    <cellStyle name="Итог 10 3 3 2" xfId="30857"/>
    <cellStyle name="Итог 10 3 3 3" xfId="30858"/>
    <cellStyle name="Итог 10 3 4" xfId="30859"/>
    <cellStyle name="Итог 10 3 4 2" xfId="30860"/>
    <cellStyle name="Итог 10 3 4 3" xfId="30861"/>
    <cellStyle name="Итог 10 3 5" xfId="30862"/>
    <cellStyle name="Итог 10 3 5 2" xfId="30863"/>
    <cellStyle name="Итог 10 3 5 3" xfId="30864"/>
    <cellStyle name="Итог 10 3 6" xfId="30865"/>
    <cellStyle name="Итог 10 3 6 2" xfId="30866"/>
    <cellStyle name="Итог 10 3 7" xfId="30867"/>
    <cellStyle name="Итог 10 3 8" xfId="30868"/>
    <cellStyle name="Итог 10 3 9" xfId="30869"/>
    <cellStyle name="Итог 10 4" xfId="30870"/>
    <cellStyle name="Итог 10 4 10" xfId="30871"/>
    <cellStyle name="Итог 10 4 11" xfId="30872"/>
    <cellStyle name="Итог 10 4 2" xfId="30873"/>
    <cellStyle name="Итог 10 4 2 2" xfId="30874"/>
    <cellStyle name="Итог 10 4 2 3" xfId="30875"/>
    <cellStyle name="Итог 10 4 3" xfId="30876"/>
    <cellStyle name="Итог 10 4 3 2" xfId="30877"/>
    <cellStyle name="Итог 10 4 3 3" xfId="30878"/>
    <cellStyle name="Итог 10 4 4" xfId="30879"/>
    <cellStyle name="Итог 10 4 4 2" xfId="30880"/>
    <cellStyle name="Итог 10 4 4 3" xfId="30881"/>
    <cellStyle name="Итог 10 4 5" xfId="30882"/>
    <cellStyle name="Итог 10 4 5 2" xfId="30883"/>
    <cellStyle name="Итог 10 4 5 3" xfId="30884"/>
    <cellStyle name="Итог 10 4 6" xfId="30885"/>
    <cellStyle name="Итог 10 4 6 2" xfId="30886"/>
    <cellStyle name="Итог 10 4 7" xfId="30887"/>
    <cellStyle name="Итог 10 4 8" xfId="30888"/>
    <cellStyle name="Итог 10 4 9" xfId="30889"/>
    <cellStyle name="Итог 10 5" xfId="30890"/>
    <cellStyle name="Итог 10 5 2" xfId="30891"/>
    <cellStyle name="Итог 10 5 3" xfId="30892"/>
    <cellStyle name="Итог 10 6" xfId="30893"/>
    <cellStyle name="Итог 10 6 2" xfId="30894"/>
    <cellStyle name="Итог 10 6 3" xfId="30895"/>
    <cellStyle name="Итог 10 7" xfId="30896"/>
    <cellStyle name="Итог 10 7 2" xfId="30897"/>
    <cellStyle name="Итог 10 7 3" xfId="30898"/>
    <cellStyle name="Итог 10 8" xfId="30899"/>
    <cellStyle name="Итог 10 8 2" xfId="30900"/>
    <cellStyle name="Итог 10 8 3" xfId="30901"/>
    <cellStyle name="Итог 10 9" xfId="30902"/>
    <cellStyle name="Итог 10 9 2" xfId="30903"/>
    <cellStyle name="Итог 11" xfId="30904"/>
    <cellStyle name="Итог 11 10" xfId="30905"/>
    <cellStyle name="Итог 11 11" xfId="30906"/>
    <cellStyle name="Итог 11 12" xfId="30907"/>
    <cellStyle name="Итог 11 13" xfId="30908"/>
    <cellStyle name="Итог 11 14" xfId="30909"/>
    <cellStyle name="Итог 11 2" xfId="30910"/>
    <cellStyle name="Итог 11 2 10" xfId="30911"/>
    <cellStyle name="Итог 11 2 2" xfId="30912"/>
    <cellStyle name="Итог 11 2 2 2" xfId="30913"/>
    <cellStyle name="Итог 11 2 2 3" xfId="30914"/>
    <cellStyle name="Итог 11 2 3" xfId="30915"/>
    <cellStyle name="Итог 11 2 3 2" xfId="30916"/>
    <cellStyle name="Итог 11 2 3 3" xfId="30917"/>
    <cellStyle name="Итог 11 2 4" xfId="30918"/>
    <cellStyle name="Итог 11 2 4 2" xfId="30919"/>
    <cellStyle name="Итог 11 2 4 3" xfId="30920"/>
    <cellStyle name="Итог 11 2 5" xfId="30921"/>
    <cellStyle name="Итог 11 2 5 2" xfId="30922"/>
    <cellStyle name="Итог 11 2 5 3" xfId="30923"/>
    <cellStyle name="Итог 11 2 6" xfId="30924"/>
    <cellStyle name="Итог 11 2 6 2" xfId="30925"/>
    <cellStyle name="Итог 11 2 7" xfId="30926"/>
    <cellStyle name="Итог 11 2 8" xfId="30927"/>
    <cellStyle name="Итог 11 2 9" xfId="30928"/>
    <cellStyle name="Итог 11 3" xfId="30929"/>
    <cellStyle name="Итог 11 3 10" xfId="30930"/>
    <cellStyle name="Итог 11 3 11" xfId="30931"/>
    <cellStyle name="Итог 11 3 2" xfId="30932"/>
    <cellStyle name="Итог 11 3 2 2" xfId="30933"/>
    <cellStyle name="Итог 11 3 2 3" xfId="30934"/>
    <cellStyle name="Итог 11 3 3" xfId="30935"/>
    <cellStyle name="Итог 11 3 3 2" xfId="30936"/>
    <cellStyle name="Итог 11 3 3 3" xfId="30937"/>
    <cellStyle name="Итог 11 3 4" xfId="30938"/>
    <cellStyle name="Итог 11 3 4 2" xfId="30939"/>
    <cellStyle name="Итог 11 3 4 3" xfId="30940"/>
    <cellStyle name="Итог 11 3 5" xfId="30941"/>
    <cellStyle name="Итог 11 3 5 2" xfId="30942"/>
    <cellStyle name="Итог 11 3 5 3" xfId="30943"/>
    <cellStyle name="Итог 11 3 6" xfId="30944"/>
    <cellStyle name="Итог 11 3 6 2" xfId="30945"/>
    <cellStyle name="Итог 11 3 7" xfId="30946"/>
    <cellStyle name="Итог 11 3 8" xfId="30947"/>
    <cellStyle name="Итог 11 3 9" xfId="30948"/>
    <cellStyle name="Итог 11 4" xfId="30949"/>
    <cellStyle name="Итог 11 4 10" xfId="30950"/>
    <cellStyle name="Итог 11 4 11" xfId="30951"/>
    <cellStyle name="Итог 11 4 2" xfId="30952"/>
    <cellStyle name="Итог 11 4 2 2" xfId="30953"/>
    <cellStyle name="Итог 11 4 2 3" xfId="30954"/>
    <cellStyle name="Итог 11 4 3" xfId="30955"/>
    <cellStyle name="Итог 11 4 3 2" xfId="30956"/>
    <cellStyle name="Итог 11 4 3 3" xfId="30957"/>
    <cellStyle name="Итог 11 4 4" xfId="30958"/>
    <cellStyle name="Итог 11 4 4 2" xfId="30959"/>
    <cellStyle name="Итог 11 4 4 3" xfId="30960"/>
    <cellStyle name="Итог 11 4 5" xfId="30961"/>
    <cellStyle name="Итог 11 4 5 2" xfId="30962"/>
    <cellStyle name="Итог 11 4 5 3" xfId="30963"/>
    <cellStyle name="Итог 11 4 6" xfId="30964"/>
    <cellStyle name="Итог 11 4 6 2" xfId="30965"/>
    <cellStyle name="Итог 11 4 7" xfId="30966"/>
    <cellStyle name="Итог 11 4 8" xfId="30967"/>
    <cellStyle name="Итог 11 4 9" xfId="30968"/>
    <cellStyle name="Итог 11 5" xfId="30969"/>
    <cellStyle name="Итог 11 5 2" xfId="30970"/>
    <cellStyle name="Итог 11 5 3" xfId="30971"/>
    <cellStyle name="Итог 11 6" xfId="30972"/>
    <cellStyle name="Итог 11 6 2" xfId="30973"/>
    <cellStyle name="Итог 11 6 3" xfId="30974"/>
    <cellStyle name="Итог 11 7" xfId="30975"/>
    <cellStyle name="Итог 11 7 2" xfId="30976"/>
    <cellStyle name="Итог 11 7 3" xfId="30977"/>
    <cellStyle name="Итог 11 8" xfId="30978"/>
    <cellStyle name="Итог 11 8 2" xfId="30979"/>
    <cellStyle name="Итог 11 8 3" xfId="30980"/>
    <cellStyle name="Итог 11 9" xfId="30981"/>
    <cellStyle name="Итог 11 9 2" xfId="30982"/>
    <cellStyle name="Итог 12" xfId="30983"/>
    <cellStyle name="Итог 12 10" xfId="30984"/>
    <cellStyle name="Итог 12 11" xfId="30985"/>
    <cellStyle name="Итог 12 12" xfId="30986"/>
    <cellStyle name="Итог 12 13" xfId="30987"/>
    <cellStyle name="Итог 12 14" xfId="30988"/>
    <cellStyle name="Итог 12 2" xfId="30989"/>
    <cellStyle name="Итог 12 2 10" xfId="30990"/>
    <cellStyle name="Итог 12 2 2" xfId="30991"/>
    <cellStyle name="Итог 12 2 2 2" xfId="30992"/>
    <cellStyle name="Итог 12 2 2 3" xfId="30993"/>
    <cellStyle name="Итог 12 2 3" xfId="30994"/>
    <cellStyle name="Итог 12 2 3 2" xfId="30995"/>
    <cellStyle name="Итог 12 2 3 3" xfId="30996"/>
    <cellStyle name="Итог 12 2 4" xfId="30997"/>
    <cellStyle name="Итог 12 2 4 2" xfId="30998"/>
    <cellStyle name="Итог 12 2 4 3" xfId="30999"/>
    <cellStyle name="Итог 12 2 5" xfId="31000"/>
    <cellStyle name="Итог 12 2 5 2" xfId="31001"/>
    <cellStyle name="Итог 12 2 5 3" xfId="31002"/>
    <cellStyle name="Итог 12 2 6" xfId="31003"/>
    <cellStyle name="Итог 12 2 6 2" xfId="31004"/>
    <cellStyle name="Итог 12 2 7" xfId="31005"/>
    <cellStyle name="Итог 12 2 8" xfId="31006"/>
    <cellStyle name="Итог 12 2 9" xfId="31007"/>
    <cellStyle name="Итог 12 3" xfId="31008"/>
    <cellStyle name="Итог 12 3 10" xfId="31009"/>
    <cellStyle name="Итог 12 3 11" xfId="31010"/>
    <cellStyle name="Итог 12 3 2" xfId="31011"/>
    <cellStyle name="Итог 12 3 2 2" xfId="31012"/>
    <cellStyle name="Итог 12 3 2 3" xfId="31013"/>
    <cellStyle name="Итог 12 3 3" xfId="31014"/>
    <cellStyle name="Итог 12 3 3 2" xfId="31015"/>
    <cellStyle name="Итог 12 3 3 3" xfId="31016"/>
    <cellStyle name="Итог 12 3 4" xfId="31017"/>
    <cellStyle name="Итог 12 3 4 2" xfId="31018"/>
    <cellStyle name="Итог 12 3 4 3" xfId="31019"/>
    <cellStyle name="Итог 12 3 5" xfId="31020"/>
    <cellStyle name="Итог 12 3 5 2" xfId="31021"/>
    <cellStyle name="Итог 12 3 5 3" xfId="31022"/>
    <cellStyle name="Итог 12 3 6" xfId="31023"/>
    <cellStyle name="Итог 12 3 6 2" xfId="31024"/>
    <cellStyle name="Итог 12 3 7" xfId="31025"/>
    <cellStyle name="Итог 12 3 8" xfId="31026"/>
    <cellStyle name="Итог 12 3 9" xfId="31027"/>
    <cellStyle name="Итог 12 4" xfId="31028"/>
    <cellStyle name="Итог 12 4 10" xfId="31029"/>
    <cellStyle name="Итог 12 4 11" xfId="31030"/>
    <cellStyle name="Итог 12 4 2" xfId="31031"/>
    <cellStyle name="Итог 12 4 2 2" xfId="31032"/>
    <cellStyle name="Итог 12 4 2 3" xfId="31033"/>
    <cellStyle name="Итог 12 4 3" xfId="31034"/>
    <cellStyle name="Итог 12 4 3 2" xfId="31035"/>
    <cellStyle name="Итог 12 4 3 3" xfId="31036"/>
    <cellStyle name="Итог 12 4 4" xfId="31037"/>
    <cellStyle name="Итог 12 4 4 2" xfId="31038"/>
    <cellStyle name="Итог 12 4 4 3" xfId="31039"/>
    <cellStyle name="Итог 12 4 5" xfId="31040"/>
    <cellStyle name="Итог 12 4 5 2" xfId="31041"/>
    <cellStyle name="Итог 12 4 5 3" xfId="31042"/>
    <cellStyle name="Итог 12 4 6" xfId="31043"/>
    <cellStyle name="Итог 12 4 6 2" xfId="31044"/>
    <cellStyle name="Итог 12 4 7" xfId="31045"/>
    <cellStyle name="Итог 12 4 8" xfId="31046"/>
    <cellStyle name="Итог 12 4 9" xfId="31047"/>
    <cellStyle name="Итог 12 5" xfId="31048"/>
    <cellStyle name="Итог 12 5 2" xfId="31049"/>
    <cellStyle name="Итог 12 5 3" xfId="31050"/>
    <cellStyle name="Итог 12 6" xfId="31051"/>
    <cellStyle name="Итог 12 6 2" xfId="31052"/>
    <cellStyle name="Итог 12 6 3" xfId="31053"/>
    <cellStyle name="Итог 12 7" xfId="31054"/>
    <cellStyle name="Итог 12 7 2" xfId="31055"/>
    <cellStyle name="Итог 12 7 3" xfId="31056"/>
    <cellStyle name="Итог 12 8" xfId="31057"/>
    <cellStyle name="Итог 12 8 2" xfId="31058"/>
    <cellStyle name="Итог 12 8 3" xfId="31059"/>
    <cellStyle name="Итог 12 9" xfId="31060"/>
    <cellStyle name="Итог 12 9 2" xfId="31061"/>
    <cellStyle name="Итог 13" xfId="31062"/>
    <cellStyle name="Итог 13 10" xfId="31063"/>
    <cellStyle name="Итог 13 11" xfId="31064"/>
    <cellStyle name="Итог 13 12" xfId="31065"/>
    <cellStyle name="Итог 13 13" xfId="31066"/>
    <cellStyle name="Итог 13 14" xfId="31067"/>
    <cellStyle name="Итог 13 2" xfId="31068"/>
    <cellStyle name="Итог 13 2 10" xfId="31069"/>
    <cellStyle name="Итог 13 2 2" xfId="31070"/>
    <cellStyle name="Итог 13 2 2 2" xfId="31071"/>
    <cellStyle name="Итог 13 2 2 3" xfId="31072"/>
    <cellStyle name="Итог 13 2 3" xfId="31073"/>
    <cellStyle name="Итог 13 2 3 2" xfId="31074"/>
    <cellStyle name="Итог 13 2 3 3" xfId="31075"/>
    <cellStyle name="Итог 13 2 4" xfId="31076"/>
    <cellStyle name="Итог 13 2 4 2" xfId="31077"/>
    <cellStyle name="Итог 13 2 4 3" xfId="31078"/>
    <cellStyle name="Итог 13 2 5" xfId="31079"/>
    <cellStyle name="Итог 13 2 5 2" xfId="31080"/>
    <cellStyle name="Итог 13 2 5 3" xfId="31081"/>
    <cellStyle name="Итог 13 2 6" xfId="31082"/>
    <cellStyle name="Итог 13 2 6 2" xfId="31083"/>
    <cellStyle name="Итог 13 2 7" xfId="31084"/>
    <cellStyle name="Итог 13 2 8" xfId="31085"/>
    <cellStyle name="Итог 13 2 9" xfId="31086"/>
    <cellStyle name="Итог 13 3" xfId="31087"/>
    <cellStyle name="Итог 13 3 10" xfId="31088"/>
    <cellStyle name="Итог 13 3 11" xfId="31089"/>
    <cellStyle name="Итог 13 3 2" xfId="31090"/>
    <cellStyle name="Итог 13 3 2 2" xfId="31091"/>
    <cellStyle name="Итог 13 3 2 3" xfId="31092"/>
    <cellStyle name="Итог 13 3 3" xfId="31093"/>
    <cellStyle name="Итог 13 3 3 2" xfId="31094"/>
    <cellStyle name="Итог 13 3 3 3" xfId="31095"/>
    <cellStyle name="Итог 13 3 4" xfId="31096"/>
    <cellStyle name="Итог 13 3 4 2" xfId="31097"/>
    <cellStyle name="Итог 13 3 4 3" xfId="31098"/>
    <cellStyle name="Итог 13 3 5" xfId="31099"/>
    <cellStyle name="Итог 13 3 5 2" xfId="31100"/>
    <cellStyle name="Итог 13 3 5 3" xfId="31101"/>
    <cellStyle name="Итог 13 3 6" xfId="31102"/>
    <cellStyle name="Итог 13 3 6 2" xfId="31103"/>
    <cellStyle name="Итог 13 3 7" xfId="31104"/>
    <cellStyle name="Итог 13 3 8" xfId="31105"/>
    <cellStyle name="Итог 13 3 9" xfId="31106"/>
    <cellStyle name="Итог 13 4" xfId="31107"/>
    <cellStyle name="Итог 13 4 10" xfId="31108"/>
    <cellStyle name="Итог 13 4 11" xfId="31109"/>
    <cellStyle name="Итог 13 4 2" xfId="31110"/>
    <cellStyle name="Итог 13 4 2 2" xfId="31111"/>
    <cellStyle name="Итог 13 4 2 3" xfId="31112"/>
    <cellStyle name="Итог 13 4 3" xfId="31113"/>
    <cellStyle name="Итог 13 4 3 2" xfId="31114"/>
    <cellStyle name="Итог 13 4 3 3" xfId="31115"/>
    <cellStyle name="Итог 13 4 4" xfId="31116"/>
    <cellStyle name="Итог 13 4 4 2" xfId="31117"/>
    <cellStyle name="Итог 13 4 4 3" xfId="31118"/>
    <cellStyle name="Итог 13 4 5" xfId="31119"/>
    <cellStyle name="Итог 13 4 5 2" xfId="31120"/>
    <cellStyle name="Итог 13 4 5 3" xfId="31121"/>
    <cellStyle name="Итог 13 4 6" xfId="31122"/>
    <cellStyle name="Итог 13 4 6 2" xfId="31123"/>
    <cellStyle name="Итог 13 4 7" xfId="31124"/>
    <cellStyle name="Итог 13 4 8" xfId="31125"/>
    <cellStyle name="Итог 13 4 9" xfId="31126"/>
    <cellStyle name="Итог 13 5" xfId="31127"/>
    <cellStyle name="Итог 13 5 2" xfId="31128"/>
    <cellStyle name="Итог 13 5 3" xfId="31129"/>
    <cellStyle name="Итог 13 6" xfId="31130"/>
    <cellStyle name="Итог 13 6 2" xfId="31131"/>
    <cellStyle name="Итог 13 6 3" xfId="31132"/>
    <cellStyle name="Итог 13 7" xfId="31133"/>
    <cellStyle name="Итог 13 7 2" xfId="31134"/>
    <cellStyle name="Итог 13 7 3" xfId="31135"/>
    <cellStyle name="Итог 13 8" xfId="31136"/>
    <cellStyle name="Итог 13 8 2" xfId="31137"/>
    <cellStyle name="Итог 13 8 3" xfId="31138"/>
    <cellStyle name="Итог 13 9" xfId="31139"/>
    <cellStyle name="Итог 13 9 2" xfId="31140"/>
    <cellStyle name="Итог 14" xfId="31141"/>
    <cellStyle name="Итог 14 10" xfId="31142"/>
    <cellStyle name="Итог 14 11" xfId="31143"/>
    <cellStyle name="Итог 14 12" xfId="31144"/>
    <cellStyle name="Итог 14 13" xfId="31145"/>
    <cellStyle name="Итог 14 14" xfId="31146"/>
    <cellStyle name="Итог 14 2" xfId="31147"/>
    <cellStyle name="Итог 14 2 10" xfId="31148"/>
    <cellStyle name="Итог 14 2 2" xfId="31149"/>
    <cellStyle name="Итог 14 2 2 2" xfId="31150"/>
    <cellStyle name="Итог 14 2 2 3" xfId="31151"/>
    <cellStyle name="Итог 14 2 3" xfId="31152"/>
    <cellStyle name="Итог 14 2 3 2" xfId="31153"/>
    <cellStyle name="Итог 14 2 3 3" xfId="31154"/>
    <cellStyle name="Итог 14 2 4" xfId="31155"/>
    <cellStyle name="Итог 14 2 4 2" xfId="31156"/>
    <cellStyle name="Итог 14 2 4 3" xfId="31157"/>
    <cellStyle name="Итог 14 2 5" xfId="31158"/>
    <cellStyle name="Итог 14 2 5 2" xfId="31159"/>
    <cellStyle name="Итог 14 2 5 3" xfId="31160"/>
    <cellStyle name="Итог 14 2 6" xfId="31161"/>
    <cellStyle name="Итог 14 2 6 2" xfId="31162"/>
    <cellStyle name="Итог 14 2 7" xfId="31163"/>
    <cellStyle name="Итог 14 2 8" xfId="31164"/>
    <cellStyle name="Итог 14 2 9" xfId="31165"/>
    <cellStyle name="Итог 14 3" xfId="31166"/>
    <cellStyle name="Итог 14 3 10" xfId="31167"/>
    <cellStyle name="Итог 14 3 11" xfId="31168"/>
    <cellStyle name="Итог 14 3 2" xfId="31169"/>
    <cellStyle name="Итог 14 3 2 2" xfId="31170"/>
    <cellStyle name="Итог 14 3 2 3" xfId="31171"/>
    <cellStyle name="Итог 14 3 3" xfId="31172"/>
    <cellStyle name="Итог 14 3 3 2" xfId="31173"/>
    <cellStyle name="Итог 14 3 3 3" xfId="31174"/>
    <cellStyle name="Итог 14 3 4" xfId="31175"/>
    <cellStyle name="Итог 14 3 4 2" xfId="31176"/>
    <cellStyle name="Итог 14 3 4 3" xfId="31177"/>
    <cellStyle name="Итог 14 3 5" xfId="31178"/>
    <cellStyle name="Итог 14 3 5 2" xfId="31179"/>
    <cellStyle name="Итог 14 3 5 3" xfId="31180"/>
    <cellStyle name="Итог 14 3 6" xfId="31181"/>
    <cellStyle name="Итог 14 3 6 2" xfId="31182"/>
    <cellStyle name="Итог 14 3 7" xfId="31183"/>
    <cellStyle name="Итог 14 3 8" xfId="31184"/>
    <cellStyle name="Итог 14 3 9" xfId="31185"/>
    <cellStyle name="Итог 14 4" xfId="31186"/>
    <cellStyle name="Итог 14 4 10" xfId="31187"/>
    <cellStyle name="Итог 14 4 11" xfId="31188"/>
    <cellStyle name="Итог 14 4 2" xfId="31189"/>
    <cellStyle name="Итог 14 4 2 2" xfId="31190"/>
    <cellStyle name="Итог 14 4 2 3" xfId="31191"/>
    <cellStyle name="Итог 14 4 3" xfId="31192"/>
    <cellStyle name="Итог 14 4 3 2" xfId="31193"/>
    <cellStyle name="Итог 14 4 3 3" xfId="31194"/>
    <cellStyle name="Итог 14 4 4" xfId="31195"/>
    <cellStyle name="Итог 14 4 4 2" xfId="31196"/>
    <cellStyle name="Итог 14 4 4 3" xfId="31197"/>
    <cellStyle name="Итог 14 4 5" xfId="31198"/>
    <cellStyle name="Итог 14 4 5 2" xfId="31199"/>
    <cellStyle name="Итог 14 4 5 3" xfId="31200"/>
    <cellStyle name="Итог 14 4 6" xfId="31201"/>
    <cellStyle name="Итог 14 4 6 2" xfId="31202"/>
    <cellStyle name="Итог 14 4 7" xfId="31203"/>
    <cellStyle name="Итог 14 4 8" xfId="31204"/>
    <cellStyle name="Итог 14 4 9" xfId="31205"/>
    <cellStyle name="Итог 14 5" xfId="31206"/>
    <cellStyle name="Итог 14 5 2" xfId="31207"/>
    <cellStyle name="Итог 14 5 3" xfId="31208"/>
    <cellStyle name="Итог 14 6" xfId="31209"/>
    <cellStyle name="Итог 14 6 2" xfId="31210"/>
    <cellStyle name="Итог 14 6 3" xfId="31211"/>
    <cellStyle name="Итог 14 7" xfId="31212"/>
    <cellStyle name="Итог 14 7 2" xfId="31213"/>
    <cellStyle name="Итог 14 7 3" xfId="31214"/>
    <cellStyle name="Итог 14 8" xfId="31215"/>
    <cellStyle name="Итог 14 8 2" xfId="31216"/>
    <cellStyle name="Итог 14 8 3" xfId="31217"/>
    <cellStyle name="Итог 14 9" xfId="31218"/>
    <cellStyle name="Итог 14 9 2" xfId="31219"/>
    <cellStyle name="Итог 15" xfId="31220"/>
    <cellStyle name="Итог 15 10" xfId="31221"/>
    <cellStyle name="Итог 15 11" xfId="31222"/>
    <cellStyle name="Итог 15 2" xfId="31223"/>
    <cellStyle name="Итог 15 2 2" xfId="31224"/>
    <cellStyle name="Итог 15 2 3" xfId="31225"/>
    <cellStyle name="Итог 15 3" xfId="31226"/>
    <cellStyle name="Итог 15 3 2" xfId="31227"/>
    <cellStyle name="Итог 15 3 3" xfId="31228"/>
    <cellStyle name="Итог 15 4" xfId="31229"/>
    <cellStyle name="Итог 15 4 2" xfId="31230"/>
    <cellStyle name="Итог 15 4 3" xfId="31231"/>
    <cellStyle name="Итог 15 5" xfId="31232"/>
    <cellStyle name="Итог 15 5 2" xfId="31233"/>
    <cellStyle name="Итог 15 5 3" xfId="31234"/>
    <cellStyle name="Итог 15 6" xfId="31235"/>
    <cellStyle name="Итог 15 6 2" xfId="31236"/>
    <cellStyle name="Итог 15 7" xfId="31237"/>
    <cellStyle name="Итог 15 8" xfId="31238"/>
    <cellStyle name="Итог 15 9" xfId="31239"/>
    <cellStyle name="Итог 16" xfId="31240"/>
    <cellStyle name="Итог 16 10" xfId="31241"/>
    <cellStyle name="Итог 16 11" xfId="31242"/>
    <cellStyle name="Итог 16 2" xfId="31243"/>
    <cellStyle name="Итог 16 2 2" xfId="31244"/>
    <cellStyle name="Итог 16 2 3" xfId="31245"/>
    <cellStyle name="Итог 16 3" xfId="31246"/>
    <cellStyle name="Итог 16 3 2" xfId="31247"/>
    <cellStyle name="Итог 16 3 3" xfId="31248"/>
    <cellStyle name="Итог 16 4" xfId="31249"/>
    <cellStyle name="Итог 16 4 2" xfId="31250"/>
    <cellStyle name="Итог 16 4 3" xfId="31251"/>
    <cellStyle name="Итог 16 5" xfId="31252"/>
    <cellStyle name="Итог 16 5 2" xfId="31253"/>
    <cellStyle name="Итог 16 5 3" xfId="31254"/>
    <cellStyle name="Итог 16 6" xfId="31255"/>
    <cellStyle name="Итог 16 6 2" xfId="31256"/>
    <cellStyle name="Итог 16 7" xfId="31257"/>
    <cellStyle name="Итог 16 8" xfId="31258"/>
    <cellStyle name="Итог 16 9" xfId="31259"/>
    <cellStyle name="Итог 17" xfId="31260"/>
    <cellStyle name="Итог 17 2" xfId="31261"/>
    <cellStyle name="Итог 17 3" xfId="31262"/>
    <cellStyle name="Итог 18" xfId="31263"/>
    <cellStyle name="Итог 18 2" xfId="31264"/>
    <cellStyle name="Итог 18 3" xfId="31265"/>
    <cellStyle name="Итог 19" xfId="31266"/>
    <cellStyle name="Итог 19 2" xfId="31267"/>
    <cellStyle name="Итог 19 3" xfId="31268"/>
    <cellStyle name="Итог 2" xfId="31269"/>
    <cellStyle name="Итог 2 10" xfId="31270"/>
    <cellStyle name="Итог 2 11" xfId="31271"/>
    <cellStyle name="Итог 2 12" xfId="31272"/>
    <cellStyle name="Итог 2 13" xfId="31273"/>
    <cellStyle name="Итог 2 2" xfId="31274"/>
    <cellStyle name="Итог 2 2 10" xfId="31275"/>
    <cellStyle name="Итог 2 2 11" xfId="31276"/>
    <cellStyle name="Итог 2 2 12" xfId="31277"/>
    <cellStyle name="Итог 2 2 2" xfId="31278"/>
    <cellStyle name="Итог 2 2 2 10" xfId="31279"/>
    <cellStyle name="Итог 2 2 2 11" xfId="31280"/>
    <cellStyle name="Итог 2 2 2 2" xfId="31281"/>
    <cellStyle name="Итог 2 2 2 2 2" xfId="31282"/>
    <cellStyle name="Итог 2 2 2 2 3" xfId="31283"/>
    <cellStyle name="Итог 2 2 2 3" xfId="31284"/>
    <cellStyle name="Итог 2 2 2 3 2" xfId="31285"/>
    <cellStyle name="Итог 2 2 2 3 3" xfId="31286"/>
    <cellStyle name="Итог 2 2 2 4" xfId="31287"/>
    <cellStyle name="Итог 2 2 2 4 2" xfId="31288"/>
    <cellStyle name="Итог 2 2 2 4 3" xfId="31289"/>
    <cellStyle name="Итог 2 2 2 5" xfId="31290"/>
    <cellStyle name="Итог 2 2 2 5 2" xfId="31291"/>
    <cellStyle name="Итог 2 2 2 5 3" xfId="31292"/>
    <cellStyle name="Итог 2 2 2 6" xfId="31293"/>
    <cellStyle name="Итог 2 2 2 6 2" xfId="31294"/>
    <cellStyle name="Итог 2 2 2 7" xfId="31295"/>
    <cellStyle name="Итог 2 2 2 8" xfId="31296"/>
    <cellStyle name="Итог 2 2 2 9" xfId="31297"/>
    <cellStyle name="Итог 2 2 3" xfId="31298"/>
    <cellStyle name="Итог 2 2 3 10" xfId="31299"/>
    <cellStyle name="Итог 2 2 3 11" xfId="31300"/>
    <cellStyle name="Итог 2 2 3 2" xfId="31301"/>
    <cellStyle name="Итог 2 2 3 2 2" xfId="31302"/>
    <cellStyle name="Итог 2 2 3 2 3" xfId="31303"/>
    <cellStyle name="Итог 2 2 3 3" xfId="31304"/>
    <cellStyle name="Итог 2 2 3 3 2" xfId="31305"/>
    <cellStyle name="Итог 2 2 3 3 3" xfId="31306"/>
    <cellStyle name="Итог 2 2 3 4" xfId="31307"/>
    <cellStyle name="Итог 2 2 3 4 2" xfId="31308"/>
    <cellStyle name="Итог 2 2 3 4 3" xfId="31309"/>
    <cellStyle name="Итог 2 2 3 5" xfId="31310"/>
    <cellStyle name="Итог 2 2 3 5 2" xfId="31311"/>
    <cellStyle name="Итог 2 2 3 5 3" xfId="31312"/>
    <cellStyle name="Итог 2 2 3 6" xfId="31313"/>
    <cellStyle name="Итог 2 2 3 6 2" xfId="31314"/>
    <cellStyle name="Итог 2 2 3 7" xfId="31315"/>
    <cellStyle name="Итог 2 2 3 8" xfId="31316"/>
    <cellStyle name="Итог 2 2 3 9" xfId="31317"/>
    <cellStyle name="Итог 2 2 4" xfId="31318"/>
    <cellStyle name="Итог 2 2 4 2" xfId="31319"/>
    <cellStyle name="Итог 2 2 4 3" xfId="31320"/>
    <cellStyle name="Итог 2 2 5" xfId="31321"/>
    <cellStyle name="Итог 2 2 5 2" xfId="31322"/>
    <cellStyle name="Итог 2 2 5 3" xfId="31323"/>
    <cellStyle name="Итог 2 2 6" xfId="31324"/>
    <cellStyle name="Итог 2 2 6 2" xfId="31325"/>
    <cellStyle name="Итог 2 2 6 3" xfId="31326"/>
    <cellStyle name="Итог 2 2 7" xfId="31327"/>
    <cellStyle name="Итог 2 2 7 2" xfId="31328"/>
    <cellStyle name="Итог 2 2 7 3" xfId="31329"/>
    <cellStyle name="Итог 2 2 8" xfId="31330"/>
    <cellStyle name="Итог 2 2 8 2" xfId="31331"/>
    <cellStyle name="Итог 2 2 9" xfId="31332"/>
    <cellStyle name="Итог 2 3" xfId="31333"/>
    <cellStyle name="Итог 2 3 10" xfId="31334"/>
    <cellStyle name="Итог 2 3 11" xfId="31335"/>
    <cellStyle name="Итог 2 3 2" xfId="31336"/>
    <cellStyle name="Итог 2 3 2 2" xfId="31337"/>
    <cellStyle name="Итог 2 3 2 3" xfId="31338"/>
    <cellStyle name="Итог 2 3 3" xfId="31339"/>
    <cellStyle name="Итог 2 3 3 2" xfId="31340"/>
    <cellStyle name="Итог 2 3 3 3" xfId="31341"/>
    <cellStyle name="Итог 2 3 4" xfId="31342"/>
    <cellStyle name="Итог 2 3 4 2" xfId="31343"/>
    <cellStyle name="Итог 2 3 4 3" xfId="31344"/>
    <cellStyle name="Итог 2 3 5" xfId="31345"/>
    <cellStyle name="Итог 2 3 5 2" xfId="31346"/>
    <cellStyle name="Итог 2 3 5 3" xfId="31347"/>
    <cellStyle name="Итог 2 3 6" xfId="31348"/>
    <cellStyle name="Итог 2 3 6 2" xfId="31349"/>
    <cellStyle name="Итог 2 3 7" xfId="31350"/>
    <cellStyle name="Итог 2 3 8" xfId="31351"/>
    <cellStyle name="Итог 2 3 9" xfId="31352"/>
    <cellStyle name="Итог 2 4" xfId="31353"/>
    <cellStyle name="Итог 2 4 10" xfId="31354"/>
    <cellStyle name="Итог 2 4 11" xfId="31355"/>
    <cellStyle name="Итог 2 4 2" xfId="31356"/>
    <cellStyle name="Итог 2 4 2 2" xfId="31357"/>
    <cellStyle name="Итог 2 4 2 3" xfId="31358"/>
    <cellStyle name="Итог 2 4 3" xfId="31359"/>
    <cellStyle name="Итог 2 4 3 2" xfId="31360"/>
    <cellStyle name="Итог 2 4 3 3" xfId="31361"/>
    <cellStyle name="Итог 2 4 4" xfId="31362"/>
    <cellStyle name="Итог 2 4 4 2" xfId="31363"/>
    <cellStyle name="Итог 2 4 4 3" xfId="31364"/>
    <cellStyle name="Итог 2 4 5" xfId="31365"/>
    <cellStyle name="Итог 2 4 5 2" xfId="31366"/>
    <cellStyle name="Итог 2 4 5 3" xfId="31367"/>
    <cellStyle name="Итог 2 4 6" xfId="31368"/>
    <cellStyle name="Итог 2 4 6 2" xfId="31369"/>
    <cellStyle name="Итог 2 4 7" xfId="31370"/>
    <cellStyle name="Итог 2 4 8" xfId="31371"/>
    <cellStyle name="Итог 2 4 9" xfId="31372"/>
    <cellStyle name="Итог 2 5" xfId="31373"/>
    <cellStyle name="Итог 2 5 2" xfId="31374"/>
    <cellStyle name="Итог 2 5 3" xfId="31375"/>
    <cellStyle name="Итог 2 6" xfId="31376"/>
    <cellStyle name="Итог 2 6 2" xfId="31377"/>
    <cellStyle name="Итог 2 6 3" xfId="31378"/>
    <cellStyle name="Итог 2 7" xfId="31379"/>
    <cellStyle name="Итог 2 7 2" xfId="31380"/>
    <cellStyle name="Итог 2 7 3" xfId="31381"/>
    <cellStyle name="Итог 2 8" xfId="31382"/>
    <cellStyle name="Итог 2 8 2" xfId="31383"/>
    <cellStyle name="Итог 2 8 3" xfId="31384"/>
    <cellStyle name="Итог 2 9" xfId="31385"/>
    <cellStyle name="Итог 2 9 2" xfId="31386"/>
    <cellStyle name="Итог 20" xfId="31387"/>
    <cellStyle name="Итог 20 2" xfId="31388"/>
    <cellStyle name="Итог 20 3" xfId="31389"/>
    <cellStyle name="Итог 21" xfId="31390"/>
    <cellStyle name="Итог 21 2" xfId="31391"/>
    <cellStyle name="Итог 22" xfId="31392"/>
    <cellStyle name="Итог 23" xfId="31393"/>
    <cellStyle name="Итог 24" xfId="31394"/>
    <cellStyle name="Итог 25" xfId="31395"/>
    <cellStyle name="Итог 26" xfId="31396"/>
    <cellStyle name="Итог 3" xfId="31397"/>
    <cellStyle name="Итог 3 10" xfId="31398"/>
    <cellStyle name="Итог 3 11" xfId="31399"/>
    <cellStyle name="Итог 3 12" xfId="31400"/>
    <cellStyle name="Итог 3 2" xfId="31401"/>
    <cellStyle name="Итог 3 2 10" xfId="31402"/>
    <cellStyle name="Итог 3 2 11" xfId="31403"/>
    <cellStyle name="Итог 3 2 2" xfId="31404"/>
    <cellStyle name="Итог 3 2 2 2" xfId="31405"/>
    <cellStyle name="Итог 3 2 2 3" xfId="31406"/>
    <cellStyle name="Итог 3 2 3" xfId="31407"/>
    <cellStyle name="Итог 3 2 3 2" xfId="31408"/>
    <cellStyle name="Итог 3 2 3 3" xfId="31409"/>
    <cellStyle name="Итог 3 2 4" xfId="31410"/>
    <cellStyle name="Итог 3 2 4 2" xfId="31411"/>
    <cellStyle name="Итог 3 2 4 3" xfId="31412"/>
    <cellStyle name="Итог 3 2 5" xfId="31413"/>
    <cellStyle name="Итог 3 2 5 2" xfId="31414"/>
    <cellStyle name="Итог 3 2 5 3" xfId="31415"/>
    <cellStyle name="Итог 3 2 6" xfId="31416"/>
    <cellStyle name="Итог 3 2 6 2" xfId="31417"/>
    <cellStyle name="Итог 3 2 7" xfId="31418"/>
    <cellStyle name="Итог 3 2 8" xfId="31419"/>
    <cellStyle name="Итог 3 2 9" xfId="31420"/>
    <cellStyle name="Итог 3 3" xfId="31421"/>
    <cellStyle name="Итог 3 3 10" xfId="31422"/>
    <cellStyle name="Итог 3 3 11" xfId="31423"/>
    <cellStyle name="Итог 3 3 2" xfId="31424"/>
    <cellStyle name="Итог 3 3 2 2" xfId="31425"/>
    <cellStyle name="Итог 3 3 2 3" xfId="31426"/>
    <cellStyle name="Итог 3 3 3" xfId="31427"/>
    <cellStyle name="Итог 3 3 3 2" xfId="31428"/>
    <cellStyle name="Итог 3 3 3 3" xfId="31429"/>
    <cellStyle name="Итог 3 3 4" xfId="31430"/>
    <cellStyle name="Итог 3 3 4 2" xfId="31431"/>
    <cellStyle name="Итог 3 3 4 3" xfId="31432"/>
    <cellStyle name="Итог 3 3 5" xfId="31433"/>
    <cellStyle name="Итог 3 3 5 2" xfId="31434"/>
    <cellStyle name="Итог 3 3 5 3" xfId="31435"/>
    <cellStyle name="Итог 3 3 6" xfId="31436"/>
    <cellStyle name="Итог 3 3 6 2" xfId="31437"/>
    <cellStyle name="Итог 3 3 7" xfId="31438"/>
    <cellStyle name="Итог 3 3 8" xfId="31439"/>
    <cellStyle name="Итог 3 3 9" xfId="31440"/>
    <cellStyle name="Итог 3 4" xfId="31441"/>
    <cellStyle name="Итог 3 4 2" xfId="31442"/>
    <cellStyle name="Итог 3 4 3" xfId="31443"/>
    <cellStyle name="Итог 3 5" xfId="31444"/>
    <cellStyle name="Итог 3 5 2" xfId="31445"/>
    <cellStyle name="Итог 3 5 3" xfId="31446"/>
    <cellStyle name="Итог 3 6" xfId="31447"/>
    <cellStyle name="Итог 3 6 2" xfId="31448"/>
    <cellStyle name="Итог 3 6 3" xfId="31449"/>
    <cellStyle name="Итог 3 7" xfId="31450"/>
    <cellStyle name="Итог 3 7 2" xfId="31451"/>
    <cellStyle name="Итог 3 7 3" xfId="31452"/>
    <cellStyle name="Итог 3 8" xfId="31453"/>
    <cellStyle name="Итог 3 8 2" xfId="31454"/>
    <cellStyle name="Итог 3 9" xfId="31455"/>
    <cellStyle name="Итог 4" xfId="31456"/>
    <cellStyle name="Итог 4 10" xfId="31457"/>
    <cellStyle name="Итог 4 11" xfId="31458"/>
    <cellStyle name="Итог 4 12" xfId="31459"/>
    <cellStyle name="Итог 4 13" xfId="31460"/>
    <cellStyle name="Итог 4 14" xfId="31461"/>
    <cellStyle name="Итог 4 2" xfId="31462"/>
    <cellStyle name="Итог 4 2 10" xfId="31463"/>
    <cellStyle name="Итог 4 2 2" xfId="31464"/>
    <cellStyle name="Итог 4 2 2 2" xfId="31465"/>
    <cellStyle name="Итог 4 2 2 3" xfId="31466"/>
    <cellStyle name="Итог 4 2 3" xfId="31467"/>
    <cellStyle name="Итог 4 2 3 2" xfId="31468"/>
    <cellStyle name="Итог 4 2 3 3" xfId="31469"/>
    <cellStyle name="Итог 4 2 4" xfId="31470"/>
    <cellStyle name="Итог 4 2 4 2" xfId="31471"/>
    <cellStyle name="Итог 4 2 4 3" xfId="31472"/>
    <cellStyle name="Итог 4 2 5" xfId="31473"/>
    <cellStyle name="Итог 4 2 5 2" xfId="31474"/>
    <cellStyle name="Итог 4 2 5 3" xfId="31475"/>
    <cellStyle name="Итог 4 2 6" xfId="31476"/>
    <cellStyle name="Итог 4 2 6 2" xfId="31477"/>
    <cellStyle name="Итог 4 2 7" xfId="31478"/>
    <cellStyle name="Итог 4 2 8" xfId="31479"/>
    <cellStyle name="Итог 4 2 9" xfId="31480"/>
    <cellStyle name="Итог 4 3" xfId="31481"/>
    <cellStyle name="Итог 4 3 10" xfId="31482"/>
    <cellStyle name="Итог 4 3 11" xfId="31483"/>
    <cellStyle name="Итог 4 3 2" xfId="31484"/>
    <cellStyle name="Итог 4 3 2 2" xfId="31485"/>
    <cellStyle name="Итог 4 3 2 3" xfId="31486"/>
    <cellStyle name="Итог 4 3 3" xfId="31487"/>
    <cellStyle name="Итог 4 3 3 2" xfId="31488"/>
    <cellStyle name="Итог 4 3 3 3" xfId="31489"/>
    <cellStyle name="Итог 4 3 4" xfId="31490"/>
    <cellStyle name="Итог 4 3 4 2" xfId="31491"/>
    <cellStyle name="Итог 4 3 4 3" xfId="31492"/>
    <cellStyle name="Итог 4 3 5" xfId="31493"/>
    <cellStyle name="Итог 4 3 5 2" xfId="31494"/>
    <cellStyle name="Итог 4 3 5 3" xfId="31495"/>
    <cellStyle name="Итог 4 3 6" xfId="31496"/>
    <cellStyle name="Итог 4 3 6 2" xfId="31497"/>
    <cellStyle name="Итог 4 3 7" xfId="31498"/>
    <cellStyle name="Итог 4 3 8" xfId="31499"/>
    <cellStyle name="Итог 4 3 9" xfId="31500"/>
    <cellStyle name="Итог 4 4" xfId="31501"/>
    <cellStyle name="Итог 4 4 10" xfId="31502"/>
    <cellStyle name="Итог 4 4 11" xfId="31503"/>
    <cellStyle name="Итог 4 4 2" xfId="31504"/>
    <cellStyle name="Итог 4 4 2 2" xfId="31505"/>
    <cellStyle name="Итог 4 4 2 3" xfId="31506"/>
    <cellStyle name="Итог 4 4 3" xfId="31507"/>
    <cellStyle name="Итог 4 4 3 2" xfId="31508"/>
    <cellStyle name="Итог 4 4 3 3" xfId="31509"/>
    <cellStyle name="Итог 4 4 4" xfId="31510"/>
    <cellStyle name="Итог 4 4 4 2" xfId="31511"/>
    <cellStyle name="Итог 4 4 4 3" xfId="31512"/>
    <cellStyle name="Итог 4 4 5" xfId="31513"/>
    <cellStyle name="Итог 4 4 5 2" xfId="31514"/>
    <cellStyle name="Итог 4 4 5 3" xfId="31515"/>
    <cellStyle name="Итог 4 4 6" xfId="31516"/>
    <cellStyle name="Итог 4 4 6 2" xfId="31517"/>
    <cellStyle name="Итог 4 4 7" xfId="31518"/>
    <cellStyle name="Итог 4 4 8" xfId="31519"/>
    <cellStyle name="Итог 4 4 9" xfId="31520"/>
    <cellStyle name="Итог 4 5" xfId="31521"/>
    <cellStyle name="Итог 4 5 2" xfId="31522"/>
    <cellStyle name="Итог 4 5 3" xfId="31523"/>
    <cellStyle name="Итог 4 6" xfId="31524"/>
    <cellStyle name="Итог 4 6 2" xfId="31525"/>
    <cellStyle name="Итог 4 6 3" xfId="31526"/>
    <cellStyle name="Итог 4 7" xfId="31527"/>
    <cellStyle name="Итог 4 7 2" xfId="31528"/>
    <cellStyle name="Итог 4 7 3" xfId="31529"/>
    <cellStyle name="Итог 4 8" xfId="31530"/>
    <cellStyle name="Итог 4 8 2" xfId="31531"/>
    <cellStyle name="Итог 4 8 3" xfId="31532"/>
    <cellStyle name="Итог 4 9" xfId="31533"/>
    <cellStyle name="Итог 4 9 2" xfId="31534"/>
    <cellStyle name="Итог 5" xfId="31535"/>
    <cellStyle name="Итог 5 10" xfId="31536"/>
    <cellStyle name="Итог 5 11" xfId="31537"/>
    <cellStyle name="Итог 5 12" xfId="31538"/>
    <cellStyle name="Итог 5 13" xfId="31539"/>
    <cellStyle name="Итог 5 14" xfId="31540"/>
    <cellStyle name="Итог 5 2" xfId="31541"/>
    <cellStyle name="Итог 5 2 10" xfId="31542"/>
    <cellStyle name="Итог 5 2 2" xfId="31543"/>
    <cellStyle name="Итог 5 2 2 2" xfId="31544"/>
    <cellStyle name="Итог 5 2 2 3" xfId="31545"/>
    <cellStyle name="Итог 5 2 3" xfId="31546"/>
    <cellStyle name="Итог 5 2 3 2" xfId="31547"/>
    <cellStyle name="Итог 5 2 3 3" xfId="31548"/>
    <cellStyle name="Итог 5 2 4" xfId="31549"/>
    <cellStyle name="Итог 5 2 4 2" xfId="31550"/>
    <cellStyle name="Итог 5 2 4 3" xfId="31551"/>
    <cellStyle name="Итог 5 2 5" xfId="31552"/>
    <cellStyle name="Итог 5 2 5 2" xfId="31553"/>
    <cellStyle name="Итог 5 2 5 3" xfId="31554"/>
    <cellStyle name="Итог 5 2 6" xfId="31555"/>
    <cellStyle name="Итог 5 2 6 2" xfId="31556"/>
    <cellStyle name="Итог 5 2 7" xfId="31557"/>
    <cellStyle name="Итог 5 2 8" xfId="31558"/>
    <cellStyle name="Итог 5 2 9" xfId="31559"/>
    <cellStyle name="Итог 5 3" xfId="31560"/>
    <cellStyle name="Итог 5 3 10" xfId="31561"/>
    <cellStyle name="Итог 5 3 11" xfId="31562"/>
    <cellStyle name="Итог 5 3 2" xfId="31563"/>
    <cellStyle name="Итог 5 3 2 2" xfId="31564"/>
    <cellStyle name="Итог 5 3 2 3" xfId="31565"/>
    <cellStyle name="Итог 5 3 3" xfId="31566"/>
    <cellStyle name="Итог 5 3 3 2" xfId="31567"/>
    <cellStyle name="Итог 5 3 3 3" xfId="31568"/>
    <cellStyle name="Итог 5 3 4" xfId="31569"/>
    <cellStyle name="Итог 5 3 4 2" xfId="31570"/>
    <cellStyle name="Итог 5 3 4 3" xfId="31571"/>
    <cellStyle name="Итог 5 3 5" xfId="31572"/>
    <cellStyle name="Итог 5 3 5 2" xfId="31573"/>
    <cellStyle name="Итог 5 3 5 3" xfId="31574"/>
    <cellStyle name="Итог 5 3 6" xfId="31575"/>
    <cellStyle name="Итог 5 3 6 2" xfId="31576"/>
    <cellStyle name="Итог 5 3 7" xfId="31577"/>
    <cellStyle name="Итог 5 3 8" xfId="31578"/>
    <cellStyle name="Итог 5 3 9" xfId="31579"/>
    <cellStyle name="Итог 5 4" xfId="31580"/>
    <cellStyle name="Итог 5 4 10" xfId="31581"/>
    <cellStyle name="Итог 5 4 11" xfId="31582"/>
    <cellStyle name="Итог 5 4 2" xfId="31583"/>
    <cellStyle name="Итог 5 4 2 2" xfId="31584"/>
    <cellStyle name="Итог 5 4 2 3" xfId="31585"/>
    <cellStyle name="Итог 5 4 3" xfId="31586"/>
    <cellStyle name="Итог 5 4 3 2" xfId="31587"/>
    <cellStyle name="Итог 5 4 3 3" xfId="31588"/>
    <cellStyle name="Итог 5 4 4" xfId="31589"/>
    <cellStyle name="Итог 5 4 4 2" xfId="31590"/>
    <cellStyle name="Итог 5 4 4 3" xfId="31591"/>
    <cellStyle name="Итог 5 4 5" xfId="31592"/>
    <cellStyle name="Итог 5 4 5 2" xfId="31593"/>
    <cellStyle name="Итог 5 4 5 3" xfId="31594"/>
    <cellStyle name="Итог 5 4 6" xfId="31595"/>
    <cellStyle name="Итог 5 4 6 2" xfId="31596"/>
    <cellStyle name="Итог 5 4 7" xfId="31597"/>
    <cellStyle name="Итог 5 4 8" xfId="31598"/>
    <cellStyle name="Итог 5 4 9" xfId="31599"/>
    <cellStyle name="Итог 5 5" xfId="31600"/>
    <cellStyle name="Итог 5 5 2" xfId="31601"/>
    <cellStyle name="Итог 5 5 3" xfId="31602"/>
    <cellStyle name="Итог 5 6" xfId="31603"/>
    <cellStyle name="Итог 5 6 2" xfId="31604"/>
    <cellStyle name="Итог 5 6 3" xfId="31605"/>
    <cellStyle name="Итог 5 7" xfId="31606"/>
    <cellStyle name="Итог 5 7 2" xfId="31607"/>
    <cellStyle name="Итог 5 7 3" xfId="31608"/>
    <cellStyle name="Итог 5 8" xfId="31609"/>
    <cellStyle name="Итог 5 8 2" xfId="31610"/>
    <cellStyle name="Итог 5 8 3" xfId="31611"/>
    <cellStyle name="Итог 5 9" xfId="31612"/>
    <cellStyle name="Итог 5 9 2" xfId="31613"/>
    <cellStyle name="Итог 6" xfId="31614"/>
    <cellStyle name="Итог 6 10" xfId="31615"/>
    <cellStyle name="Итог 6 11" xfId="31616"/>
    <cellStyle name="Итог 6 12" xfId="31617"/>
    <cellStyle name="Итог 6 13" xfId="31618"/>
    <cellStyle name="Итог 6 14" xfId="31619"/>
    <cellStyle name="Итог 6 2" xfId="31620"/>
    <cellStyle name="Итог 6 2 10" xfId="31621"/>
    <cellStyle name="Итог 6 2 2" xfId="31622"/>
    <cellStyle name="Итог 6 2 2 2" xfId="31623"/>
    <cellStyle name="Итог 6 2 2 3" xfId="31624"/>
    <cellStyle name="Итог 6 2 3" xfId="31625"/>
    <cellStyle name="Итог 6 2 3 2" xfId="31626"/>
    <cellStyle name="Итог 6 2 3 3" xfId="31627"/>
    <cellStyle name="Итог 6 2 4" xfId="31628"/>
    <cellStyle name="Итог 6 2 4 2" xfId="31629"/>
    <cellStyle name="Итог 6 2 4 3" xfId="31630"/>
    <cellStyle name="Итог 6 2 5" xfId="31631"/>
    <cellStyle name="Итог 6 2 5 2" xfId="31632"/>
    <cellStyle name="Итог 6 2 5 3" xfId="31633"/>
    <cellStyle name="Итог 6 2 6" xfId="31634"/>
    <cellStyle name="Итог 6 2 6 2" xfId="31635"/>
    <cellStyle name="Итог 6 2 7" xfId="31636"/>
    <cellStyle name="Итог 6 2 8" xfId="31637"/>
    <cellStyle name="Итог 6 2 9" xfId="31638"/>
    <cellStyle name="Итог 6 3" xfId="31639"/>
    <cellStyle name="Итог 6 3 10" xfId="31640"/>
    <cellStyle name="Итог 6 3 11" xfId="31641"/>
    <cellStyle name="Итог 6 3 2" xfId="31642"/>
    <cellStyle name="Итог 6 3 2 2" xfId="31643"/>
    <cellStyle name="Итог 6 3 2 3" xfId="31644"/>
    <cellStyle name="Итог 6 3 3" xfId="31645"/>
    <cellStyle name="Итог 6 3 3 2" xfId="31646"/>
    <cellStyle name="Итог 6 3 3 3" xfId="31647"/>
    <cellStyle name="Итог 6 3 4" xfId="31648"/>
    <cellStyle name="Итог 6 3 4 2" xfId="31649"/>
    <cellStyle name="Итог 6 3 4 3" xfId="31650"/>
    <cellStyle name="Итог 6 3 5" xfId="31651"/>
    <cellStyle name="Итог 6 3 5 2" xfId="31652"/>
    <cellStyle name="Итог 6 3 5 3" xfId="31653"/>
    <cellStyle name="Итог 6 3 6" xfId="31654"/>
    <cellStyle name="Итог 6 3 6 2" xfId="31655"/>
    <cellStyle name="Итог 6 3 7" xfId="31656"/>
    <cellStyle name="Итог 6 3 8" xfId="31657"/>
    <cellStyle name="Итог 6 3 9" xfId="31658"/>
    <cellStyle name="Итог 6 4" xfId="31659"/>
    <cellStyle name="Итог 6 4 10" xfId="31660"/>
    <cellStyle name="Итог 6 4 11" xfId="31661"/>
    <cellStyle name="Итог 6 4 2" xfId="31662"/>
    <cellStyle name="Итог 6 4 2 2" xfId="31663"/>
    <cellStyle name="Итог 6 4 2 3" xfId="31664"/>
    <cellStyle name="Итог 6 4 3" xfId="31665"/>
    <cellStyle name="Итог 6 4 3 2" xfId="31666"/>
    <cellStyle name="Итог 6 4 3 3" xfId="31667"/>
    <cellStyle name="Итог 6 4 4" xfId="31668"/>
    <cellStyle name="Итог 6 4 4 2" xfId="31669"/>
    <cellStyle name="Итог 6 4 4 3" xfId="31670"/>
    <cellStyle name="Итог 6 4 5" xfId="31671"/>
    <cellStyle name="Итог 6 4 5 2" xfId="31672"/>
    <cellStyle name="Итог 6 4 5 3" xfId="31673"/>
    <cellStyle name="Итог 6 4 6" xfId="31674"/>
    <cellStyle name="Итог 6 4 6 2" xfId="31675"/>
    <cellStyle name="Итог 6 4 7" xfId="31676"/>
    <cellStyle name="Итог 6 4 8" xfId="31677"/>
    <cellStyle name="Итог 6 4 9" xfId="31678"/>
    <cellStyle name="Итог 6 5" xfId="31679"/>
    <cellStyle name="Итог 6 5 2" xfId="31680"/>
    <cellStyle name="Итог 6 5 3" xfId="31681"/>
    <cellStyle name="Итог 6 6" xfId="31682"/>
    <cellStyle name="Итог 6 6 2" xfId="31683"/>
    <cellStyle name="Итог 6 6 3" xfId="31684"/>
    <cellStyle name="Итог 6 7" xfId="31685"/>
    <cellStyle name="Итог 6 7 2" xfId="31686"/>
    <cellStyle name="Итог 6 7 3" xfId="31687"/>
    <cellStyle name="Итог 6 8" xfId="31688"/>
    <cellStyle name="Итог 6 8 2" xfId="31689"/>
    <cellStyle name="Итог 6 8 3" xfId="31690"/>
    <cellStyle name="Итог 6 9" xfId="31691"/>
    <cellStyle name="Итог 6 9 2" xfId="31692"/>
    <cellStyle name="Итог 7" xfId="31693"/>
    <cellStyle name="Итог 7 10" xfId="31694"/>
    <cellStyle name="Итог 7 11" xfId="31695"/>
    <cellStyle name="Итог 7 12" xfId="31696"/>
    <cellStyle name="Итог 7 13" xfId="31697"/>
    <cellStyle name="Итог 7 14" xfId="31698"/>
    <cellStyle name="Итог 7 2" xfId="31699"/>
    <cellStyle name="Итог 7 2 10" xfId="31700"/>
    <cellStyle name="Итог 7 2 2" xfId="31701"/>
    <cellStyle name="Итог 7 2 2 2" xfId="31702"/>
    <cellStyle name="Итог 7 2 2 3" xfId="31703"/>
    <cellStyle name="Итог 7 2 3" xfId="31704"/>
    <cellStyle name="Итог 7 2 3 2" xfId="31705"/>
    <cellStyle name="Итог 7 2 3 3" xfId="31706"/>
    <cellStyle name="Итог 7 2 4" xfId="31707"/>
    <cellStyle name="Итог 7 2 4 2" xfId="31708"/>
    <cellStyle name="Итог 7 2 4 3" xfId="31709"/>
    <cellStyle name="Итог 7 2 5" xfId="31710"/>
    <cellStyle name="Итог 7 2 5 2" xfId="31711"/>
    <cellStyle name="Итог 7 2 5 3" xfId="31712"/>
    <cellStyle name="Итог 7 2 6" xfId="31713"/>
    <cellStyle name="Итог 7 2 6 2" xfId="31714"/>
    <cellStyle name="Итог 7 2 7" xfId="31715"/>
    <cellStyle name="Итог 7 2 8" xfId="31716"/>
    <cellStyle name="Итог 7 2 9" xfId="31717"/>
    <cellStyle name="Итог 7 3" xfId="31718"/>
    <cellStyle name="Итог 7 3 10" xfId="31719"/>
    <cellStyle name="Итог 7 3 11" xfId="31720"/>
    <cellStyle name="Итог 7 3 2" xfId="31721"/>
    <cellStyle name="Итог 7 3 2 2" xfId="31722"/>
    <cellStyle name="Итог 7 3 2 3" xfId="31723"/>
    <cellStyle name="Итог 7 3 3" xfId="31724"/>
    <cellStyle name="Итог 7 3 3 2" xfId="31725"/>
    <cellStyle name="Итог 7 3 3 3" xfId="31726"/>
    <cellStyle name="Итог 7 3 4" xfId="31727"/>
    <cellStyle name="Итог 7 3 4 2" xfId="31728"/>
    <cellStyle name="Итог 7 3 4 3" xfId="31729"/>
    <cellStyle name="Итог 7 3 5" xfId="31730"/>
    <cellStyle name="Итог 7 3 5 2" xfId="31731"/>
    <cellStyle name="Итог 7 3 5 3" xfId="31732"/>
    <cellStyle name="Итог 7 3 6" xfId="31733"/>
    <cellStyle name="Итог 7 3 6 2" xfId="31734"/>
    <cellStyle name="Итог 7 3 7" xfId="31735"/>
    <cellStyle name="Итог 7 3 8" xfId="31736"/>
    <cellStyle name="Итог 7 3 9" xfId="31737"/>
    <cellStyle name="Итог 7 4" xfId="31738"/>
    <cellStyle name="Итог 7 4 10" xfId="31739"/>
    <cellStyle name="Итог 7 4 11" xfId="31740"/>
    <cellStyle name="Итог 7 4 2" xfId="31741"/>
    <cellStyle name="Итог 7 4 2 2" xfId="31742"/>
    <cellStyle name="Итог 7 4 2 3" xfId="31743"/>
    <cellStyle name="Итог 7 4 3" xfId="31744"/>
    <cellStyle name="Итог 7 4 3 2" xfId="31745"/>
    <cellStyle name="Итог 7 4 3 3" xfId="31746"/>
    <cellStyle name="Итог 7 4 4" xfId="31747"/>
    <cellStyle name="Итог 7 4 4 2" xfId="31748"/>
    <cellStyle name="Итог 7 4 4 3" xfId="31749"/>
    <cellStyle name="Итог 7 4 5" xfId="31750"/>
    <cellStyle name="Итог 7 4 5 2" xfId="31751"/>
    <cellStyle name="Итог 7 4 5 3" xfId="31752"/>
    <cellStyle name="Итог 7 4 6" xfId="31753"/>
    <cellStyle name="Итог 7 4 6 2" xfId="31754"/>
    <cellStyle name="Итог 7 4 7" xfId="31755"/>
    <cellStyle name="Итог 7 4 8" xfId="31756"/>
    <cellStyle name="Итог 7 4 9" xfId="31757"/>
    <cellStyle name="Итог 7 5" xfId="31758"/>
    <cellStyle name="Итог 7 5 2" xfId="31759"/>
    <cellStyle name="Итог 7 5 3" xfId="31760"/>
    <cellStyle name="Итог 7 6" xfId="31761"/>
    <cellStyle name="Итог 7 6 2" xfId="31762"/>
    <cellStyle name="Итог 7 6 3" xfId="31763"/>
    <cellStyle name="Итог 7 7" xfId="31764"/>
    <cellStyle name="Итог 7 7 2" xfId="31765"/>
    <cellStyle name="Итог 7 7 3" xfId="31766"/>
    <cellStyle name="Итог 7 8" xfId="31767"/>
    <cellStyle name="Итог 7 8 2" xfId="31768"/>
    <cellStyle name="Итог 7 8 3" xfId="31769"/>
    <cellStyle name="Итог 7 9" xfId="31770"/>
    <cellStyle name="Итог 7 9 2" xfId="31771"/>
    <cellStyle name="Итог 8" xfId="31772"/>
    <cellStyle name="Итог 8 10" xfId="31773"/>
    <cellStyle name="Итог 8 11" xfId="31774"/>
    <cellStyle name="Итог 8 12" xfId="31775"/>
    <cellStyle name="Итог 8 13" xfId="31776"/>
    <cellStyle name="Итог 8 14" xfId="31777"/>
    <cellStyle name="Итог 8 2" xfId="31778"/>
    <cellStyle name="Итог 8 2 10" xfId="31779"/>
    <cellStyle name="Итог 8 2 2" xfId="31780"/>
    <cellStyle name="Итог 8 2 2 2" xfId="31781"/>
    <cellStyle name="Итог 8 2 2 3" xfId="31782"/>
    <cellStyle name="Итог 8 2 3" xfId="31783"/>
    <cellStyle name="Итог 8 2 3 2" xfId="31784"/>
    <cellStyle name="Итог 8 2 3 3" xfId="31785"/>
    <cellStyle name="Итог 8 2 4" xfId="31786"/>
    <cellStyle name="Итог 8 2 4 2" xfId="31787"/>
    <cellStyle name="Итог 8 2 4 3" xfId="31788"/>
    <cellStyle name="Итог 8 2 5" xfId="31789"/>
    <cellStyle name="Итог 8 2 5 2" xfId="31790"/>
    <cellStyle name="Итог 8 2 5 3" xfId="31791"/>
    <cellStyle name="Итог 8 2 6" xfId="31792"/>
    <cellStyle name="Итог 8 2 6 2" xfId="31793"/>
    <cellStyle name="Итог 8 2 7" xfId="31794"/>
    <cellStyle name="Итог 8 2 8" xfId="31795"/>
    <cellStyle name="Итог 8 2 9" xfId="31796"/>
    <cellStyle name="Итог 8 3" xfId="31797"/>
    <cellStyle name="Итог 8 3 10" xfId="31798"/>
    <cellStyle name="Итог 8 3 11" xfId="31799"/>
    <cellStyle name="Итог 8 3 2" xfId="31800"/>
    <cellStyle name="Итог 8 3 2 2" xfId="31801"/>
    <cellStyle name="Итог 8 3 2 3" xfId="31802"/>
    <cellStyle name="Итог 8 3 3" xfId="31803"/>
    <cellStyle name="Итог 8 3 3 2" xfId="31804"/>
    <cellStyle name="Итог 8 3 3 3" xfId="31805"/>
    <cellStyle name="Итог 8 3 4" xfId="31806"/>
    <cellStyle name="Итог 8 3 4 2" xfId="31807"/>
    <cellStyle name="Итог 8 3 4 3" xfId="31808"/>
    <cellStyle name="Итог 8 3 5" xfId="31809"/>
    <cellStyle name="Итог 8 3 5 2" xfId="31810"/>
    <cellStyle name="Итог 8 3 5 3" xfId="31811"/>
    <cellStyle name="Итог 8 3 6" xfId="31812"/>
    <cellStyle name="Итог 8 3 6 2" xfId="31813"/>
    <cellStyle name="Итог 8 3 7" xfId="31814"/>
    <cellStyle name="Итог 8 3 8" xfId="31815"/>
    <cellStyle name="Итог 8 3 9" xfId="31816"/>
    <cellStyle name="Итог 8 4" xfId="31817"/>
    <cellStyle name="Итог 8 4 10" xfId="31818"/>
    <cellStyle name="Итог 8 4 11" xfId="31819"/>
    <cellStyle name="Итог 8 4 2" xfId="31820"/>
    <cellStyle name="Итог 8 4 2 2" xfId="31821"/>
    <cellStyle name="Итог 8 4 2 3" xfId="31822"/>
    <cellStyle name="Итог 8 4 3" xfId="31823"/>
    <cellStyle name="Итог 8 4 3 2" xfId="31824"/>
    <cellStyle name="Итог 8 4 3 3" xfId="31825"/>
    <cellStyle name="Итог 8 4 4" xfId="31826"/>
    <cellStyle name="Итог 8 4 4 2" xfId="31827"/>
    <cellStyle name="Итог 8 4 4 3" xfId="31828"/>
    <cellStyle name="Итог 8 4 5" xfId="31829"/>
    <cellStyle name="Итог 8 4 5 2" xfId="31830"/>
    <cellStyle name="Итог 8 4 5 3" xfId="31831"/>
    <cellStyle name="Итог 8 4 6" xfId="31832"/>
    <cellStyle name="Итог 8 4 6 2" xfId="31833"/>
    <cellStyle name="Итог 8 4 7" xfId="31834"/>
    <cellStyle name="Итог 8 4 8" xfId="31835"/>
    <cellStyle name="Итог 8 4 9" xfId="31836"/>
    <cellStyle name="Итог 8 5" xfId="31837"/>
    <cellStyle name="Итог 8 5 2" xfId="31838"/>
    <cellStyle name="Итог 8 5 3" xfId="31839"/>
    <cellStyle name="Итог 8 6" xfId="31840"/>
    <cellStyle name="Итог 8 6 2" xfId="31841"/>
    <cellStyle name="Итог 8 6 3" xfId="31842"/>
    <cellStyle name="Итог 8 7" xfId="31843"/>
    <cellStyle name="Итог 8 7 2" xfId="31844"/>
    <cellStyle name="Итог 8 7 3" xfId="31845"/>
    <cellStyle name="Итог 8 8" xfId="31846"/>
    <cellStyle name="Итог 8 8 2" xfId="31847"/>
    <cellStyle name="Итог 8 8 3" xfId="31848"/>
    <cellStyle name="Итог 8 9" xfId="31849"/>
    <cellStyle name="Итог 8 9 2" xfId="31850"/>
    <cellStyle name="Итог 9" xfId="31851"/>
    <cellStyle name="Итог 9 10" xfId="31852"/>
    <cellStyle name="Итог 9 11" xfId="31853"/>
    <cellStyle name="Итог 9 12" xfId="31854"/>
    <cellStyle name="Итог 9 13" xfId="31855"/>
    <cellStyle name="Итог 9 14" xfId="31856"/>
    <cellStyle name="Итог 9 2" xfId="31857"/>
    <cellStyle name="Итог 9 2 10" xfId="31858"/>
    <cellStyle name="Итог 9 2 2" xfId="31859"/>
    <cellStyle name="Итог 9 2 2 2" xfId="31860"/>
    <cellStyle name="Итог 9 2 2 3" xfId="31861"/>
    <cellStyle name="Итог 9 2 3" xfId="31862"/>
    <cellStyle name="Итог 9 2 3 2" xfId="31863"/>
    <cellStyle name="Итог 9 2 3 3" xfId="31864"/>
    <cellStyle name="Итог 9 2 4" xfId="31865"/>
    <cellStyle name="Итог 9 2 4 2" xfId="31866"/>
    <cellStyle name="Итог 9 2 4 3" xfId="31867"/>
    <cellStyle name="Итог 9 2 5" xfId="31868"/>
    <cellStyle name="Итог 9 2 5 2" xfId="31869"/>
    <cellStyle name="Итог 9 2 5 3" xfId="31870"/>
    <cellStyle name="Итог 9 2 6" xfId="31871"/>
    <cellStyle name="Итог 9 2 6 2" xfId="31872"/>
    <cellStyle name="Итог 9 2 7" xfId="31873"/>
    <cellStyle name="Итог 9 2 8" xfId="31874"/>
    <cellStyle name="Итог 9 2 9" xfId="31875"/>
    <cellStyle name="Итог 9 3" xfId="31876"/>
    <cellStyle name="Итог 9 3 10" xfId="31877"/>
    <cellStyle name="Итог 9 3 11" xfId="31878"/>
    <cellStyle name="Итог 9 3 2" xfId="31879"/>
    <cellStyle name="Итог 9 3 2 2" xfId="31880"/>
    <cellStyle name="Итог 9 3 2 3" xfId="31881"/>
    <cellStyle name="Итог 9 3 3" xfId="31882"/>
    <cellStyle name="Итог 9 3 3 2" xfId="31883"/>
    <cellStyle name="Итог 9 3 3 3" xfId="31884"/>
    <cellStyle name="Итог 9 3 4" xfId="31885"/>
    <cellStyle name="Итог 9 3 4 2" xfId="31886"/>
    <cellStyle name="Итог 9 3 4 3" xfId="31887"/>
    <cellStyle name="Итог 9 3 5" xfId="31888"/>
    <cellStyle name="Итог 9 3 5 2" xfId="31889"/>
    <cellStyle name="Итог 9 3 5 3" xfId="31890"/>
    <cellStyle name="Итог 9 3 6" xfId="31891"/>
    <cellStyle name="Итог 9 3 6 2" xfId="31892"/>
    <cellStyle name="Итог 9 3 7" xfId="31893"/>
    <cellStyle name="Итог 9 3 8" xfId="31894"/>
    <cellStyle name="Итог 9 3 9" xfId="31895"/>
    <cellStyle name="Итог 9 4" xfId="31896"/>
    <cellStyle name="Итог 9 4 10" xfId="31897"/>
    <cellStyle name="Итог 9 4 11" xfId="31898"/>
    <cellStyle name="Итог 9 4 2" xfId="31899"/>
    <cellStyle name="Итог 9 4 2 2" xfId="31900"/>
    <cellStyle name="Итог 9 4 2 3" xfId="31901"/>
    <cellStyle name="Итог 9 4 3" xfId="31902"/>
    <cellStyle name="Итог 9 4 3 2" xfId="31903"/>
    <cellStyle name="Итог 9 4 3 3" xfId="31904"/>
    <cellStyle name="Итог 9 4 4" xfId="31905"/>
    <cellStyle name="Итог 9 4 4 2" xfId="31906"/>
    <cellStyle name="Итог 9 4 4 3" xfId="31907"/>
    <cellStyle name="Итог 9 4 5" xfId="31908"/>
    <cellStyle name="Итог 9 4 5 2" xfId="31909"/>
    <cellStyle name="Итог 9 4 5 3" xfId="31910"/>
    <cellStyle name="Итог 9 4 6" xfId="31911"/>
    <cellStyle name="Итог 9 4 6 2" xfId="31912"/>
    <cellStyle name="Итог 9 4 7" xfId="31913"/>
    <cellStyle name="Итог 9 4 8" xfId="31914"/>
    <cellStyle name="Итог 9 4 9" xfId="31915"/>
    <cellStyle name="Итог 9 5" xfId="31916"/>
    <cellStyle name="Итог 9 5 2" xfId="31917"/>
    <cellStyle name="Итог 9 5 3" xfId="31918"/>
    <cellStyle name="Итог 9 6" xfId="31919"/>
    <cellStyle name="Итог 9 6 2" xfId="31920"/>
    <cellStyle name="Итог 9 6 3" xfId="31921"/>
    <cellStyle name="Итог 9 7" xfId="31922"/>
    <cellStyle name="Итог 9 7 2" xfId="31923"/>
    <cellStyle name="Итог 9 7 3" xfId="31924"/>
    <cellStyle name="Итог 9 8" xfId="31925"/>
    <cellStyle name="Итог 9 8 2" xfId="31926"/>
    <cellStyle name="Итог 9 8 3" xfId="31927"/>
    <cellStyle name="Итог 9 9" xfId="31928"/>
    <cellStyle name="Итог 9 9 2" xfId="31929"/>
    <cellStyle name="Контрольная ячейка" xfId="31930"/>
    <cellStyle name="Контрольная ячейка 2" xfId="31931"/>
    <cellStyle name="Контрольная ячейка 3" xfId="31932"/>
    <cellStyle name="Контрольная ячейка 4" xfId="31933"/>
    <cellStyle name="Контрольная ячейка 5" xfId="31934"/>
    <cellStyle name="Контрольная ячейка 5 2" xfId="31935"/>
    <cellStyle name="Контрольная ячейка 5 3" xfId="31936"/>
    <cellStyle name="Контрольная ячейка 6" xfId="31937"/>
    <cellStyle name="Контрольная ячейка 7" xfId="31938"/>
    <cellStyle name="Контрольная ячейка 8" xfId="31939"/>
    <cellStyle name="Контрольная ячейка 9" xfId="31940"/>
    <cellStyle name="Название" xfId="31941"/>
    <cellStyle name="Название 2" xfId="31942"/>
    <cellStyle name="Название 3" xfId="31943"/>
    <cellStyle name="Название 4" xfId="31944"/>
    <cellStyle name="Название 5" xfId="31945"/>
    <cellStyle name="Название 5 2" xfId="31946"/>
    <cellStyle name="Название 5 3" xfId="31947"/>
    <cellStyle name="Название 6" xfId="31948"/>
    <cellStyle name="Название 7" xfId="31949"/>
    <cellStyle name="Название 8" xfId="31950"/>
    <cellStyle name="Название 9" xfId="31951"/>
    <cellStyle name="Нейтральный" xfId="31952"/>
    <cellStyle name="Нейтральный 2" xfId="31953"/>
    <cellStyle name="Нейтральный 3" xfId="31954"/>
    <cellStyle name="Нейтральный 4" xfId="31955"/>
    <cellStyle name="Нейтральный 5" xfId="31956"/>
    <cellStyle name="Нейтральный 5 2" xfId="31957"/>
    <cellStyle name="Нейтральный 5 3" xfId="31958"/>
    <cellStyle name="Нейтральный 6" xfId="31959"/>
    <cellStyle name="Нейтральный 7" xfId="31960"/>
    <cellStyle name="Нейтральный 8" xfId="31961"/>
    <cellStyle name="Нейтральный 9" xfId="31962"/>
    <cellStyle name="Обычный 11" xfId="708"/>
    <cellStyle name="Обычный 2 2" xfId="709"/>
    <cellStyle name="Обычный 2 5" xfId="710"/>
    <cellStyle name="Обычный 66" xfId="711"/>
    <cellStyle name="Обычный 67" xfId="712"/>
    <cellStyle name="Плохой" xfId="31963"/>
    <cellStyle name="Плохой 2" xfId="31964"/>
    <cellStyle name="Плохой 3" xfId="31965"/>
    <cellStyle name="Плохой 4" xfId="31966"/>
    <cellStyle name="Плохой 5" xfId="31967"/>
    <cellStyle name="Плохой 5 2" xfId="31968"/>
    <cellStyle name="Плохой 5 3" xfId="31969"/>
    <cellStyle name="Плохой 6" xfId="31970"/>
    <cellStyle name="Плохой 7" xfId="31971"/>
    <cellStyle name="Плохой 8" xfId="31972"/>
    <cellStyle name="Плохой 9" xfId="31973"/>
    <cellStyle name="Пояснение" xfId="31974"/>
    <cellStyle name="Пояснение 2" xfId="31975"/>
    <cellStyle name="Пояснение 3" xfId="31976"/>
    <cellStyle name="Пояснение 4" xfId="31977"/>
    <cellStyle name="Пояснение 5" xfId="31978"/>
    <cellStyle name="Пояснение 5 2" xfId="31979"/>
    <cellStyle name="Пояснение 5 3" xfId="31980"/>
    <cellStyle name="Пояснение 6" xfId="31981"/>
    <cellStyle name="Пояснение 7" xfId="31982"/>
    <cellStyle name="Пояснение 8" xfId="31983"/>
    <cellStyle name="Пояснение 9" xfId="31984"/>
    <cellStyle name="Примечание" xfId="31985"/>
    <cellStyle name="Примечание 10" xfId="31986"/>
    <cellStyle name="Примечание 10 10" xfId="31987"/>
    <cellStyle name="Примечание 10 11" xfId="31988"/>
    <cellStyle name="Примечание 10 12" xfId="31989"/>
    <cellStyle name="Примечание 10 13" xfId="31990"/>
    <cellStyle name="Примечание 10 14" xfId="31991"/>
    <cellStyle name="Примечание 10 2" xfId="31992"/>
    <cellStyle name="Примечание 10 2 10" xfId="31993"/>
    <cellStyle name="Примечание 10 2 11" xfId="31994"/>
    <cellStyle name="Примечание 10 2 2" xfId="31995"/>
    <cellStyle name="Примечание 10 2 2 2" xfId="31996"/>
    <cellStyle name="Примечание 10 2 2 3" xfId="31997"/>
    <cellStyle name="Примечание 10 2 3" xfId="31998"/>
    <cellStyle name="Примечание 10 2 3 2" xfId="31999"/>
    <cellStyle name="Примечание 10 2 3 3" xfId="32000"/>
    <cellStyle name="Примечание 10 2 4" xfId="32001"/>
    <cellStyle name="Примечание 10 2 4 2" xfId="32002"/>
    <cellStyle name="Примечание 10 2 4 3" xfId="32003"/>
    <cellStyle name="Примечание 10 2 5" xfId="32004"/>
    <cellStyle name="Примечание 10 2 5 2" xfId="32005"/>
    <cellStyle name="Примечание 10 2 5 3" xfId="32006"/>
    <cellStyle name="Примечание 10 2 6" xfId="32007"/>
    <cellStyle name="Примечание 10 2 6 2" xfId="32008"/>
    <cellStyle name="Примечание 10 2 7" xfId="32009"/>
    <cellStyle name="Примечание 10 2 8" xfId="32010"/>
    <cellStyle name="Примечание 10 2 9" xfId="32011"/>
    <cellStyle name="Примечание 10 3" xfId="32012"/>
    <cellStyle name="Примечание 10 3 10" xfId="32013"/>
    <cellStyle name="Примечание 10 3 11" xfId="32014"/>
    <cellStyle name="Примечание 10 3 2" xfId="32015"/>
    <cellStyle name="Примечание 10 3 2 2" xfId="32016"/>
    <cellStyle name="Примечание 10 3 2 3" xfId="32017"/>
    <cellStyle name="Примечание 10 3 3" xfId="32018"/>
    <cellStyle name="Примечание 10 3 3 2" xfId="32019"/>
    <cellStyle name="Примечание 10 3 3 3" xfId="32020"/>
    <cellStyle name="Примечание 10 3 4" xfId="32021"/>
    <cellStyle name="Примечание 10 3 4 2" xfId="32022"/>
    <cellStyle name="Примечание 10 3 4 3" xfId="32023"/>
    <cellStyle name="Примечание 10 3 5" xfId="32024"/>
    <cellStyle name="Примечание 10 3 5 2" xfId="32025"/>
    <cellStyle name="Примечание 10 3 5 3" xfId="32026"/>
    <cellStyle name="Примечание 10 3 6" xfId="32027"/>
    <cellStyle name="Примечание 10 3 6 2" xfId="32028"/>
    <cellStyle name="Примечание 10 3 7" xfId="32029"/>
    <cellStyle name="Примечание 10 3 8" xfId="32030"/>
    <cellStyle name="Примечание 10 3 9" xfId="32031"/>
    <cellStyle name="Примечание 10 4" xfId="32032"/>
    <cellStyle name="Примечание 10 4 10" xfId="32033"/>
    <cellStyle name="Примечание 10 4 11" xfId="32034"/>
    <cellStyle name="Примечание 10 4 2" xfId="32035"/>
    <cellStyle name="Примечание 10 4 2 2" xfId="32036"/>
    <cellStyle name="Примечание 10 4 2 3" xfId="32037"/>
    <cellStyle name="Примечание 10 4 3" xfId="32038"/>
    <cellStyle name="Примечание 10 4 3 2" xfId="32039"/>
    <cellStyle name="Примечание 10 4 3 3" xfId="32040"/>
    <cellStyle name="Примечание 10 4 4" xfId="32041"/>
    <cellStyle name="Примечание 10 4 4 2" xfId="32042"/>
    <cellStyle name="Примечание 10 4 4 3" xfId="32043"/>
    <cellStyle name="Примечание 10 4 5" xfId="32044"/>
    <cellStyle name="Примечание 10 4 5 2" xfId="32045"/>
    <cellStyle name="Примечание 10 4 5 3" xfId="32046"/>
    <cellStyle name="Примечание 10 4 6" xfId="32047"/>
    <cellStyle name="Примечание 10 4 6 2" xfId="32048"/>
    <cellStyle name="Примечание 10 4 7" xfId="32049"/>
    <cellStyle name="Примечание 10 4 8" xfId="32050"/>
    <cellStyle name="Примечание 10 4 9" xfId="32051"/>
    <cellStyle name="Примечание 10 5" xfId="32052"/>
    <cellStyle name="Примечание 10 5 2" xfId="32053"/>
    <cellStyle name="Примечание 10 5 3" xfId="32054"/>
    <cellStyle name="Примечание 10 6" xfId="32055"/>
    <cellStyle name="Примечание 10 6 2" xfId="32056"/>
    <cellStyle name="Примечание 10 6 3" xfId="32057"/>
    <cellStyle name="Примечание 10 7" xfId="32058"/>
    <cellStyle name="Примечание 10 7 2" xfId="32059"/>
    <cellStyle name="Примечание 10 7 3" xfId="32060"/>
    <cellStyle name="Примечание 10 8" xfId="32061"/>
    <cellStyle name="Примечание 10 8 2" xfId="32062"/>
    <cellStyle name="Примечание 10 8 3" xfId="32063"/>
    <cellStyle name="Примечание 10 9" xfId="32064"/>
    <cellStyle name="Примечание 10 9 2" xfId="32065"/>
    <cellStyle name="Примечание 11" xfId="32066"/>
    <cellStyle name="Примечание 11 10" xfId="32067"/>
    <cellStyle name="Примечание 11 11" xfId="32068"/>
    <cellStyle name="Примечание 11 12" xfId="32069"/>
    <cellStyle name="Примечание 11 13" xfId="32070"/>
    <cellStyle name="Примечание 11 14" xfId="32071"/>
    <cellStyle name="Примечание 11 2" xfId="32072"/>
    <cellStyle name="Примечание 11 2 10" xfId="32073"/>
    <cellStyle name="Примечание 11 2 11" xfId="32074"/>
    <cellStyle name="Примечание 11 2 2" xfId="32075"/>
    <cellStyle name="Примечание 11 2 2 2" xfId="32076"/>
    <cellStyle name="Примечание 11 2 2 3" xfId="32077"/>
    <cellStyle name="Примечание 11 2 3" xfId="32078"/>
    <cellStyle name="Примечание 11 2 3 2" xfId="32079"/>
    <cellStyle name="Примечание 11 2 3 3" xfId="32080"/>
    <cellStyle name="Примечание 11 2 4" xfId="32081"/>
    <cellStyle name="Примечание 11 2 4 2" xfId="32082"/>
    <cellStyle name="Примечание 11 2 4 3" xfId="32083"/>
    <cellStyle name="Примечание 11 2 5" xfId="32084"/>
    <cellStyle name="Примечание 11 2 5 2" xfId="32085"/>
    <cellStyle name="Примечание 11 2 5 3" xfId="32086"/>
    <cellStyle name="Примечание 11 2 6" xfId="32087"/>
    <cellStyle name="Примечание 11 2 6 2" xfId="32088"/>
    <cellStyle name="Примечание 11 2 7" xfId="32089"/>
    <cellStyle name="Примечание 11 2 8" xfId="32090"/>
    <cellStyle name="Примечание 11 2 9" xfId="32091"/>
    <cellStyle name="Примечание 11 3" xfId="32092"/>
    <cellStyle name="Примечание 11 3 10" xfId="32093"/>
    <cellStyle name="Примечание 11 3 11" xfId="32094"/>
    <cellStyle name="Примечание 11 3 2" xfId="32095"/>
    <cellStyle name="Примечание 11 3 2 2" xfId="32096"/>
    <cellStyle name="Примечание 11 3 2 3" xfId="32097"/>
    <cellStyle name="Примечание 11 3 3" xfId="32098"/>
    <cellStyle name="Примечание 11 3 3 2" xfId="32099"/>
    <cellStyle name="Примечание 11 3 3 3" xfId="32100"/>
    <cellStyle name="Примечание 11 3 4" xfId="32101"/>
    <cellStyle name="Примечание 11 3 4 2" xfId="32102"/>
    <cellStyle name="Примечание 11 3 4 3" xfId="32103"/>
    <cellStyle name="Примечание 11 3 5" xfId="32104"/>
    <cellStyle name="Примечание 11 3 5 2" xfId="32105"/>
    <cellStyle name="Примечание 11 3 5 3" xfId="32106"/>
    <cellStyle name="Примечание 11 3 6" xfId="32107"/>
    <cellStyle name="Примечание 11 3 6 2" xfId="32108"/>
    <cellStyle name="Примечание 11 3 7" xfId="32109"/>
    <cellStyle name="Примечание 11 3 8" xfId="32110"/>
    <cellStyle name="Примечание 11 3 9" xfId="32111"/>
    <cellStyle name="Примечание 11 4" xfId="32112"/>
    <cellStyle name="Примечание 11 4 10" xfId="32113"/>
    <cellStyle name="Примечание 11 4 11" xfId="32114"/>
    <cellStyle name="Примечание 11 4 2" xfId="32115"/>
    <cellStyle name="Примечание 11 4 2 2" xfId="32116"/>
    <cellStyle name="Примечание 11 4 2 3" xfId="32117"/>
    <cellStyle name="Примечание 11 4 3" xfId="32118"/>
    <cellStyle name="Примечание 11 4 3 2" xfId="32119"/>
    <cellStyle name="Примечание 11 4 3 3" xfId="32120"/>
    <cellStyle name="Примечание 11 4 4" xfId="32121"/>
    <cellStyle name="Примечание 11 4 4 2" xfId="32122"/>
    <cellStyle name="Примечание 11 4 4 3" xfId="32123"/>
    <cellStyle name="Примечание 11 4 5" xfId="32124"/>
    <cellStyle name="Примечание 11 4 5 2" xfId="32125"/>
    <cellStyle name="Примечание 11 4 5 3" xfId="32126"/>
    <cellStyle name="Примечание 11 4 6" xfId="32127"/>
    <cellStyle name="Примечание 11 4 6 2" xfId="32128"/>
    <cellStyle name="Примечание 11 4 7" xfId="32129"/>
    <cellStyle name="Примечание 11 4 8" xfId="32130"/>
    <cellStyle name="Примечание 11 4 9" xfId="32131"/>
    <cellStyle name="Примечание 11 5" xfId="32132"/>
    <cellStyle name="Примечание 11 5 2" xfId="32133"/>
    <cellStyle name="Примечание 11 5 3" xfId="32134"/>
    <cellStyle name="Примечание 11 6" xfId="32135"/>
    <cellStyle name="Примечание 11 6 2" xfId="32136"/>
    <cellStyle name="Примечание 11 6 3" xfId="32137"/>
    <cellStyle name="Примечание 11 7" xfId="32138"/>
    <cellStyle name="Примечание 11 7 2" xfId="32139"/>
    <cellStyle name="Примечание 11 7 3" xfId="32140"/>
    <cellStyle name="Примечание 11 8" xfId="32141"/>
    <cellStyle name="Примечание 11 8 2" xfId="32142"/>
    <cellStyle name="Примечание 11 8 3" xfId="32143"/>
    <cellStyle name="Примечание 11 9" xfId="32144"/>
    <cellStyle name="Примечание 11 9 2" xfId="32145"/>
    <cellStyle name="Примечание 12" xfId="32146"/>
    <cellStyle name="Примечание 12 10" xfId="32147"/>
    <cellStyle name="Примечание 12 11" xfId="32148"/>
    <cellStyle name="Примечание 12 2" xfId="32149"/>
    <cellStyle name="Примечание 12 2 2" xfId="32150"/>
    <cellStyle name="Примечание 12 2 3" xfId="32151"/>
    <cellStyle name="Примечание 12 3" xfId="32152"/>
    <cellStyle name="Примечание 12 3 2" xfId="32153"/>
    <cellStyle name="Примечание 12 3 3" xfId="32154"/>
    <cellStyle name="Примечание 12 4" xfId="32155"/>
    <cellStyle name="Примечание 12 4 2" xfId="32156"/>
    <cellStyle name="Примечание 12 4 3" xfId="32157"/>
    <cellStyle name="Примечание 12 5" xfId="32158"/>
    <cellStyle name="Примечание 12 5 2" xfId="32159"/>
    <cellStyle name="Примечание 12 5 3" xfId="32160"/>
    <cellStyle name="Примечание 12 6" xfId="32161"/>
    <cellStyle name="Примечание 12 6 2" xfId="32162"/>
    <cellStyle name="Примечание 12 7" xfId="32163"/>
    <cellStyle name="Примечание 12 8" xfId="32164"/>
    <cellStyle name="Примечание 12 9" xfId="32165"/>
    <cellStyle name="Примечание 13" xfId="32166"/>
    <cellStyle name="Примечание 13 10" xfId="32167"/>
    <cellStyle name="Примечание 13 11" xfId="32168"/>
    <cellStyle name="Примечание 13 2" xfId="32169"/>
    <cellStyle name="Примечание 13 2 2" xfId="32170"/>
    <cellStyle name="Примечание 13 2 3" xfId="32171"/>
    <cellStyle name="Примечание 13 3" xfId="32172"/>
    <cellStyle name="Примечание 13 3 2" xfId="32173"/>
    <cellStyle name="Примечание 13 3 3" xfId="32174"/>
    <cellStyle name="Примечание 13 4" xfId="32175"/>
    <cellStyle name="Примечание 13 4 2" xfId="32176"/>
    <cellStyle name="Примечание 13 4 3" xfId="32177"/>
    <cellStyle name="Примечание 13 5" xfId="32178"/>
    <cellStyle name="Примечание 13 5 2" xfId="32179"/>
    <cellStyle name="Примечание 13 5 3" xfId="32180"/>
    <cellStyle name="Примечание 13 6" xfId="32181"/>
    <cellStyle name="Примечание 13 6 2" xfId="32182"/>
    <cellStyle name="Примечание 13 7" xfId="32183"/>
    <cellStyle name="Примечание 13 8" xfId="32184"/>
    <cellStyle name="Примечание 13 9" xfId="32185"/>
    <cellStyle name="Примечание 14" xfId="32186"/>
    <cellStyle name="Примечание 14 2" xfId="32187"/>
    <cellStyle name="Примечание 14 3" xfId="32188"/>
    <cellStyle name="Примечание 15" xfId="32189"/>
    <cellStyle name="Примечание 15 2" xfId="32190"/>
    <cellStyle name="Примечание 15 3" xfId="32191"/>
    <cellStyle name="Примечание 16" xfId="32192"/>
    <cellStyle name="Примечание 16 2" xfId="32193"/>
    <cellStyle name="Примечание 16 3" xfId="32194"/>
    <cellStyle name="Примечание 17" xfId="32195"/>
    <cellStyle name="Примечание 17 2" xfId="32196"/>
    <cellStyle name="Примечание 17 3" xfId="32197"/>
    <cellStyle name="Примечание 18" xfId="32198"/>
    <cellStyle name="Примечание 18 2" xfId="32199"/>
    <cellStyle name="Примечание 19" xfId="32200"/>
    <cellStyle name="Примечание 2" xfId="32201"/>
    <cellStyle name="Примечание 2 10" xfId="32202"/>
    <cellStyle name="Примечание 2 11" xfId="32203"/>
    <cellStyle name="Примечание 2 12" xfId="32204"/>
    <cellStyle name="Примечание 2 13" xfId="32205"/>
    <cellStyle name="Примечание 2 2" xfId="32206"/>
    <cellStyle name="Примечание 2 2 10" xfId="32207"/>
    <cellStyle name="Примечание 2 2 11" xfId="32208"/>
    <cellStyle name="Примечание 2 2 12" xfId="32209"/>
    <cellStyle name="Примечание 2 2 13" xfId="32210"/>
    <cellStyle name="Примечание 2 2 2" xfId="32211"/>
    <cellStyle name="Примечание 2 2 2 10" xfId="32212"/>
    <cellStyle name="Примечание 2 2 2 11" xfId="32213"/>
    <cellStyle name="Примечание 2 2 2 2" xfId="32214"/>
    <cellStyle name="Примечание 2 2 2 2 2" xfId="32215"/>
    <cellStyle name="Примечание 2 2 2 2 3" xfId="32216"/>
    <cellStyle name="Примечание 2 2 2 3" xfId="32217"/>
    <cellStyle name="Примечание 2 2 2 3 2" xfId="32218"/>
    <cellStyle name="Примечание 2 2 2 3 3" xfId="32219"/>
    <cellStyle name="Примечание 2 2 2 4" xfId="32220"/>
    <cellStyle name="Примечание 2 2 2 4 2" xfId="32221"/>
    <cellStyle name="Примечание 2 2 2 4 3" xfId="32222"/>
    <cellStyle name="Примечание 2 2 2 5" xfId="32223"/>
    <cellStyle name="Примечание 2 2 2 5 2" xfId="32224"/>
    <cellStyle name="Примечание 2 2 2 5 3" xfId="32225"/>
    <cellStyle name="Примечание 2 2 2 6" xfId="32226"/>
    <cellStyle name="Примечание 2 2 2 6 2" xfId="32227"/>
    <cellStyle name="Примечание 2 2 2 7" xfId="32228"/>
    <cellStyle name="Примечание 2 2 2 8" xfId="32229"/>
    <cellStyle name="Примечание 2 2 2 9" xfId="32230"/>
    <cellStyle name="Примечание 2 2 3" xfId="32231"/>
    <cellStyle name="Примечание 2 2 3 10" xfId="32232"/>
    <cellStyle name="Примечание 2 2 3 11" xfId="32233"/>
    <cellStyle name="Примечание 2 2 3 2" xfId="32234"/>
    <cellStyle name="Примечание 2 2 3 2 2" xfId="32235"/>
    <cellStyle name="Примечание 2 2 3 2 3" xfId="32236"/>
    <cellStyle name="Примечание 2 2 3 3" xfId="32237"/>
    <cellStyle name="Примечание 2 2 3 3 2" xfId="32238"/>
    <cellStyle name="Примечание 2 2 3 3 3" xfId="32239"/>
    <cellStyle name="Примечание 2 2 3 4" xfId="32240"/>
    <cellStyle name="Примечание 2 2 3 4 2" xfId="32241"/>
    <cellStyle name="Примечание 2 2 3 4 3" xfId="32242"/>
    <cellStyle name="Примечание 2 2 3 5" xfId="32243"/>
    <cellStyle name="Примечание 2 2 3 5 2" xfId="32244"/>
    <cellStyle name="Примечание 2 2 3 5 3" xfId="32245"/>
    <cellStyle name="Примечание 2 2 3 6" xfId="32246"/>
    <cellStyle name="Примечание 2 2 3 6 2" xfId="32247"/>
    <cellStyle name="Примечание 2 2 3 7" xfId="32248"/>
    <cellStyle name="Примечание 2 2 3 8" xfId="32249"/>
    <cellStyle name="Примечание 2 2 3 9" xfId="32250"/>
    <cellStyle name="Примечание 2 2 4" xfId="32251"/>
    <cellStyle name="Примечание 2 2 4 2" xfId="32252"/>
    <cellStyle name="Примечание 2 2 4 3" xfId="32253"/>
    <cellStyle name="Примечание 2 2 5" xfId="32254"/>
    <cellStyle name="Примечание 2 2 5 2" xfId="32255"/>
    <cellStyle name="Примечание 2 2 5 3" xfId="32256"/>
    <cellStyle name="Примечание 2 2 6" xfId="32257"/>
    <cellStyle name="Примечание 2 2 6 2" xfId="32258"/>
    <cellStyle name="Примечание 2 2 6 3" xfId="32259"/>
    <cellStyle name="Примечание 2 2 7" xfId="32260"/>
    <cellStyle name="Примечание 2 2 7 2" xfId="32261"/>
    <cellStyle name="Примечание 2 2 7 3" xfId="32262"/>
    <cellStyle name="Примечание 2 2 8" xfId="32263"/>
    <cellStyle name="Примечание 2 2 8 2" xfId="32264"/>
    <cellStyle name="Примечание 2 2 9" xfId="32265"/>
    <cellStyle name="Примечание 2 3" xfId="32266"/>
    <cellStyle name="Примечание 2 3 10" xfId="32267"/>
    <cellStyle name="Примечание 2 3 11" xfId="32268"/>
    <cellStyle name="Примечание 2 3 2" xfId="32269"/>
    <cellStyle name="Примечание 2 3 2 2" xfId="32270"/>
    <cellStyle name="Примечание 2 3 2 3" xfId="32271"/>
    <cellStyle name="Примечание 2 3 3" xfId="32272"/>
    <cellStyle name="Примечание 2 3 3 2" xfId="32273"/>
    <cellStyle name="Примечание 2 3 3 3" xfId="32274"/>
    <cellStyle name="Примечание 2 3 4" xfId="32275"/>
    <cellStyle name="Примечание 2 3 4 2" xfId="32276"/>
    <cellStyle name="Примечание 2 3 4 3" xfId="32277"/>
    <cellStyle name="Примечание 2 3 5" xfId="32278"/>
    <cellStyle name="Примечание 2 3 5 2" xfId="32279"/>
    <cellStyle name="Примечание 2 3 5 3" xfId="32280"/>
    <cellStyle name="Примечание 2 3 6" xfId="32281"/>
    <cellStyle name="Примечание 2 3 6 2" xfId="32282"/>
    <cellStyle name="Примечание 2 3 7" xfId="32283"/>
    <cellStyle name="Примечание 2 3 8" xfId="32284"/>
    <cellStyle name="Примечание 2 3 9" xfId="32285"/>
    <cellStyle name="Примечание 2 4" xfId="32286"/>
    <cellStyle name="Примечание 2 4 10" xfId="32287"/>
    <cellStyle name="Примечание 2 4 11" xfId="32288"/>
    <cellStyle name="Примечание 2 4 2" xfId="32289"/>
    <cellStyle name="Примечание 2 4 2 2" xfId="32290"/>
    <cellStyle name="Примечание 2 4 2 3" xfId="32291"/>
    <cellStyle name="Примечание 2 4 3" xfId="32292"/>
    <cellStyle name="Примечание 2 4 3 2" xfId="32293"/>
    <cellStyle name="Примечание 2 4 3 3" xfId="32294"/>
    <cellStyle name="Примечание 2 4 4" xfId="32295"/>
    <cellStyle name="Примечание 2 4 4 2" xfId="32296"/>
    <cellStyle name="Примечание 2 4 4 3" xfId="32297"/>
    <cellStyle name="Примечание 2 4 5" xfId="32298"/>
    <cellStyle name="Примечание 2 4 5 2" xfId="32299"/>
    <cellStyle name="Примечание 2 4 5 3" xfId="32300"/>
    <cellStyle name="Примечание 2 4 6" xfId="32301"/>
    <cellStyle name="Примечание 2 4 6 2" xfId="32302"/>
    <cellStyle name="Примечание 2 4 7" xfId="32303"/>
    <cellStyle name="Примечание 2 4 8" xfId="32304"/>
    <cellStyle name="Примечание 2 4 9" xfId="32305"/>
    <cellStyle name="Примечание 2 5" xfId="32306"/>
    <cellStyle name="Примечание 2 5 2" xfId="32307"/>
    <cellStyle name="Примечание 2 5 3" xfId="32308"/>
    <cellStyle name="Примечание 2 6" xfId="32309"/>
    <cellStyle name="Примечание 2 6 2" xfId="32310"/>
    <cellStyle name="Примечание 2 6 3" xfId="32311"/>
    <cellStyle name="Примечание 2 7" xfId="32312"/>
    <cellStyle name="Примечание 2 7 2" xfId="32313"/>
    <cellStyle name="Примечание 2 7 3" xfId="32314"/>
    <cellStyle name="Примечание 2 8" xfId="32315"/>
    <cellStyle name="Примечание 2 8 2" xfId="32316"/>
    <cellStyle name="Примечание 2 8 3" xfId="32317"/>
    <cellStyle name="Примечание 2 9" xfId="32318"/>
    <cellStyle name="Примечание 2 9 2" xfId="32319"/>
    <cellStyle name="Примечание 20" xfId="32320"/>
    <cellStyle name="Примечание 21" xfId="32321"/>
    <cellStyle name="Примечание 22" xfId="32322"/>
    <cellStyle name="Примечание 23" xfId="32323"/>
    <cellStyle name="Примечание 3" xfId="32324"/>
    <cellStyle name="Примечание 3 10" xfId="32325"/>
    <cellStyle name="Примечание 3 11" xfId="32326"/>
    <cellStyle name="Примечание 3 12" xfId="32327"/>
    <cellStyle name="Примечание 3 13" xfId="32328"/>
    <cellStyle name="Примечание 3 2" xfId="32329"/>
    <cellStyle name="Примечание 3 2 10" xfId="32330"/>
    <cellStyle name="Примечание 3 2 11" xfId="32331"/>
    <cellStyle name="Примечание 3 2 12" xfId="32332"/>
    <cellStyle name="Примечание 3 2 13" xfId="32333"/>
    <cellStyle name="Примечание 3 2 2" xfId="32334"/>
    <cellStyle name="Примечание 3 2 2 10" xfId="32335"/>
    <cellStyle name="Примечание 3 2 2 11" xfId="32336"/>
    <cellStyle name="Примечание 3 2 2 2" xfId="32337"/>
    <cellStyle name="Примечание 3 2 2 2 2" xfId="32338"/>
    <cellStyle name="Примечание 3 2 2 2 3" xfId="32339"/>
    <cellStyle name="Примечание 3 2 2 3" xfId="32340"/>
    <cellStyle name="Примечание 3 2 2 3 2" xfId="32341"/>
    <cellStyle name="Примечание 3 2 2 3 3" xfId="32342"/>
    <cellStyle name="Примечание 3 2 2 4" xfId="32343"/>
    <cellStyle name="Примечание 3 2 2 4 2" xfId="32344"/>
    <cellStyle name="Примечание 3 2 2 4 3" xfId="32345"/>
    <cellStyle name="Примечание 3 2 2 5" xfId="32346"/>
    <cellStyle name="Примечание 3 2 2 5 2" xfId="32347"/>
    <cellStyle name="Примечание 3 2 2 5 3" xfId="32348"/>
    <cellStyle name="Примечание 3 2 2 6" xfId="32349"/>
    <cellStyle name="Примечание 3 2 2 6 2" xfId="32350"/>
    <cellStyle name="Примечание 3 2 2 7" xfId="32351"/>
    <cellStyle name="Примечание 3 2 2 8" xfId="32352"/>
    <cellStyle name="Примечание 3 2 2 9" xfId="32353"/>
    <cellStyle name="Примечание 3 2 3" xfId="32354"/>
    <cellStyle name="Примечание 3 2 3 10" xfId="32355"/>
    <cellStyle name="Примечание 3 2 3 11" xfId="32356"/>
    <cellStyle name="Примечание 3 2 3 2" xfId="32357"/>
    <cellStyle name="Примечание 3 2 3 2 2" xfId="32358"/>
    <cellStyle name="Примечание 3 2 3 2 3" xfId="32359"/>
    <cellStyle name="Примечание 3 2 3 3" xfId="32360"/>
    <cellStyle name="Примечание 3 2 3 3 2" xfId="32361"/>
    <cellStyle name="Примечание 3 2 3 3 3" xfId="32362"/>
    <cellStyle name="Примечание 3 2 3 4" xfId="32363"/>
    <cellStyle name="Примечание 3 2 3 4 2" xfId="32364"/>
    <cellStyle name="Примечание 3 2 3 4 3" xfId="32365"/>
    <cellStyle name="Примечание 3 2 3 5" xfId="32366"/>
    <cellStyle name="Примечание 3 2 3 5 2" xfId="32367"/>
    <cellStyle name="Примечание 3 2 3 5 3" xfId="32368"/>
    <cellStyle name="Примечание 3 2 3 6" xfId="32369"/>
    <cellStyle name="Примечание 3 2 3 6 2" xfId="32370"/>
    <cellStyle name="Примечание 3 2 3 7" xfId="32371"/>
    <cellStyle name="Примечание 3 2 3 8" xfId="32372"/>
    <cellStyle name="Примечание 3 2 3 9" xfId="32373"/>
    <cellStyle name="Примечание 3 2 4" xfId="32374"/>
    <cellStyle name="Примечание 3 2 4 2" xfId="32375"/>
    <cellStyle name="Примечание 3 2 4 3" xfId="32376"/>
    <cellStyle name="Примечание 3 2 5" xfId="32377"/>
    <cellStyle name="Примечание 3 2 5 2" xfId="32378"/>
    <cellStyle name="Примечание 3 2 5 3" xfId="32379"/>
    <cellStyle name="Примечание 3 2 6" xfId="32380"/>
    <cellStyle name="Примечание 3 2 6 2" xfId="32381"/>
    <cellStyle name="Примечание 3 2 6 3" xfId="32382"/>
    <cellStyle name="Примечание 3 2 7" xfId="32383"/>
    <cellStyle name="Примечание 3 2 7 2" xfId="32384"/>
    <cellStyle name="Примечание 3 2 7 3" xfId="32385"/>
    <cellStyle name="Примечание 3 2 8" xfId="32386"/>
    <cellStyle name="Примечание 3 2 8 2" xfId="32387"/>
    <cellStyle name="Примечание 3 2 9" xfId="32388"/>
    <cellStyle name="Примечание 3 3" xfId="32389"/>
    <cellStyle name="Примечание 3 3 10" xfId="32390"/>
    <cellStyle name="Примечание 3 3 11" xfId="32391"/>
    <cellStyle name="Примечание 3 3 2" xfId="32392"/>
    <cellStyle name="Примечание 3 3 2 2" xfId="32393"/>
    <cellStyle name="Примечание 3 3 2 3" xfId="32394"/>
    <cellStyle name="Примечание 3 3 3" xfId="32395"/>
    <cellStyle name="Примечание 3 3 3 2" xfId="32396"/>
    <cellStyle name="Примечание 3 3 3 3" xfId="32397"/>
    <cellStyle name="Примечание 3 3 4" xfId="32398"/>
    <cellStyle name="Примечание 3 3 4 2" xfId="32399"/>
    <cellStyle name="Примечание 3 3 4 3" xfId="32400"/>
    <cellStyle name="Примечание 3 3 5" xfId="32401"/>
    <cellStyle name="Примечание 3 3 5 2" xfId="32402"/>
    <cellStyle name="Примечание 3 3 5 3" xfId="32403"/>
    <cellStyle name="Примечание 3 3 6" xfId="32404"/>
    <cellStyle name="Примечание 3 3 6 2" xfId="32405"/>
    <cellStyle name="Примечание 3 3 7" xfId="32406"/>
    <cellStyle name="Примечание 3 3 8" xfId="32407"/>
    <cellStyle name="Примечание 3 3 9" xfId="32408"/>
    <cellStyle name="Примечание 3 4" xfId="32409"/>
    <cellStyle name="Примечание 3 4 10" xfId="32410"/>
    <cellStyle name="Примечание 3 4 11" xfId="32411"/>
    <cellStyle name="Примечание 3 4 2" xfId="32412"/>
    <cellStyle name="Примечание 3 4 2 2" xfId="32413"/>
    <cellStyle name="Примечание 3 4 2 3" xfId="32414"/>
    <cellStyle name="Примечание 3 4 3" xfId="32415"/>
    <cellStyle name="Примечание 3 4 3 2" xfId="32416"/>
    <cellStyle name="Примечание 3 4 3 3" xfId="32417"/>
    <cellStyle name="Примечание 3 4 4" xfId="32418"/>
    <cellStyle name="Примечание 3 4 4 2" xfId="32419"/>
    <cellStyle name="Примечание 3 4 4 3" xfId="32420"/>
    <cellStyle name="Примечание 3 4 5" xfId="32421"/>
    <cellStyle name="Примечание 3 4 5 2" xfId="32422"/>
    <cellStyle name="Примечание 3 4 5 3" xfId="32423"/>
    <cellStyle name="Примечание 3 4 6" xfId="32424"/>
    <cellStyle name="Примечание 3 4 6 2" xfId="32425"/>
    <cellStyle name="Примечание 3 4 7" xfId="32426"/>
    <cellStyle name="Примечание 3 4 8" xfId="32427"/>
    <cellStyle name="Примечание 3 4 9" xfId="32428"/>
    <cellStyle name="Примечание 3 5" xfId="32429"/>
    <cellStyle name="Примечание 3 5 2" xfId="32430"/>
    <cellStyle name="Примечание 3 5 3" xfId="32431"/>
    <cellStyle name="Примечание 3 6" xfId="32432"/>
    <cellStyle name="Примечание 3 6 2" xfId="32433"/>
    <cellStyle name="Примечание 3 6 3" xfId="32434"/>
    <cellStyle name="Примечание 3 7" xfId="32435"/>
    <cellStyle name="Примечание 3 7 2" xfId="32436"/>
    <cellStyle name="Примечание 3 7 3" xfId="32437"/>
    <cellStyle name="Примечание 3 8" xfId="32438"/>
    <cellStyle name="Примечание 3 8 2" xfId="32439"/>
    <cellStyle name="Примечание 3 8 3" xfId="32440"/>
    <cellStyle name="Примечание 3 9" xfId="32441"/>
    <cellStyle name="Примечание 3 9 2" xfId="32442"/>
    <cellStyle name="Примечание 4" xfId="32443"/>
    <cellStyle name="Примечание 4 10" xfId="32444"/>
    <cellStyle name="Примечание 4 11" xfId="32445"/>
    <cellStyle name="Примечание 4 12" xfId="32446"/>
    <cellStyle name="Примечание 4 13" xfId="32447"/>
    <cellStyle name="Примечание 4 14" xfId="32448"/>
    <cellStyle name="Примечание 4 2" xfId="32449"/>
    <cellStyle name="Примечание 4 2 10" xfId="32450"/>
    <cellStyle name="Примечание 4 2 11" xfId="32451"/>
    <cellStyle name="Примечание 4 2 2" xfId="32452"/>
    <cellStyle name="Примечание 4 2 2 2" xfId="32453"/>
    <cellStyle name="Примечание 4 2 2 3" xfId="32454"/>
    <cellStyle name="Примечание 4 2 3" xfId="32455"/>
    <cellStyle name="Примечание 4 2 3 2" xfId="32456"/>
    <cellStyle name="Примечание 4 2 3 3" xfId="32457"/>
    <cellStyle name="Примечание 4 2 4" xfId="32458"/>
    <cellStyle name="Примечание 4 2 4 2" xfId="32459"/>
    <cellStyle name="Примечание 4 2 4 3" xfId="32460"/>
    <cellStyle name="Примечание 4 2 5" xfId="32461"/>
    <cellStyle name="Примечание 4 2 5 2" xfId="32462"/>
    <cellStyle name="Примечание 4 2 5 3" xfId="32463"/>
    <cellStyle name="Примечание 4 2 6" xfId="32464"/>
    <cellStyle name="Примечание 4 2 6 2" xfId="32465"/>
    <cellStyle name="Примечание 4 2 7" xfId="32466"/>
    <cellStyle name="Примечание 4 2 8" xfId="32467"/>
    <cellStyle name="Примечание 4 2 9" xfId="32468"/>
    <cellStyle name="Примечание 4 3" xfId="32469"/>
    <cellStyle name="Примечание 4 3 10" xfId="32470"/>
    <cellStyle name="Примечание 4 3 11" xfId="32471"/>
    <cellStyle name="Примечание 4 3 2" xfId="32472"/>
    <cellStyle name="Примечание 4 3 2 2" xfId="32473"/>
    <cellStyle name="Примечание 4 3 2 3" xfId="32474"/>
    <cellStyle name="Примечание 4 3 3" xfId="32475"/>
    <cellStyle name="Примечание 4 3 3 2" xfId="32476"/>
    <cellStyle name="Примечание 4 3 3 3" xfId="32477"/>
    <cellStyle name="Примечание 4 3 4" xfId="32478"/>
    <cellStyle name="Примечание 4 3 4 2" xfId="32479"/>
    <cellStyle name="Примечание 4 3 4 3" xfId="32480"/>
    <cellStyle name="Примечание 4 3 5" xfId="32481"/>
    <cellStyle name="Примечание 4 3 5 2" xfId="32482"/>
    <cellStyle name="Примечание 4 3 5 3" xfId="32483"/>
    <cellStyle name="Примечание 4 3 6" xfId="32484"/>
    <cellStyle name="Примечание 4 3 6 2" xfId="32485"/>
    <cellStyle name="Примечание 4 3 7" xfId="32486"/>
    <cellStyle name="Примечание 4 3 8" xfId="32487"/>
    <cellStyle name="Примечание 4 3 9" xfId="32488"/>
    <cellStyle name="Примечание 4 4" xfId="32489"/>
    <cellStyle name="Примечание 4 4 10" xfId="32490"/>
    <cellStyle name="Примечание 4 4 11" xfId="32491"/>
    <cellStyle name="Примечание 4 4 2" xfId="32492"/>
    <cellStyle name="Примечание 4 4 2 2" xfId="32493"/>
    <cellStyle name="Примечание 4 4 2 3" xfId="32494"/>
    <cellStyle name="Примечание 4 4 3" xfId="32495"/>
    <cellStyle name="Примечание 4 4 3 2" xfId="32496"/>
    <cellStyle name="Примечание 4 4 3 3" xfId="32497"/>
    <cellStyle name="Примечание 4 4 4" xfId="32498"/>
    <cellStyle name="Примечание 4 4 4 2" xfId="32499"/>
    <cellStyle name="Примечание 4 4 4 3" xfId="32500"/>
    <cellStyle name="Примечание 4 4 5" xfId="32501"/>
    <cellStyle name="Примечание 4 4 5 2" xfId="32502"/>
    <cellStyle name="Примечание 4 4 5 3" xfId="32503"/>
    <cellStyle name="Примечание 4 4 6" xfId="32504"/>
    <cellStyle name="Примечание 4 4 6 2" xfId="32505"/>
    <cellStyle name="Примечание 4 4 7" xfId="32506"/>
    <cellStyle name="Примечание 4 4 8" xfId="32507"/>
    <cellStyle name="Примечание 4 4 9" xfId="32508"/>
    <cellStyle name="Примечание 4 5" xfId="32509"/>
    <cellStyle name="Примечание 4 5 2" xfId="32510"/>
    <cellStyle name="Примечание 4 5 3" xfId="32511"/>
    <cellStyle name="Примечание 4 6" xfId="32512"/>
    <cellStyle name="Примечание 4 6 2" xfId="32513"/>
    <cellStyle name="Примечание 4 6 3" xfId="32514"/>
    <cellStyle name="Примечание 4 7" xfId="32515"/>
    <cellStyle name="Примечание 4 7 2" xfId="32516"/>
    <cellStyle name="Примечание 4 7 3" xfId="32517"/>
    <cellStyle name="Примечание 4 8" xfId="32518"/>
    <cellStyle name="Примечание 4 8 2" xfId="32519"/>
    <cellStyle name="Примечание 4 8 3" xfId="32520"/>
    <cellStyle name="Примечание 4 9" xfId="32521"/>
    <cellStyle name="Примечание 4 9 2" xfId="32522"/>
    <cellStyle name="Примечание 5" xfId="32523"/>
    <cellStyle name="Примечание 5 10" xfId="32524"/>
    <cellStyle name="Примечание 5 11" xfId="32525"/>
    <cellStyle name="Примечание 5 12" xfId="32526"/>
    <cellStyle name="Примечание 5 13" xfId="32527"/>
    <cellStyle name="Примечание 5 14" xfId="32528"/>
    <cellStyle name="Примечание 5 2" xfId="32529"/>
    <cellStyle name="Примечание 5 2 10" xfId="32530"/>
    <cellStyle name="Примечание 5 2 11" xfId="32531"/>
    <cellStyle name="Примечание 5 2 2" xfId="32532"/>
    <cellStyle name="Примечание 5 2 2 2" xfId="32533"/>
    <cellStyle name="Примечание 5 2 2 3" xfId="32534"/>
    <cellStyle name="Примечание 5 2 3" xfId="32535"/>
    <cellStyle name="Примечание 5 2 3 2" xfId="32536"/>
    <cellStyle name="Примечание 5 2 3 3" xfId="32537"/>
    <cellStyle name="Примечание 5 2 4" xfId="32538"/>
    <cellStyle name="Примечание 5 2 4 2" xfId="32539"/>
    <cellStyle name="Примечание 5 2 4 3" xfId="32540"/>
    <cellStyle name="Примечание 5 2 5" xfId="32541"/>
    <cellStyle name="Примечание 5 2 5 2" xfId="32542"/>
    <cellStyle name="Примечание 5 2 5 3" xfId="32543"/>
    <cellStyle name="Примечание 5 2 6" xfId="32544"/>
    <cellStyle name="Примечание 5 2 6 2" xfId="32545"/>
    <cellStyle name="Примечание 5 2 7" xfId="32546"/>
    <cellStyle name="Примечание 5 2 8" xfId="32547"/>
    <cellStyle name="Примечание 5 2 9" xfId="32548"/>
    <cellStyle name="Примечание 5 3" xfId="32549"/>
    <cellStyle name="Примечание 5 3 10" xfId="32550"/>
    <cellStyle name="Примечание 5 3 11" xfId="32551"/>
    <cellStyle name="Примечание 5 3 2" xfId="32552"/>
    <cellStyle name="Примечание 5 3 2 2" xfId="32553"/>
    <cellStyle name="Примечание 5 3 2 3" xfId="32554"/>
    <cellStyle name="Примечание 5 3 3" xfId="32555"/>
    <cellStyle name="Примечание 5 3 3 2" xfId="32556"/>
    <cellStyle name="Примечание 5 3 3 3" xfId="32557"/>
    <cellStyle name="Примечание 5 3 4" xfId="32558"/>
    <cellStyle name="Примечание 5 3 4 2" xfId="32559"/>
    <cellStyle name="Примечание 5 3 4 3" xfId="32560"/>
    <cellStyle name="Примечание 5 3 5" xfId="32561"/>
    <cellStyle name="Примечание 5 3 5 2" xfId="32562"/>
    <cellStyle name="Примечание 5 3 5 3" xfId="32563"/>
    <cellStyle name="Примечание 5 3 6" xfId="32564"/>
    <cellStyle name="Примечание 5 3 6 2" xfId="32565"/>
    <cellStyle name="Примечание 5 3 7" xfId="32566"/>
    <cellStyle name="Примечание 5 3 8" xfId="32567"/>
    <cellStyle name="Примечание 5 3 9" xfId="32568"/>
    <cellStyle name="Примечание 5 4" xfId="32569"/>
    <cellStyle name="Примечание 5 4 10" xfId="32570"/>
    <cellStyle name="Примечание 5 4 11" xfId="32571"/>
    <cellStyle name="Примечание 5 4 2" xfId="32572"/>
    <cellStyle name="Примечание 5 4 2 2" xfId="32573"/>
    <cellStyle name="Примечание 5 4 2 3" xfId="32574"/>
    <cellStyle name="Примечание 5 4 3" xfId="32575"/>
    <cellStyle name="Примечание 5 4 3 2" xfId="32576"/>
    <cellStyle name="Примечание 5 4 3 3" xfId="32577"/>
    <cellStyle name="Примечание 5 4 4" xfId="32578"/>
    <cellStyle name="Примечание 5 4 4 2" xfId="32579"/>
    <cellStyle name="Примечание 5 4 4 3" xfId="32580"/>
    <cellStyle name="Примечание 5 4 5" xfId="32581"/>
    <cellStyle name="Примечание 5 4 5 2" xfId="32582"/>
    <cellStyle name="Примечание 5 4 5 3" xfId="32583"/>
    <cellStyle name="Примечание 5 4 6" xfId="32584"/>
    <cellStyle name="Примечание 5 4 6 2" xfId="32585"/>
    <cellStyle name="Примечание 5 4 7" xfId="32586"/>
    <cellStyle name="Примечание 5 4 8" xfId="32587"/>
    <cellStyle name="Примечание 5 4 9" xfId="32588"/>
    <cellStyle name="Примечание 5 5" xfId="32589"/>
    <cellStyle name="Примечание 5 5 2" xfId="32590"/>
    <cellStyle name="Примечание 5 5 3" xfId="32591"/>
    <cellStyle name="Примечание 5 6" xfId="32592"/>
    <cellStyle name="Примечание 5 6 2" xfId="32593"/>
    <cellStyle name="Примечание 5 6 3" xfId="32594"/>
    <cellStyle name="Примечание 5 7" xfId="32595"/>
    <cellStyle name="Примечание 5 7 2" xfId="32596"/>
    <cellStyle name="Примечание 5 7 3" xfId="32597"/>
    <cellStyle name="Примечание 5 8" xfId="32598"/>
    <cellStyle name="Примечание 5 8 2" xfId="32599"/>
    <cellStyle name="Примечание 5 8 3" xfId="32600"/>
    <cellStyle name="Примечание 5 9" xfId="32601"/>
    <cellStyle name="Примечание 5 9 2" xfId="32602"/>
    <cellStyle name="Примечание 6" xfId="32603"/>
    <cellStyle name="Примечание 6 10" xfId="32604"/>
    <cellStyle name="Примечание 6 11" xfId="32605"/>
    <cellStyle name="Примечание 6 12" xfId="32606"/>
    <cellStyle name="Примечание 6 13" xfId="32607"/>
    <cellStyle name="Примечание 6 14" xfId="32608"/>
    <cellStyle name="Примечание 6 2" xfId="32609"/>
    <cellStyle name="Примечание 6 2 10" xfId="32610"/>
    <cellStyle name="Примечание 6 2 11" xfId="32611"/>
    <cellStyle name="Примечание 6 2 2" xfId="32612"/>
    <cellStyle name="Примечание 6 2 2 2" xfId="32613"/>
    <cellStyle name="Примечание 6 2 2 3" xfId="32614"/>
    <cellStyle name="Примечание 6 2 3" xfId="32615"/>
    <cellStyle name="Примечание 6 2 3 2" xfId="32616"/>
    <cellStyle name="Примечание 6 2 3 3" xfId="32617"/>
    <cellStyle name="Примечание 6 2 4" xfId="32618"/>
    <cellStyle name="Примечание 6 2 4 2" xfId="32619"/>
    <cellStyle name="Примечание 6 2 4 3" xfId="32620"/>
    <cellStyle name="Примечание 6 2 5" xfId="32621"/>
    <cellStyle name="Примечание 6 2 5 2" xfId="32622"/>
    <cellStyle name="Примечание 6 2 5 3" xfId="32623"/>
    <cellStyle name="Примечание 6 2 6" xfId="32624"/>
    <cellStyle name="Примечание 6 2 6 2" xfId="32625"/>
    <cellStyle name="Примечание 6 2 7" xfId="32626"/>
    <cellStyle name="Примечание 6 2 8" xfId="32627"/>
    <cellStyle name="Примечание 6 2 9" xfId="32628"/>
    <cellStyle name="Примечание 6 3" xfId="32629"/>
    <cellStyle name="Примечание 6 3 10" xfId="32630"/>
    <cellStyle name="Примечание 6 3 11" xfId="32631"/>
    <cellStyle name="Примечание 6 3 2" xfId="32632"/>
    <cellStyle name="Примечание 6 3 2 2" xfId="32633"/>
    <cellStyle name="Примечание 6 3 2 3" xfId="32634"/>
    <cellStyle name="Примечание 6 3 3" xfId="32635"/>
    <cellStyle name="Примечание 6 3 3 2" xfId="32636"/>
    <cellStyle name="Примечание 6 3 3 3" xfId="32637"/>
    <cellStyle name="Примечание 6 3 4" xfId="32638"/>
    <cellStyle name="Примечание 6 3 4 2" xfId="32639"/>
    <cellStyle name="Примечание 6 3 4 3" xfId="32640"/>
    <cellStyle name="Примечание 6 3 5" xfId="32641"/>
    <cellStyle name="Примечание 6 3 5 2" xfId="32642"/>
    <cellStyle name="Примечание 6 3 5 3" xfId="32643"/>
    <cellStyle name="Примечание 6 3 6" xfId="32644"/>
    <cellStyle name="Примечание 6 3 6 2" xfId="32645"/>
    <cellStyle name="Примечание 6 3 7" xfId="32646"/>
    <cellStyle name="Примечание 6 3 8" xfId="32647"/>
    <cellStyle name="Примечание 6 3 9" xfId="32648"/>
    <cellStyle name="Примечание 6 4" xfId="32649"/>
    <cellStyle name="Примечание 6 4 10" xfId="32650"/>
    <cellStyle name="Примечание 6 4 11" xfId="32651"/>
    <cellStyle name="Примечание 6 4 2" xfId="32652"/>
    <cellStyle name="Примечание 6 4 2 2" xfId="32653"/>
    <cellStyle name="Примечание 6 4 2 3" xfId="32654"/>
    <cellStyle name="Примечание 6 4 3" xfId="32655"/>
    <cellStyle name="Примечание 6 4 3 2" xfId="32656"/>
    <cellStyle name="Примечание 6 4 3 3" xfId="32657"/>
    <cellStyle name="Примечание 6 4 4" xfId="32658"/>
    <cellStyle name="Примечание 6 4 4 2" xfId="32659"/>
    <cellStyle name="Примечание 6 4 4 3" xfId="32660"/>
    <cellStyle name="Примечание 6 4 5" xfId="32661"/>
    <cellStyle name="Примечание 6 4 5 2" xfId="32662"/>
    <cellStyle name="Примечание 6 4 5 3" xfId="32663"/>
    <cellStyle name="Примечание 6 4 6" xfId="32664"/>
    <cellStyle name="Примечание 6 4 6 2" xfId="32665"/>
    <cellStyle name="Примечание 6 4 7" xfId="32666"/>
    <cellStyle name="Примечание 6 4 8" xfId="32667"/>
    <cellStyle name="Примечание 6 4 9" xfId="32668"/>
    <cellStyle name="Примечание 6 5" xfId="32669"/>
    <cellStyle name="Примечание 6 5 2" xfId="32670"/>
    <cellStyle name="Примечание 6 5 3" xfId="32671"/>
    <cellStyle name="Примечание 6 6" xfId="32672"/>
    <cellStyle name="Примечание 6 6 2" xfId="32673"/>
    <cellStyle name="Примечание 6 6 3" xfId="32674"/>
    <cellStyle name="Примечание 6 7" xfId="32675"/>
    <cellStyle name="Примечание 6 7 2" xfId="32676"/>
    <cellStyle name="Примечание 6 7 3" xfId="32677"/>
    <cellStyle name="Примечание 6 8" xfId="32678"/>
    <cellStyle name="Примечание 6 8 2" xfId="32679"/>
    <cellStyle name="Примечание 6 8 3" xfId="32680"/>
    <cellStyle name="Примечание 6 9" xfId="32681"/>
    <cellStyle name="Примечание 6 9 2" xfId="32682"/>
    <cellStyle name="Примечание 7" xfId="32683"/>
    <cellStyle name="Примечание 7 10" xfId="32684"/>
    <cellStyle name="Примечание 7 11" xfId="32685"/>
    <cellStyle name="Примечание 7 12" xfId="32686"/>
    <cellStyle name="Примечание 7 13" xfId="32687"/>
    <cellStyle name="Примечание 7 14" xfId="32688"/>
    <cellStyle name="Примечание 7 2" xfId="32689"/>
    <cellStyle name="Примечание 7 2 10" xfId="32690"/>
    <cellStyle name="Примечание 7 2 11" xfId="32691"/>
    <cellStyle name="Примечание 7 2 2" xfId="32692"/>
    <cellStyle name="Примечание 7 2 2 2" xfId="32693"/>
    <cellStyle name="Примечание 7 2 2 3" xfId="32694"/>
    <cellStyle name="Примечание 7 2 3" xfId="32695"/>
    <cellStyle name="Примечание 7 2 3 2" xfId="32696"/>
    <cellStyle name="Примечание 7 2 3 3" xfId="32697"/>
    <cellStyle name="Примечание 7 2 4" xfId="32698"/>
    <cellStyle name="Примечание 7 2 4 2" xfId="32699"/>
    <cellStyle name="Примечание 7 2 4 3" xfId="32700"/>
    <cellStyle name="Примечание 7 2 5" xfId="32701"/>
    <cellStyle name="Примечание 7 2 5 2" xfId="32702"/>
    <cellStyle name="Примечание 7 2 5 3" xfId="32703"/>
    <cellStyle name="Примечание 7 2 6" xfId="32704"/>
    <cellStyle name="Примечание 7 2 6 2" xfId="32705"/>
    <cellStyle name="Примечание 7 2 7" xfId="32706"/>
    <cellStyle name="Примечание 7 2 8" xfId="32707"/>
    <cellStyle name="Примечание 7 2 9" xfId="32708"/>
    <cellStyle name="Примечание 7 3" xfId="32709"/>
    <cellStyle name="Примечание 7 3 10" xfId="32710"/>
    <cellStyle name="Примечание 7 3 11" xfId="32711"/>
    <cellStyle name="Примечание 7 3 2" xfId="32712"/>
    <cellStyle name="Примечание 7 3 2 2" xfId="32713"/>
    <cellStyle name="Примечание 7 3 2 3" xfId="32714"/>
    <cellStyle name="Примечание 7 3 3" xfId="32715"/>
    <cellStyle name="Примечание 7 3 3 2" xfId="32716"/>
    <cellStyle name="Примечание 7 3 3 3" xfId="32717"/>
    <cellStyle name="Примечание 7 3 4" xfId="32718"/>
    <cellStyle name="Примечание 7 3 4 2" xfId="32719"/>
    <cellStyle name="Примечание 7 3 4 3" xfId="32720"/>
    <cellStyle name="Примечание 7 3 5" xfId="32721"/>
    <cellStyle name="Примечание 7 3 5 2" xfId="32722"/>
    <cellStyle name="Примечание 7 3 5 3" xfId="32723"/>
    <cellStyle name="Примечание 7 3 6" xfId="32724"/>
    <cellStyle name="Примечание 7 3 6 2" xfId="32725"/>
    <cellStyle name="Примечание 7 3 7" xfId="32726"/>
    <cellStyle name="Примечание 7 3 8" xfId="32727"/>
    <cellStyle name="Примечание 7 3 9" xfId="32728"/>
    <cellStyle name="Примечание 7 4" xfId="32729"/>
    <cellStyle name="Примечание 7 4 10" xfId="32730"/>
    <cellStyle name="Примечание 7 4 11" xfId="32731"/>
    <cellStyle name="Примечание 7 4 2" xfId="32732"/>
    <cellStyle name="Примечание 7 4 2 2" xfId="32733"/>
    <cellStyle name="Примечание 7 4 2 3" xfId="32734"/>
    <cellStyle name="Примечание 7 4 3" xfId="32735"/>
    <cellStyle name="Примечание 7 4 3 2" xfId="32736"/>
    <cellStyle name="Примечание 7 4 3 3" xfId="32737"/>
    <cellStyle name="Примечание 7 4 4" xfId="32738"/>
    <cellStyle name="Примечание 7 4 4 2" xfId="32739"/>
    <cellStyle name="Примечание 7 4 4 3" xfId="32740"/>
    <cellStyle name="Примечание 7 4 5" xfId="32741"/>
    <cellStyle name="Примечание 7 4 5 2" xfId="32742"/>
    <cellStyle name="Примечание 7 4 5 3" xfId="32743"/>
    <cellStyle name="Примечание 7 4 6" xfId="32744"/>
    <cellStyle name="Примечание 7 4 6 2" xfId="32745"/>
    <cellStyle name="Примечание 7 4 7" xfId="32746"/>
    <cellStyle name="Примечание 7 4 8" xfId="32747"/>
    <cellStyle name="Примечание 7 4 9" xfId="32748"/>
    <cellStyle name="Примечание 7 5" xfId="32749"/>
    <cellStyle name="Примечание 7 5 2" xfId="32750"/>
    <cellStyle name="Примечание 7 5 3" xfId="32751"/>
    <cellStyle name="Примечание 7 6" xfId="32752"/>
    <cellStyle name="Примечание 7 6 2" xfId="32753"/>
    <cellStyle name="Примечание 7 6 3" xfId="32754"/>
    <cellStyle name="Примечание 7 7" xfId="32755"/>
    <cellStyle name="Примечание 7 7 2" xfId="32756"/>
    <cellStyle name="Примечание 7 7 3" xfId="32757"/>
    <cellStyle name="Примечание 7 8" xfId="32758"/>
    <cellStyle name="Примечание 7 8 2" xfId="32759"/>
    <cellStyle name="Примечание 7 8 3" xfId="32760"/>
    <cellStyle name="Примечание 7 9" xfId="32761"/>
    <cellStyle name="Примечание 7 9 2" xfId="32762"/>
    <cellStyle name="Примечание 8" xfId="32763"/>
    <cellStyle name="Примечание 8 10" xfId="32764"/>
    <cellStyle name="Примечание 8 11" xfId="32765"/>
    <cellStyle name="Примечание 8 12" xfId="32766"/>
    <cellStyle name="Примечание 8 13" xfId="32767"/>
    <cellStyle name="Примечание 8 14" xfId="32768"/>
    <cellStyle name="Примечание 8 2" xfId="32769"/>
    <cellStyle name="Примечание 8 2 10" xfId="32770"/>
    <cellStyle name="Примечание 8 2 11" xfId="32771"/>
    <cellStyle name="Примечание 8 2 2" xfId="32772"/>
    <cellStyle name="Примечание 8 2 2 2" xfId="32773"/>
    <cellStyle name="Примечание 8 2 2 3" xfId="32774"/>
    <cellStyle name="Примечание 8 2 3" xfId="32775"/>
    <cellStyle name="Примечание 8 2 3 2" xfId="32776"/>
    <cellStyle name="Примечание 8 2 3 3" xfId="32777"/>
    <cellStyle name="Примечание 8 2 4" xfId="32778"/>
    <cellStyle name="Примечание 8 2 4 2" xfId="32779"/>
    <cellStyle name="Примечание 8 2 4 3" xfId="32780"/>
    <cellStyle name="Примечание 8 2 5" xfId="32781"/>
    <cellStyle name="Примечание 8 2 5 2" xfId="32782"/>
    <cellStyle name="Примечание 8 2 5 3" xfId="32783"/>
    <cellStyle name="Примечание 8 2 6" xfId="32784"/>
    <cellStyle name="Примечание 8 2 6 2" xfId="32785"/>
    <cellStyle name="Примечание 8 2 7" xfId="32786"/>
    <cellStyle name="Примечание 8 2 8" xfId="32787"/>
    <cellStyle name="Примечание 8 2 9" xfId="32788"/>
    <cellStyle name="Примечание 8 3" xfId="32789"/>
    <cellStyle name="Примечание 8 3 10" xfId="32790"/>
    <cellStyle name="Примечание 8 3 11" xfId="32791"/>
    <cellStyle name="Примечание 8 3 2" xfId="32792"/>
    <cellStyle name="Примечание 8 3 2 2" xfId="32793"/>
    <cellStyle name="Примечание 8 3 2 3" xfId="32794"/>
    <cellStyle name="Примечание 8 3 3" xfId="32795"/>
    <cellStyle name="Примечание 8 3 3 2" xfId="32796"/>
    <cellStyle name="Примечание 8 3 3 3" xfId="32797"/>
    <cellStyle name="Примечание 8 3 4" xfId="32798"/>
    <cellStyle name="Примечание 8 3 4 2" xfId="32799"/>
    <cellStyle name="Примечание 8 3 4 3" xfId="32800"/>
    <cellStyle name="Примечание 8 3 5" xfId="32801"/>
    <cellStyle name="Примечание 8 3 5 2" xfId="32802"/>
    <cellStyle name="Примечание 8 3 5 3" xfId="32803"/>
    <cellStyle name="Примечание 8 3 6" xfId="32804"/>
    <cellStyle name="Примечание 8 3 6 2" xfId="32805"/>
    <cellStyle name="Примечание 8 3 7" xfId="32806"/>
    <cellStyle name="Примечание 8 3 8" xfId="32807"/>
    <cellStyle name="Примечание 8 3 9" xfId="32808"/>
    <cellStyle name="Примечание 8 4" xfId="32809"/>
    <cellStyle name="Примечание 8 4 10" xfId="32810"/>
    <cellStyle name="Примечание 8 4 11" xfId="32811"/>
    <cellStyle name="Примечание 8 4 2" xfId="32812"/>
    <cellStyle name="Примечание 8 4 2 2" xfId="32813"/>
    <cellStyle name="Примечание 8 4 2 3" xfId="32814"/>
    <cellStyle name="Примечание 8 4 3" xfId="32815"/>
    <cellStyle name="Примечание 8 4 3 2" xfId="32816"/>
    <cellStyle name="Примечание 8 4 3 3" xfId="32817"/>
    <cellStyle name="Примечание 8 4 4" xfId="32818"/>
    <cellStyle name="Примечание 8 4 4 2" xfId="32819"/>
    <cellStyle name="Примечание 8 4 4 3" xfId="32820"/>
    <cellStyle name="Примечание 8 4 5" xfId="32821"/>
    <cellStyle name="Примечание 8 4 5 2" xfId="32822"/>
    <cellStyle name="Примечание 8 4 5 3" xfId="32823"/>
    <cellStyle name="Примечание 8 4 6" xfId="32824"/>
    <cellStyle name="Примечание 8 4 6 2" xfId="32825"/>
    <cellStyle name="Примечание 8 4 7" xfId="32826"/>
    <cellStyle name="Примечание 8 4 8" xfId="32827"/>
    <cellStyle name="Примечание 8 4 9" xfId="32828"/>
    <cellStyle name="Примечание 8 5" xfId="32829"/>
    <cellStyle name="Примечание 8 5 2" xfId="32830"/>
    <cellStyle name="Примечание 8 5 3" xfId="32831"/>
    <cellStyle name="Примечание 8 6" xfId="32832"/>
    <cellStyle name="Примечание 8 6 2" xfId="32833"/>
    <cellStyle name="Примечание 8 6 3" xfId="32834"/>
    <cellStyle name="Примечание 8 7" xfId="32835"/>
    <cellStyle name="Примечание 8 7 2" xfId="32836"/>
    <cellStyle name="Примечание 8 7 3" xfId="32837"/>
    <cellStyle name="Примечание 8 8" xfId="32838"/>
    <cellStyle name="Примечание 8 8 2" xfId="32839"/>
    <cellStyle name="Примечание 8 8 3" xfId="32840"/>
    <cellStyle name="Примечание 8 9" xfId="32841"/>
    <cellStyle name="Примечание 8 9 2" xfId="32842"/>
    <cellStyle name="Примечание 9" xfId="32843"/>
    <cellStyle name="Примечание 9 10" xfId="32844"/>
    <cellStyle name="Примечание 9 11" xfId="32845"/>
    <cellStyle name="Примечание 9 12" xfId="32846"/>
    <cellStyle name="Примечание 9 13" xfId="32847"/>
    <cellStyle name="Примечание 9 14" xfId="32848"/>
    <cellStyle name="Примечание 9 2" xfId="32849"/>
    <cellStyle name="Примечание 9 2 10" xfId="32850"/>
    <cellStyle name="Примечание 9 2 11" xfId="32851"/>
    <cellStyle name="Примечание 9 2 2" xfId="32852"/>
    <cellStyle name="Примечание 9 2 2 2" xfId="32853"/>
    <cellStyle name="Примечание 9 2 2 3" xfId="32854"/>
    <cellStyle name="Примечание 9 2 3" xfId="32855"/>
    <cellStyle name="Примечание 9 2 3 2" xfId="32856"/>
    <cellStyle name="Примечание 9 2 3 3" xfId="32857"/>
    <cellStyle name="Примечание 9 2 4" xfId="32858"/>
    <cellStyle name="Примечание 9 2 4 2" xfId="32859"/>
    <cellStyle name="Примечание 9 2 4 3" xfId="32860"/>
    <cellStyle name="Примечание 9 2 5" xfId="32861"/>
    <cellStyle name="Примечание 9 2 5 2" xfId="32862"/>
    <cellStyle name="Примечание 9 2 5 3" xfId="32863"/>
    <cellStyle name="Примечание 9 2 6" xfId="32864"/>
    <cellStyle name="Примечание 9 2 6 2" xfId="32865"/>
    <cellStyle name="Примечание 9 2 7" xfId="32866"/>
    <cellStyle name="Примечание 9 2 8" xfId="32867"/>
    <cellStyle name="Примечание 9 2 9" xfId="32868"/>
    <cellStyle name="Примечание 9 3" xfId="32869"/>
    <cellStyle name="Примечание 9 3 10" xfId="32870"/>
    <cellStyle name="Примечание 9 3 11" xfId="32871"/>
    <cellStyle name="Примечание 9 3 2" xfId="32872"/>
    <cellStyle name="Примечание 9 3 2 2" xfId="32873"/>
    <cellStyle name="Примечание 9 3 2 3" xfId="32874"/>
    <cellStyle name="Примечание 9 3 3" xfId="32875"/>
    <cellStyle name="Примечание 9 3 3 2" xfId="32876"/>
    <cellStyle name="Примечание 9 3 3 3" xfId="32877"/>
    <cellStyle name="Примечание 9 3 4" xfId="32878"/>
    <cellStyle name="Примечание 9 3 4 2" xfId="32879"/>
    <cellStyle name="Примечание 9 3 4 3" xfId="32880"/>
    <cellStyle name="Примечание 9 3 5" xfId="32881"/>
    <cellStyle name="Примечание 9 3 5 2" xfId="32882"/>
    <cellStyle name="Примечание 9 3 5 3" xfId="32883"/>
    <cellStyle name="Примечание 9 3 6" xfId="32884"/>
    <cellStyle name="Примечание 9 3 6 2" xfId="32885"/>
    <cellStyle name="Примечание 9 3 7" xfId="32886"/>
    <cellStyle name="Примечание 9 3 8" xfId="32887"/>
    <cellStyle name="Примечание 9 3 9" xfId="32888"/>
    <cellStyle name="Примечание 9 4" xfId="32889"/>
    <cellStyle name="Примечание 9 4 10" xfId="32890"/>
    <cellStyle name="Примечание 9 4 11" xfId="32891"/>
    <cellStyle name="Примечание 9 4 2" xfId="32892"/>
    <cellStyle name="Примечание 9 4 2 2" xfId="32893"/>
    <cellStyle name="Примечание 9 4 2 3" xfId="32894"/>
    <cellStyle name="Примечание 9 4 3" xfId="32895"/>
    <cellStyle name="Примечание 9 4 3 2" xfId="32896"/>
    <cellStyle name="Примечание 9 4 3 3" xfId="32897"/>
    <cellStyle name="Примечание 9 4 4" xfId="32898"/>
    <cellStyle name="Примечание 9 4 4 2" xfId="32899"/>
    <cellStyle name="Примечание 9 4 4 3" xfId="32900"/>
    <cellStyle name="Примечание 9 4 5" xfId="32901"/>
    <cellStyle name="Примечание 9 4 5 2" xfId="32902"/>
    <cellStyle name="Примечание 9 4 5 3" xfId="32903"/>
    <cellStyle name="Примечание 9 4 6" xfId="32904"/>
    <cellStyle name="Примечание 9 4 6 2" xfId="32905"/>
    <cellStyle name="Примечание 9 4 7" xfId="32906"/>
    <cellStyle name="Примечание 9 4 8" xfId="32907"/>
    <cellStyle name="Примечание 9 4 9" xfId="32908"/>
    <cellStyle name="Примечание 9 5" xfId="32909"/>
    <cellStyle name="Примечание 9 5 2" xfId="32910"/>
    <cellStyle name="Примечание 9 5 3" xfId="32911"/>
    <cellStyle name="Примечание 9 6" xfId="32912"/>
    <cellStyle name="Примечание 9 6 2" xfId="32913"/>
    <cellStyle name="Примечание 9 6 3" xfId="32914"/>
    <cellStyle name="Примечание 9 7" xfId="32915"/>
    <cellStyle name="Примечание 9 7 2" xfId="32916"/>
    <cellStyle name="Примечание 9 7 3" xfId="32917"/>
    <cellStyle name="Примечание 9 8" xfId="32918"/>
    <cellStyle name="Примечание 9 8 2" xfId="32919"/>
    <cellStyle name="Примечание 9 8 3" xfId="32920"/>
    <cellStyle name="Примечание 9 9" xfId="32921"/>
    <cellStyle name="Примечание 9 9 2" xfId="32922"/>
    <cellStyle name="Связанная ячейка" xfId="32923"/>
    <cellStyle name="Связанная ячейка 2" xfId="32924"/>
    <cellStyle name="Связанная ячейка 3" xfId="32925"/>
    <cellStyle name="Связанная ячейка 4" xfId="32926"/>
    <cellStyle name="Связанная ячейка 5" xfId="32927"/>
    <cellStyle name="Связанная ячейка 5 2" xfId="32928"/>
    <cellStyle name="Связанная ячейка 5 3" xfId="32929"/>
    <cellStyle name="Связанная ячейка 6" xfId="32930"/>
    <cellStyle name="Связанная ячейка 7" xfId="32931"/>
    <cellStyle name="Связанная ячейка 8" xfId="32932"/>
    <cellStyle name="Связанная ячейка 9" xfId="32933"/>
    <cellStyle name="Текст предупреждения" xfId="32934"/>
    <cellStyle name="Текст предупреждения 2" xfId="32935"/>
    <cellStyle name="Текст предупреждения 3" xfId="32936"/>
    <cellStyle name="Текст предупреждения 4" xfId="32937"/>
    <cellStyle name="Текст предупреждения 5" xfId="32938"/>
    <cellStyle name="Текст предупреждения 5 2" xfId="32939"/>
    <cellStyle name="Текст предупреждения 5 3" xfId="32940"/>
    <cellStyle name="Текст предупреждения 6" xfId="32941"/>
    <cellStyle name="Текст предупреждения 7" xfId="32942"/>
    <cellStyle name="Текст предупреждения 8" xfId="32943"/>
    <cellStyle name="Текст предупреждения 9" xfId="32944"/>
    <cellStyle name="Финансовый 3 2" xfId="713"/>
    <cellStyle name="Хороший" xfId="32945"/>
    <cellStyle name="Хороший 2" xfId="32946"/>
    <cellStyle name="Хороший 3" xfId="32947"/>
    <cellStyle name="Хороший 4" xfId="32948"/>
    <cellStyle name="Хороший 5" xfId="32949"/>
    <cellStyle name="Хороший 5 2" xfId="32950"/>
    <cellStyle name="Хороший 5 3" xfId="32951"/>
    <cellStyle name="Хороший 6" xfId="32952"/>
    <cellStyle name="Хороший 7" xfId="32953"/>
    <cellStyle name="Хороший 8" xfId="32954"/>
    <cellStyle name="Хороший 9" xfId="32955"/>
  </cellStyles>
  <dxfs count="1">
    <dxf>
      <fill>
        <patternFill>
          <bgColor indexed="1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externalLink" Target="externalLinks/externalLink2.xml"/><Relationship Id="rId68" Type="http://schemas.openxmlformats.org/officeDocument/2006/relationships/externalLink" Target="externalLinks/externalLink7.xml"/><Relationship Id="rId76" Type="http://schemas.openxmlformats.org/officeDocument/2006/relationships/externalLink" Target="externalLinks/externalLink15.xml"/><Relationship Id="rId84"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externalLink" Target="externalLinks/externalLink10.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externalLink" Target="externalLinks/externalLink5.xml"/><Relationship Id="rId74" Type="http://schemas.openxmlformats.org/officeDocument/2006/relationships/externalLink" Target="externalLinks/externalLink13.xml"/><Relationship Id="rId79" Type="http://schemas.openxmlformats.org/officeDocument/2006/relationships/externalLink" Target="externalLinks/externalLink18.xml"/><Relationship Id="rId87" Type="http://schemas.openxmlformats.org/officeDocument/2006/relationships/calcChain" Target="calcChain.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externalLink" Target="externalLinks/externalLink21.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externalLink" Target="externalLinks/externalLink3.xml"/><Relationship Id="rId69" Type="http://schemas.openxmlformats.org/officeDocument/2006/relationships/externalLink" Target="externalLinks/externalLink8.xml"/><Relationship Id="rId77" Type="http://schemas.openxmlformats.org/officeDocument/2006/relationships/externalLink" Target="externalLinks/externalLink16.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externalLink" Target="externalLinks/externalLink11.xml"/><Relationship Id="rId80" Type="http://schemas.openxmlformats.org/officeDocument/2006/relationships/externalLink" Target="externalLinks/externalLink19.xml"/><Relationship Id="rId85"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externalLink" Target="externalLinks/externalLink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externalLink" Target="externalLinks/externalLink1.xml"/><Relationship Id="rId70" Type="http://schemas.openxmlformats.org/officeDocument/2006/relationships/externalLink" Target="externalLinks/externalLink9.xml"/><Relationship Id="rId75" Type="http://schemas.openxmlformats.org/officeDocument/2006/relationships/externalLink" Target="externalLinks/externalLink14.xml"/><Relationship Id="rId83" Type="http://schemas.openxmlformats.org/officeDocument/2006/relationships/externalLink" Target="externalLinks/externalLink2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externalLink" Target="externalLinks/externalLink4.xml"/><Relationship Id="rId73" Type="http://schemas.openxmlformats.org/officeDocument/2006/relationships/externalLink" Target="externalLinks/externalLink12.xml"/><Relationship Id="rId78" Type="http://schemas.openxmlformats.org/officeDocument/2006/relationships/externalLink" Target="externalLinks/externalLink17.xml"/><Relationship Id="rId81" Type="http://schemas.openxmlformats.org/officeDocument/2006/relationships/externalLink" Target="externalLinks/externalLink20.xml"/><Relationship Id="rId86"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tx>
            <c:v>Corporate ex rev. repos </c:v>
          </c:tx>
          <c:spPr>
            <a:solidFill>
              <a:srgbClr val="CCD8DE"/>
            </a:solidFill>
          </c:spPr>
          <c:invertIfNegative val="0"/>
          <c:dLbls>
            <c:numFmt formatCode="#,##0" sourceLinked="0"/>
            <c:txPr>
              <a:bodyPr rot="-5400000" vert="horz"/>
              <a:lstStyle/>
              <a:p>
                <a:pPr>
                  <a:defRPr/>
                </a:pPr>
                <a:endParaRPr lang="en-US"/>
              </a:p>
            </c:txPr>
            <c:dLblPos val="outEnd"/>
            <c:showLegendKey val="0"/>
            <c:showVal val="1"/>
            <c:showCatName val="0"/>
            <c:showSerName val="0"/>
            <c:showPercent val="0"/>
            <c:showBubbleSize val="0"/>
            <c:showLeaderLines val="0"/>
          </c:dLbls>
          <c:cat>
            <c:strRef>
              <c:f>'Lending, losses, impairments'!$A$4:$A$32</c:f>
              <c:strCache>
                <c:ptCount val="29"/>
                <c:pt idx="0">
                  <c:v>Q2/10</c:v>
                </c:pt>
                <c:pt idx="1">
                  <c:v>Q3/10</c:v>
                </c:pt>
                <c:pt idx="2">
                  <c:v>Q4/10</c:v>
                </c:pt>
                <c:pt idx="3">
                  <c:v>Q1/11</c:v>
                </c:pt>
                <c:pt idx="4">
                  <c:v>Q2/11</c:v>
                </c:pt>
                <c:pt idx="5">
                  <c:v>Q3/11</c:v>
                </c:pt>
                <c:pt idx="6">
                  <c:v>Q4/11</c:v>
                </c:pt>
                <c:pt idx="7">
                  <c:v>Q1/12</c:v>
                </c:pt>
                <c:pt idx="8">
                  <c:v>Q2/12</c:v>
                </c:pt>
                <c:pt idx="9">
                  <c:v>Q3/12</c:v>
                </c:pt>
                <c:pt idx="10">
                  <c:v>Q4/12</c:v>
                </c:pt>
                <c:pt idx="11">
                  <c:v>Q1/13</c:v>
                </c:pt>
                <c:pt idx="12">
                  <c:v>Q2/13*</c:v>
                </c:pt>
                <c:pt idx="13">
                  <c:v>Q3/13</c:v>
                </c:pt>
                <c:pt idx="14">
                  <c:v>Q4/13</c:v>
                </c:pt>
                <c:pt idx="15">
                  <c:v>Q1/14</c:v>
                </c:pt>
                <c:pt idx="16">
                  <c:v>Q2/14</c:v>
                </c:pt>
                <c:pt idx="17">
                  <c:v>Q3/14</c:v>
                </c:pt>
                <c:pt idx="18">
                  <c:v>Q4/14</c:v>
                </c:pt>
                <c:pt idx="19">
                  <c:v>Q1/15</c:v>
                </c:pt>
                <c:pt idx="20">
                  <c:v>Q2/15</c:v>
                </c:pt>
                <c:pt idx="21">
                  <c:v>Q3/15</c:v>
                </c:pt>
                <c:pt idx="22">
                  <c:v>Q4/15</c:v>
                </c:pt>
                <c:pt idx="23">
                  <c:v>Q1/16</c:v>
                </c:pt>
                <c:pt idx="24">
                  <c:v>Q2/16</c:v>
                </c:pt>
                <c:pt idx="25">
                  <c:v>Q3/16 **</c:v>
                </c:pt>
                <c:pt idx="26">
                  <c:v>Q4/16</c:v>
                </c:pt>
                <c:pt idx="27">
                  <c:v>Q1/17</c:v>
                </c:pt>
                <c:pt idx="28">
                  <c:v>Q2/17</c:v>
                </c:pt>
              </c:strCache>
            </c:strRef>
          </c:cat>
          <c:val>
            <c:numRef>
              <c:f>'Lending, losses, impairments'!$B$4:$B$32</c:f>
              <c:numCache>
                <c:formatCode>#,##0</c:formatCode>
                <c:ptCount val="29"/>
                <c:pt idx="0">
                  <c:v>150.59148917632407</c:v>
                </c:pt>
                <c:pt idx="1">
                  <c:v>146.11194335029597</c:v>
                </c:pt>
                <c:pt idx="2">
                  <c:v>151.80505396651739</c:v>
                </c:pt>
                <c:pt idx="3">
                  <c:v>151.51286863608732</c:v>
                </c:pt>
                <c:pt idx="4">
                  <c:v>152.41905901450826</c:v>
                </c:pt>
                <c:pt idx="5">
                  <c:v>155.05880805381111</c:v>
                </c:pt>
                <c:pt idx="6">
                  <c:v>157.50276573201143</c:v>
                </c:pt>
                <c:pt idx="7">
                  <c:v>160.8277618610926</c:v>
                </c:pt>
                <c:pt idx="8">
                  <c:v>163.23129678221503</c:v>
                </c:pt>
                <c:pt idx="9">
                  <c:v>161.69990097086827</c:v>
                </c:pt>
                <c:pt idx="10">
                  <c:v>156.6537698477475</c:v>
                </c:pt>
                <c:pt idx="11">
                  <c:v>156.2834633369655</c:v>
                </c:pt>
                <c:pt idx="12">
                  <c:v>148.51430618343645</c:v>
                </c:pt>
                <c:pt idx="13">
                  <c:v>146.94835276476152</c:v>
                </c:pt>
                <c:pt idx="14">
                  <c:v>143.91675807308684</c:v>
                </c:pt>
                <c:pt idx="15">
                  <c:v>145.8449991209188</c:v>
                </c:pt>
                <c:pt idx="16">
                  <c:v>144.47634833432065</c:v>
                </c:pt>
                <c:pt idx="17">
                  <c:v>147.57353661104349</c:v>
                </c:pt>
                <c:pt idx="18">
                  <c:v>143.78151748039048</c:v>
                </c:pt>
                <c:pt idx="19">
                  <c:v>149.96778900026283</c:v>
                </c:pt>
                <c:pt idx="20">
                  <c:v>147.4377713990113</c:v>
                </c:pt>
                <c:pt idx="21">
                  <c:v>146.06525389121373</c:v>
                </c:pt>
                <c:pt idx="22">
                  <c:v>145.26866887731182</c:v>
                </c:pt>
                <c:pt idx="23">
                  <c:v>143.54878025743486</c:v>
                </c:pt>
                <c:pt idx="24">
                  <c:v>143.11938331443403</c:v>
                </c:pt>
                <c:pt idx="25">
                  <c:v>135.61674948061395</c:v>
                </c:pt>
                <c:pt idx="26">
                  <c:v>133.78792034895963</c:v>
                </c:pt>
                <c:pt idx="27">
                  <c:v>135.07618043344465</c:v>
                </c:pt>
                <c:pt idx="28">
                  <c:v>130.26986986</c:v>
                </c:pt>
              </c:numCache>
            </c:numRef>
          </c:val>
        </c:ser>
        <c:ser>
          <c:idx val="1"/>
          <c:order val="1"/>
          <c:tx>
            <c:strRef>
              <c:f>'Lending, losses, impairments'!$C$3</c:f>
              <c:strCache>
                <c:ptCount val="1"/>
                <c:pt idx="0">
                  <c:v>Mortgage</c:v>
                </c:pt>
              </c:strCache>
            </c:strRef>
          </c:tx>
          <c:spPr>
            <a:solidFill>
              <a:srgbClr val="779ABC"/>
            </a:solidFill>
          </c:spPr>
          <c:invertIfNegative val="0"/>
          <c:dLbls>
            <c:dLbl>
              <c:idx val="29"/>
              <c:layout>
                <c:manualLayout>
                  <c:x val="0"/>
                  <c:y val="0.10926586402563519"/>
                </c:manualLayout>
              </c:layout>
              <c:dLblPos val="outEnd"/>
              <c:showLegendKey val="0"/>
              <c:showVal val="1"/>
              <c:showCatName val="0"/>
              <c:showSerName val="0"/>
              <c:showPercent val="0"/>
              <c:showBubbleSize val="0"/>
            </c:dLbl>
            <c:numFmt formatCode="#,##0" sourceLinked="0"/>
            <c:txPr>
              <a:bodyPr rot="-5400000" vert="horz"/>
              <a:lstStyle/>
              <a:p>
                <a:pPr>
                  <a:defRPr/>
                </a:pPr>
                <a:endParaRPr lang="en-US"/>
              </a:p>
            </c:txPr>
            <c:dLblPos val="inEnd"/>
            <c:showLegendKey val="0"/>
            <c:showVal val="1"/>
            <c:showCatName val="0"/>
            <c:showSerName val="0"/>
            <c:showPercent val="0"/>
            <c:showBubbleSize val="0"/>
            <c:showLeaderLines val="0"/>
          </c:dLbls>
          <c:cat>
            <c:strRef>
              <c:f>'Lending, losses, impairments'!$A$4:$A$32</c:f>
              <c:strCache>
                <c:ptCount val="29"/>
                <c:pt idx="0">
                  <c:v>Q2/10</c:v>
                </c:pt>
                <c:pt idx="1">
                  <c:v>Q3/10</c:v>
                </c:pt>
                <c:pt idx="2">
                  <c:v>Q4/10</c:v>
                </c:pt>
                <c:pt idx="3">
                  <c:v>Q1/11</c:v>
                </c:pt>
                <c:pt idx="4">
                  <c:v>Q2/11</c:v>
                </c:pt>
                <c:pt idx="5">
                  <c:v>Q3/11</c:v>
                </c:pt>
                <c:pt idx="6">
                  <c:v>Q4/11</c:v>
                </c:pt>
                <c:pt idx="7">
                  <c:v>Q1/12</c:v>
                </c:pt>
                <c:pt idx="8">
                  <c:v>Q2/12</c:v>
                </c:pt>
                <c:pt idx="9">
                  <c:v>Q3/12</c:v>
                </c:pt>
                <c:pt idx="10">
                  <c:v>Q4/12</c:v>
                </c:pt>
                <c:pt idx="11">
                  <c:v>Q1/13</c:v>
                </c:pt>
                <c:pt idx="12">
                  <c:v>Q2/13*</c:v>
                </c:pt>
                <c:pt idx="13">
                  <c:v>Q3/13</c:v>
                </c:pt>
                <c:pt idx="14">
                  <c:v>Q4/13</c:v>
                </c:pt>
                <c:pt idx="15">
                  <c:v>Q1/14</c:v>
                </c:pt>
                <c:pt idx="16">
                  <c:v>Q2/14</c:v>
                </c:pt>
                <c:pt idx="17">
                  <c:v>Q3/14</c:v>
                </c:pt>
                <c:pt idx="18">
                  <c:v>Q4/14</c:v>
                </c:pt>
                <c:pt idx="19">
                  <c:v>Q1/15</c:v>
                </c:pt>
                <c:pt idx="20">
                  <c:v>Q2/15</c:v>
                </c:pt>
                <c:pt idx="21">
                  <c:v>Q3/15</c:v>
                </c:pt>
                <c:pt idx="22">
                  <c:v>Q4/15</c:v>
                </c:pt>
                <c:pt idx="23">
                  <c:v>Q1/16</c:v>
                </c:pt>
                <c:pt idx="24">
                  <c:v>Q2/16</c:v>
                </c:pt>
                <c:pt idx="25">
                  <c:v>Q3/16 **</c:v>
                </c:pt>
                <c:pt idx="26">
                  <c:v>Q4/16</c:v>
                </c:pt>
                <c:pt idx="27">
                  <c:v>Q1/17</c:v>
                </c:pt>
                <c:pt idx="28">
                  <c:v>Q2/17</c:v>
                </c:pt>
              </c:strCache>
            </c:strRef>
          </c:cat>
          <c:val>
            <c:numRef>
              <c:f>'Lending, losses, impairments'!$C$4:$C$32</c:f>
              <c:numCache>
                <c:formatCode>#,##0</c:formatCode>
                <c:ptCount val="29"/>
                <c:pt idx="0">
                  <c:v>104.09282209179564</c:v>
                </c:pt>
                <c:pt idx="1">
                  <c:v>107.11353544086685</c:v>
                </c:pt>
                <c:pt idx="2">
                  <c:v>111.17868942451661</c:v>
                </c:pt>
                <c:pt idx="3">
                  <c:v>112.35384123496746</c:v>
                </c:pt>
                <c:pt idx="4">
                  <c:v>114.2269043116751</c:v>
                </c:pt>
                <c:pt idx="5">
                  <c:v>115.97517054872806</c:v>
                </c:pt>
                <c:pt idx="6">
                  <c:v>120.35389379686991</c:v>
                </c:pt>
                <c:pt idx="7">
                  <c:v>122.98430901904011</c:v>
                </c:pt>
                <c:pt idx="8">
                  <c:v>125.24847772693984</c:v>
                </c:pt>
                <c:pt idx="9">
                  <c:v>128.68626234642511</c:v>
                </c:pt>
                <c:pt idx="10">
                  <c:v>129.49763772222454</c:v>
                </c:pt>
                <c:pt idx="11">
                  <c:v>130.10628407790463</c:v>
                </c:pt>
                <c:pt idx="12">
                  <c:v>123.72123018196838</c:v>
                </c:pt>
                <c:pt idx="13">
                  <c:v>125.25674454968396</c:v>
                </c:pt>
                <c:pt idx="14">
                  <c:v>125.02745958712059</c:v>
                </c:pt>
                <c:pt idx="15">
                  <c:v>126.24797089955871</c:v>
                </c:pt>
                <c:pt idx="16">
                  <c:v>126.55514614383659</c:v>
                </c:pt>
                <c:pt idx="17">
                  <c:v>128.83688928318716</c:v>
                </c:pt>
                <c:pt idx="18">
                  <c:v>125.93057882087889</c:v>
                </c:pt>
                <c:pt idx="19">
                  <c:v>128.65738900530326</c:v>
                </c:pt>
                <c:pt idx="20">
                  <c:v>130.47011111911166</c:v>
                </c:pt>
                <c:pt idx="21">
                  <c:v>126.9985850881984</c:v>
                </c:pt>
                <c:pt idx="22">
                  <c:v>130.23153946655165</c:v>
                </c:pt>
                <c:pt idx="23">
                  <c:v>132.96892137290143</c:v>
                </c:pt>
                <c:pt idx="24">
                  <c:v>134.01874400475666</c:v>
                </c:pt>
                <c:pt idx="25">
                  <c:v>132.48569096348319</c:v>
                </c:pt>
                <c:pt idx="26">
                  <c:v>133.34060692153113</c:v>
                </c:pt>
                <c:pt idx="27">
                  <c:v>134.11164067245306</c:v>
                </c:pt>
                <c:pt idx="28">
                  <c:v>133.68191683000001</c:v>
                </c:pt>
              </c:numCache>
            </c:numRef>
          </c:val>
        </c:ser>
        <c:ser>
          <c:idx val="3"/>
          <c:order val="2"/>
          <c:tx>
            <c:strRef>
              <c:f>'Lending, losses, impairments'!$E$3</c:f>
              <c:strCache>
                <c:ptCount val="1"/>
                <c:pt idx="0">
                  <c:v>Reverse repos</c:v>
                </c:pt>
              </c:strCache>
            </c:strRef>
          </c:tx>
          <c:spPr>
            <a:solidFill>
              <a:srgbClr val="C00000"/>
            </a:solidFill>
          </c:spPr>
          <c:invertIfNegative val="0"/>
          <c:dLbls>
            <c:dLbl>
              <c:idx val="23"/>
              <c:layout>
                <c:manualLayout>
                  <c:x val="0"/>
                  <c:y val="-2.6133112196446925E-2"/>
                </c:manualLayout>
              </c:layout>
              <c:showLegendKey val="0"/>
              <c:showVal val="1"/>
              <c:showCatName val="0"/>
              <c:showSerName val="0"/>
              <c:showPercent val="0"/>
              <c:showBubbleSize val="0"/>
            </c:dLbl>
            <c:dLbl>
              <c:idx val="24"/>
              <c:layout>
                <c:manualLayout>
                  <c:x val="0"/>
                  <c:y val="-2.2866473171891059E-2"/>
                </c:manualLayout>
              </c:layout>
              <c:showLegendKey val="0"/>
              <c:showVal val="1"/>
              <c:showCatName val="0"/>
              <c:showSerName val="0"/>
              <c:showPercent val="0"/>
              <c:showBubbleSize val="0"/>
            </c:dLbl>
            <c:dLbl>
              <c:idx val="25"/>
              <c:layout>
                <c:manualLayout>
                  <c:x val="0"/>
                  <c:y val="-1.3066556098223462E-2"/>
                </c:manualLayout>
              </c:layout>
              <c:showLegendKey val="0"/>
              <c:showVal val="1"/>
              <c:showCatName val="0"/>
              <c:showSerName val="0"/>
              <c:showPercent val="0"/>
              <c:showBubbleSize val="0"/>
            </c:dLbl>
            <c:dLbl>
              <c:idx val="26"/>
              <c:layout>
                <c:manualLayout>
                  <c:x val="0"/>
                  <c:y val="-2.8560091632168008E-2"/>
                </c:manualLayout>
              </c:layout>
              <c:showLegendKey val="0"/>
              <c:showVal val="1"/>
              <c:showCatName val="0"/>
              <c:showSerName val="0"/>
              <c:showPercent val="0"/>
              <c:showBubbleSize val="0"/>
            </c:dLbl>
            <c:dLbl>
              <c:idx val="27"/>
              <c:layout>
                <c:manualLayout>
                  <c:x val="2.1680216802168022E-3"/>
                  <c:y val="-2.2213404602797339E-2"/>
                </c:manualLayout>
              </c:layout>
              <c:showLegendKey val="0"/>
              <c:showVal val="1"/>
              <c:showCatName val="0"/>
              <c:showSerName val="0"/>
              <c:showPercent val="0"/>
              <c:showBubbleSize val="0"/>
            </c:dLbl>
            <c:dLbl>
              <c:idx val="28"/>
              <c:layout>
                <c:manualLayout>
                  <c:x val="0"/>
                  <c:y val="-4.1253465690909347E-2"/>
                </c:manualLayout>
              </c:layout>
              <c:showLegendKey val="0"/>
              <c:showVal val="1"/>
              <c:showCatName val="0"/>
              <c:showSerName val="0"/>
              <c:showPercent val="0"/>
              <c:showBubbleSize val="0"/>
            </c:dLbl>
            <c:numFmt formatCode="#,##0" sourceLinked="0"/>
            <c:showLegendKey val="0"/>
            <c:showVal val="1"/>
            <c:showCatName val="0"/>
            <c:showSerName val="0"/>
            <c:showPercent val="0"/>
            <c:showBubbleSize val="0"/>
            <c:showLeaderLines val="0"/>
          </c:dLbls>
          <c:cat>
            <c:strRef>
              <c:f>'Lending, losses, impairments'!$A$4:$A$32</c:f>
              <c:strCache>
                <c:ptCount val="29"/>
                <c:pt idx="0">
                  <c:v>Q2/10</c:v>
                </c:pt>
                <c:pt idx="1">
                  <c:v>Q3/10</c:v>
                </c:pt>
                <c:pt idx="2">
                  <c:v>Q4/10</c:v>
                </c:pt>
                <c:pt idx="3">
                  <c:v>Q1/11</c:v>
                </c:pt>
                <c:pt idx="4">
                  <c:v>Q2/11</c:v>
                </c:pt>
                <c:pt idx="5">
                  <c:v>Q3/11</c:v>
                </c:pt>
                <c:pt idx="6">
                  <c:v>Q4/11</c:v>
                </c:pt>
                <c:pt idx="7">
                  <c:v>Q1/12</c:v>
                </c:pt>
                <c:pt idx="8">
                  <c:v>Q2/12</c:v>
                </c:pt>
                <c:pt idx="9">
                  <c:v>Q3/12</c:v>
                </c:pt>
                <c:pt idx="10">
                  <c:v>Q4/12</c:v>
                </c:pt>
                <c:pt idx="11">
                  <c:v>Q1/13</c:v>
                </c:pt>
                <c:pt idx="12">
                  <c:v>Q2/13*</c:v>
                </c:pt>
                <c:pt idx="13">
                  <c:v>Q3/13</c:v>
                </c:pt>
                <c:pt idx="14">
                  <c:v>Q4/13</c:v>
                </c:pt>
                <c:pt idx="15">
                  <c:v>Q1/14</c:v>
                </c:pt>
                <c:pt idx="16">
                  <c:v>Q2/14</c:v>
                </c:pt>
                <c:pt idx="17">
                  <c:v>Q3/14</c:v>
                </c:pt>
                <c:pt idx="18">
                  <c:v>Q4/14</c:v>
                </c:pt>
                <c:pt idx="19">
                  <c:v>Q1/15</c:v>
                </c:pt>
                <c:pt idx="20">
                  <c:v>Q2/15</c:v>
                </c:pt>
                <c:pt idx="21">
                  <c:v>Q3/15</c:v>
                </c:pt>
                <c:pt idx="22">
                  <c:v>Q4/15</c:v>
                </c:pt>
                <c:pt idx="23">
                  <c:v>Q1/16</c:v>
                </c:pt>
                <c:pt idx="24">
                  <c:v>Q2/16</c:v>
                </c:pt>
                <c:pt idx="25">
                  <c:v>Q3/16 **</c:v>
                </c:pt>
                <c:pt idx="26">
                  <c:v>Q4/16</c:v>
                </c:pt>
                <c:pt idx="27">
                  <c:v>Q1/17</c:v>
                </c:pt>
                <c:pt idx="28">
                  <c:v>Q2/17</c:v>
                </c:pt>
              </c:strCache>
            </c:strRef>
          </c:cat>
          <c:val>
            <c:numRef>
              <c:f>'Lending, losses, impairments'!$E$4:$E$32</c:f>
              <c:numCache>
                <c:formatCode>#,##0</c:formatCode>
                <c:ptCount val="29"/>
                <c:pt idx="0">
                  <c:v>15.480929</c:v>
                </c:pt>
                <c:pt idx="1">
                  <c:v>23.124949999999998</c:v>
                </c:pt>
                <c:pt idx="2">
                  <c:v>17.256216999999999</c:v>
                </c:pt>
                <c:pt idx="3">
                  <c:v>23.406552999999999</c:v>
                </c:pt>
                <c:pt idx="4">
                  <c:v>23.225176000000001</c:v>
                </c:pt>
                <c:pt idx="5">
                  <c:v>25.711055000000002</c:v>
                </c:pt>
                <c:pt idx="6">
                  <c:v>23.717839000000001</c:v>
                </c:pt>
                <c:pt idx="7">
                  <c:v>22.378132000000001</c:v>
                </c:pt>
                <c:pt idx="8">
                  <c:v>27.392963000000002</c:v>
                </c:pt>
                <c:pt idx="9">
                  <c:v>28.644242999999999</c:v>
                </c:pt>
                <c:pt idx="10">
                  <c:v>26.120191234181998</c:v>
                </c:pt>
                <c:pt idx="11">
                  <c:v>34.408369</c:v>
                </c:pt>
                <c:pt idx="12">
                  <c:v>35.276477103234292</c:v>
                </c:pt>
                <c:pt idx="13">
                  <c:v>36.870469811562451</c:v>
                </c:pt>
                <c:pt idx="14">
                  <c:v>39.713667999999998</c:v>
                </c:pt>
                <c:pt idx="15">
                  <c:v>40.809472</c:v>
                </c:pt>
                <c:pt idx="16">
                  <c:v>42.563318000000002</c:v>
                </c:pt>
                <c:pt idx="17">
                  <c:v>49.320723000000001</c:v>
                </c:pt>
                <c:pt idx="18">
                  <c:v>44.508420000000001</c:v>
                </c:pt>
                <c:pt idx="19">
                  <c:v>46.231977000000001</c:v>
                </c:pt>
                <c:pt idx="20">
                  <c:v>46.945017</c:v>
                </c:pt>
                <c:pt idx="21">
                  <c:v>43.784286000000002</c:v>
                </c:pt>
                <c:pt idx="22">
                  <c:v>32.27364</c:v>
                </c:pt>
                <c:pt idx="23">
                  <c:v>33.897911000000001</c:v>
                </c:pt>
                <c:pt idx="24">
                  <c:v>35.677188999999998</c:v>
                </c:pt>
                <c:pt idx="25">
                  <c:v>26.457393</c:v>
                </c:pt>
                <c:pt idx="26">
                  <c:v>19.175809999999998</c:v>
                </c:pt>
                <c:pt idx="27">
                  <c:v>20.850673</c:v>
                </c:pt>
                <c:pt idx="28">
                  <c:v>16.772660999999999</c:v>
                </c:pt>
              </c:numCache>
            </c:numRef>
          </c:val>
        </c:ser>
        <c:ser>
          <c:idx val="2"/>
          <c:order val="3"/>
          <c:tx>
            <c:strRef>
              <c:f>'Lending, losses, impairments'!$D$3</c:f>
              <c:strCache>
                <c:ptCount val="1"/>
                <c:pt idx="0">
                  <c:v>Consumer</c:v>
                </c:pt>
              </c:strCache>
            </c:strRef>
          </c:tx>
          <c:spPr>
            <a:solidFill>
              <a:srgbClr val="005284"/>
            </a:solidFill>
          </c:spPr>
          <c:invertIfNegative val="0"/>
          <c:dLbls>
            <c:numFmt formatCode="#,##0" sourceLinked="0"/>
            <c:txPr>
              <a:bodyPr/>
              <a:lstStyle/>
              <a:p>
                <a:pPr>
                  <a:defRPr>
                    <a:solidFill>
                      <a:schemeClr val="bg1"/>
                    </a:solidFill>
                  </a:defRPr>
                </a:pPr>
                <a:endParaRPr lang="en-US"/>
              </a:p>
            </c:txPr>
            <c:dLblPos val="inEnd"/>
            <c:showLegendKey val="0"/>
            <c:showVal val="1"/>
            <c:showCatName val="0"/>
            <c:showSerName val="0"/>
            <c:showPercent val="0"/>
            <c:showBubbleSize val="0"/>
            <c:showLeaderLines val="0"/>
          </c:dLbls>
          <c:cat>
            <c:strRef>
              <c:f>'Lending, losses, impairments'!$A$4:$A$32</c:f>
              <c:strCache>
                <c:ptCount val="29"/>
                <c:pt idx="0">
                  <c:v>Q2/10</c:v>
                </c:pt>
                <c:pt idx="1">
                  <c:v>Q3/10</c:v>
                </c:pt>
                <c:pt idx="2">
                  <c:v>Q4/10</c:v>
                </c:pt>
                <c:pt idx="3">
                  <c:v>Q1/11</c:v>
                </c:pt>
                <c:pt idx="4">
                  <c:v>Q2/11</c:v>
                </c:pt>
                <c:pt idx="5">
                  <c:v>Q3/11</c:v>
                </c:pt>
                <c:pt idx="6">
                  <c:v>Q4/11</c:v>
                </c:pt>
                <c:pt idx="7">
                  <c:v>Q1/12</c:v>
                </c:pt>
                <c:pt idx="8">
                  <c:v>Q2/12</c:v>
                </c:pt>
                <c:pt idx="9">
                  <c:v>Q3/12</c:v>
                </c:pt>
                <c:pt idx="10">
                  <c:v>Q4/12</c:v>
                </c:pt>
                <c:pt idx="11">
                  <c:v>Q1/13</c:v>
                </c:pt>
                <c:pt idx="12">
                  <c:v>Q2/13*</c:v>
                </c:pt>
                <c:pt idx="13">
                  <c:v>Q3/13</c:v>
                </c:pt>
                <c:pt idx="14">
                  <c:v>Q4/13</c:v>
                </c:pt>
                <c:pt idx="15">
                  <c:v>Q1/14</c:v>
                </c:pt>
                <c:pt idx="16">
                  <c:v>Q2/14</c:v>
                </c:pt>
                <c:pt idx="17">
                  <c:v>Q3/14</c:v>
                </c:pt>
                <c:pt idx="18">
                  <c:v>Q4/14</c:v>
                </c:pt>
                <c:pt idx="19">
                  <c:v>Q1/15</c:v>
                </c:pt>
                <c:pt idx="20">
                  <c:v>Q2/15</c:v>
                </c:pt>
                <c:pt idx="21">
                  <c:v>Q3/15</c:v>
                </c:pt>
                <c:pt idx="22">
                  <c:v>Q4/15</c:v>
                </c:pt>
                <c:pt idx="23">
                  <c:v>Q1/16</c:v>
                </c:pt>
                <c:pt idx="24">
                  <c:v>Q2/16</c:v>
                </c:pt>
                <c:pt idx="25">
                  <c:v>Q3/16 **</c:v>
                </c:pt>
                <c:pt idx="26">
                  <c:v>Q4/16</c:v>
                </c:pt>
                <c:pt idx="27">
                  <c:v>Q1/17</c:v>
                </c:pt>
                <c:pt idx="28">
                  <c:v>Q2/17</c:v>
                </c:pt>
              </c:strCache>
            </c:strRef>
          </c:cat>
          <c:val>
            <c:numRef>
              <c:f>'Lending, losses, impairments'!$D$4:$D$32</c:f>
              <c:numCache>
                <c:formatCode>#,##0</c:formatCode>
                <c:ptCount val="29"/>
                <c:pt idx="0">
                  <c:v>28.020294881817136</c:v>
                </c:pt>
                <c:pt idx="1">
                  <c:v>28.795230340991402</c:v>
                </c:pt>
                <c:pt idx="2">
                  <c:v>29.323816782905634</c:v>
                </c:pt>
                <c:pt idx="3">
                  <c:v>29.428240222006963</c:v>
                </c:pt>
                <c:pt idx="4">
                  <c:v>30.129465537825986</c:v>
                </c:pt>
                <c:pt idx="5">
                  <c:v>29.54149642186654</c:v>
                </c:pt>
                <c:pt idx="6">
                  <c:v>30.605614922971021</c:v>
                </c:pt>
                <c:pt idx="7">
                  <c:v>29.91443418416641</c:v>
                </c:pt>
                <c:pt idx="8">
                  <c:v>29.577674897748835</c:v>
                </c:pt>
                <c:pt idx="9">
                  <c:v>29.458624442830896</c:v>
                </c:pt>
                <c:pt idx="10">
                  <c:v>29.333187588430388</c:v>
                </c:pt>
                <c:pt idx="11">
                  <c:v>29.163547548182979</c:v>
                </c:pt>
                <c:pt idx="12">
                  <c:v>28.438548370072898</c:v>
                </c:pt>
                <c:pt idx="13">
                  <c:v>28.865797581079057</c:v>
                </c:pt>
                <c:pt idx="14">
                  <c:v>27.984664025552863</c:v>
                </c:pt>
                <c:pt idx="15">
                  <c:v>27.723349685720713</c:v>
                </c:pt>
                <c:pt idx="16">
                  <c:v>28.298320649334574</c:v>
                </c:pt>
                <c:pt idx="17">
                  <c:v>28.479810828424014</c:v>
                </c:pt>
                <c:pt idx="18">
                  <c:v>28.054300524751163</c:v>
                </c:pt>
                <c:pt idx="19">
                  <c:v>27.858975156928746</c:v>
                </c:pt>
                <c:pt idx="20">
                  <c:v>28.114068988630052</c:v>
                </c:pt>
                <c:pt idx="21">
                  <c:v>27.996236766816811</c:v>
                </c:pt>
                <c:pt idx="22">
                  <c:v>27.918527235066406</c:v>
                </c:pt>
                <c:pt idx="23">
                  <c:v>27.623518554289621</c:v>
                </c:pt>
                <c:pt idx="24">
                  <c:v>27.698421928278758</c:v>
                </c:pt>
                <c:pt idx="25">
                  <c:v>27.486039897345165</c:v>
                </c:pt>
                <c:pt idx="26">
                  <c:v>27.758609970098743</c:v>
                </c:pt>
                <c:pt idx="27">
                  <c:v>26.83039318024306</c:v>
                </c:pt>
                <c:pt idx="28">
                  <c:v>28.963321330000003</c:v>
                </c:pt>
              </c:numCache>
            </c:numRef>
          </c:val>
        </c:ser>
        <c:ser>
          <c:idx val="4"/>
          <c:order val="4"/>
          <c:tx>
            <c:strRef>
              <c:f>'Lending, losses, impairments'!$F$3</c:f>
              <c:strCache>
                <c:ptCount val="1"/>
                <c:pt idx="0">
                  <c:v>Public sector</c:v>
                </c:pt>
              </c:strCache>
            </c:strRef>
          </c:tx>
          <c:spPr>
            <a:solidFill>
              <a:srgbClr val="F79646"/>
            </a:solidFill>
          </c:spPr>
          <c:invertIfNegative val="0"/>
          <c:cat>
            <c:strRef>
              <c:f>'Lending, losses, impairments'!$A$4:$A$32</c:f>
              <c:strCache>
                <c:ptCount val="29"/>
                <c:pt idx="0">
                  <c:v>Q2/10</c:v>
                </c:pt>
                <c:pt idx="1">
                  <c:v>Q3/10</c:v>
                </c:pt>
                <c:pt idx="2">
                  <c:v>Q4/10</c:v>
                </c:pt>
                <c:pt idx="3">
                  <c:v>Q1/11</c:v>
                </c:pt>
                <c:pt idx="4">
                  <c:v>Q2/11</c:v>
                </c:pt>
                <c:pt idx="5">
                  <c:v>Q3/11</c:v>
                </c:pt>
                <c:pt idx="6">
                  <c:v>Q4/11</c:v>
                </c:pt>
                <c:pt idx="7">
                  <c:v>Q1/12</c:v>
                </c:pt>
                <c:pt idx="8">
                  <c:v>Q2/12</c:v>
                </c:pt>
                <c:pt idx="9">
                  <c:v>Q3/12</c:v>
                </c:pt>
                <c:pt idx="10">
                  <c:v>Q4/12</c:v>
                </c:pt>
                <c:pt idx="11">
                  <c:v>Q1/13</c:v>
                </c:pt>
                <c:pt idx="12">
                  <c:v>Q2/13*</c:v>
                </c:pt>
                <c:pt idx="13">
                  <c:v>Q3/13</c:v>
                </c:pt>
                <c:pt idx="14">
                  <c:v>Q4/13</c:v>
                </c:pt>
                <c:pt idx="15">
                  <c:v>Q1/14</c:v>
                </c:pt>
                <c:pt idx="16">
                  <c:v>Q2/14</c:v>
                </c:pt>
                <c:pt idx="17">
                  <c:v>Q3/14</c:v>
                </c:pt>
                <c:pt idx="18">
                  <c:v>Q4/14</c:v>
                </c:pt>
                <c:pt idx="19">
                  <c:v>Q1/15</c:v>
                </c:pt>
                <c:pt idx="20">
                  <c:v>Q2/15</c:v>
                </c:pt>
                <c:pt idx="21">
                  <c:v>Q3/15</c:v>
                </c:pt>
                <c:pt idx="22">
                  <c:v>Q4/15</c:v>
                </c:pt>
                <c:pt idx="23">
                  <c:v>Q1/16</c:v>
                </c:pt>
                <c:pt idx="24">
                  <c:v>Q2/16</c:v>
                </c:pt>
                <c:pt idx="25">
                  <c:v>Q3/16 **</c:v>
                </c:pt>
                <c:pt idx="26">
                  <c:v>Q4/16</c:v>
                </c:pt>
                <c:pt idx="27">
                  <c:v>Q1/17</c:v>
                </c:pt>
                <c:pt idx="28">
                  <c:v>Q2/17</c:v>
                </c:pt>
              </c:strCache>
            </c:strRef>
          </c:cat>
          <c:val>
            <c:numRef>
              <c:f>'Lending, losses, impairments'!$F$4:$F$32</c:f>
              <c:numCache>
                <c:formatCode>#,##0</c:formatCode>
                <c:ptCount val="29"/>
                <c:pt idx="0">
                  <c:v>4.3648801801574733</c:v>
                </c:pt>
                <c:pt idx="1">
                  <c:v>8.834347893062473</c:v>
                </c:pt>
                <c:pt idx="2">
                  <c:v>4.6473079290428645</c:v>
                </c:pt>
                <c:pt idx="3">
                  <c:v>5.7126546887895993</c:v>
                </c:pt>
                <c:pt idx="4">
                  <c:v>4.9966676961109009</c:v>
                </c:pt>
                <c:pt idx="5">
                  <c:v>6.2505280415822773</c:v>
                </c:pt>
                <c:pt idx="6">
                  <c:v>5.0232266996890793</c:v>
                </c:pt>
                <c:pt idx="7">
                  <c:v>4.6633689462058099</c:v>
                </c:pt>
                <c:pt idx="8">
                  <c:v>4.8560721863327165</c:v>
                </c:pt>
                <c:pt idx="9">
                  <c:v>4.6589802195096697</c:v>
                </c:pt>
                <c:pt idx="10">
                  <c:v>4.6460146762524905</c:v>
                </c:pt>
                <c:pt idx="11">
                  <c:v>5.2285524686082461</c:v>
                </c:pt>
                <c:pt idx="12">
                  <c:v>4.4032512500009391</c:v>
                </c:pt>
                <c:pt idx="13">
                  <c:v>5.3070232710134295</c:v>
                </c:pt>
                <c:pt idx="14">
                  <c:v>5.8087598866655625</c:v>
                </c:pt>
                <c:pt idx="15">
                  <c:v>5.7585031195677034</c:v>
                </c:pt>
                <c:pt idx="16">
                  <c:v>5.1830472331914477</c:v>
                </c:pt>
                <c:pt idx="17">
                  <c:v>5.6045786241039321</c:v>
                </c:pt>
                <c:pt idx="18">
                  <c:v>5.8102083389784189</c:v>
                </c:pt>
                <c:pt idx="19">
                  <c:v>5.0043545969021421</c:v>
                </c:pt>
                <c:pt idx="20">
                  <c:v>4.6131314929684928</c:v>
                </c:pt>
                <c:pt idx="21">
                  <c:v>4.4923882541233704</c:v>
                </c:pt>
                <c:pt idx="22">
                  <c:v>5.2279537354331422</c:v>
                </c:pt>
                <c:pt idx="23">
                  <c:v>4.6919572459078207</c:v>
                </c:pt>
                <c:pt idx="24">
                  <c:v>4.0664614572116209</c:v>
                </c:pt>
                <c:pt idx="25">
                  <c:v>3.6180076210775991</c:v>
                </c:pt>
                <c:pt idx="26">
                  <c:v>3.6259217990662438</c:v>
                </c:pt>
                <c:pt idx="27">
                  <c:v>3.1832180624085882</c:v>
                </c:pt>
                <c:pt idx="28">
                  <c:v>4.9920342400000006</c:v>
                </c:pt>
              </c:numCache>
            </c:numRef>
          </c:val>
        </c:ser>
        <c:dLbls>
          <c:showLegendKey val="0"/>
          <c:showVal val="0"/>
          <c:showCatName val="0"/>
          <c:showSerName val="0"/>
          <c:showPercent val="0"/>
          <c:showBubbleSize val="0"/>
        </c:dLbls>
        <c:gapWidth val="0"/>
        <c:overlap val="85"/>
        <c:axId val="70028672"/>
        <c:axId val="70046848"/>
      </c:barChart>
      <c:catAx>
        <c:axId val="70028672"/>
        <c:scaling>
          <c:orientation val="minMax"/>
        </c:scaling>
        <c:delete val="0"/>
        <c:axPos val="b"/>
        <c:majorTickMark val="out"/>
        <c:minorTickMark val="none"/>
        <c:tickLblPos val="nextTo"/>
        <c:crossAx val="70046848"/>
        <c:crosses val="autoZero"/>
        <c:auto val="1"/>
        <c:lblAlgn val="ctr"/>
        <c:lblOffset val="100"/>
        <c:noMultiLvlLbl val="0"/>
      </c:catAx>
      <c:valAx>
        <c:axId val="70046848"/>
        <c:scaling>
          <c:orientation val="minMax"/>
        </c:scaling>
        <c:delete val="1"/>
        <c:axPos val="l"/>
        <c:numFmt formatCode="#,##0" sourceLinked="1"/>
        <c:majorTickMark val="out"/>
        <c:minorTickMark val="none"/>
        <c:tickLblPos val="nextTo"/>
        <c:crossAx val="70028672"/>
        <c:crosses val="autoZero"/>
        <c:crossBetween val="between"/>
      </c:valAx>
      <c:spPr>
        <a:ln>
          <a:noFill/>
        </a:ln>
      </c:spPr>
    </c:plotArea>
    <c:legend>
      <c:legendPos val="t"/>
      <c:layout>
        <c:manualLayout>
          <c:xMode val="edge"/>
          <c:yMode val="edge"/>
          <c:x val="0.43270706110859081"/>
          <c:y val="2.5951003501219715E-2"/>
          <c:w val="0.55514415668934503"/>
          <c:h val="0.1230007911954047"/>
        </c:manualLayout>
      </c:layout>
      <c:overlay val="0"/>
    </c:legend>
    <c:plotVisOnly val="1"/>
    <c:dispBlanksAs val="gap"/>
    <c:showDLblsOverMax val="0"/>
  </c:chart>
  <c:spPr>
    <a:ln>
      <a:noFill/>
    </a:ln>
  </c:spPr>
  <c:txPr>
    <a:bodyPr/>
    <a:lstStyle/>
    <a:p>
      <a:pPr>
        <a:defRPr>
          <a:latin typeface="Calibri" panose="020F0502020204030204" pitchFamily="34" charset="0"/>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pieChart>
        <c:varyColors val="1"/>
        <c:ser>
          <c:idx val="0"/>
          <c:order val="0"/>
          <c:spPr>
            <a:ln w="12700">
              <a:solidFill>
                <a:schemeClr val="bg1"/>
              </a:solidFill>
            </a:ln>
          </c:spPr>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Pt>
            <c:idx val="10"/>
            <c:bubble3D val="0"/>
          </c:dPt>
          <c:dPt>
            <c:idx val="11"/>
            <c:bubble3D val="0"/>
          </c:dPt>
          <c:dPt>
            <c:idx val="12"/>
            <c:bubble3D val="0"/>
          </c:dPt>
          <c:dPt>
            <c:idx val="13"/>
            <c:bubble3D val="0"/>
          </c:dPt>
          <c:dLbls>
            <c:dLbl>
              <c:idx val="0"/>
              <c:layout>
                <c:manualLayout>
                  <c:x val="-8.73634256672398E-2"/>
                  <c:y val="2.1305446790407315E-2"/>
                </c:manualLayout>
              </c:layout>
              <c:dLblPos val="bestFit"/>
              <c:showLegendKey val="0"/>
              <c:showVal val="1"/>
              <c:showCatName val="1"/>
              <c:showSerName val="0"/>
              <c:showPercent val="0"/>
              <c:showBubbleSize val="0"/>
              <c:separator>
</c:separator>
              <c:extLst>
                <c:ext xmlns:c15="http://schemas.microsoft.com/office/drawing/2012/chart" uri="{CE6537A1-D6FC-4f65-9D91-7224C49458BB}">
                  <c15:layout/>
                </c:ext>
              </c:extLst>
            </c:dLbl>
            <c:dLbl>
              <c:idx val="1"/>
              <c:layout>
                <c:manualLayout>
                  <c:x val="4.0007360797227373E-2"/>
                  <c:y val="-3.2618196903847756E-2"/>
                </c:manualLayout>
              </c:layout>
              <c:dLblPos val="bestFit"/>
              <c:showLegendKey val="0"/>
              <c:showVal val="1"/>
              <c:showCatName val="1"/>
              <c:showSerName val="0"/>
              <c:showPercent val="0"/>
              <c:showBubbleSize val="0"/>
              <c:separator>
</c:separator>
              <c:extLst>
                <c:ext xmlns:c15="http://schemas.microsoft.com/office/drawing/2012/chart" uri="{CE6537A1-D6FC-4f65-9D91-7224C49458BB}">
                  <c15:layout/>
                </c:ext>
              </c:extLst>
            </c:dLbl>
            <c:dLbl>
              <c:idx val="2"/>
              <c:layout>
                <c:manualLayout>
                  <c:x val="2.3289230229914182E-2"/>
                  <c:y val="-2.6531741967296168E-2"/>
                </c:manualLayout>
              </c:layout>
              <c:dLblPos val="bestFit"/>
              <c:showLegendKey val="0"/>
              <c:showVal val="1"/>
              <c:showCatName val="1"/>
              <c:showSerName val="0"/>
              <c:showPercent val="0"/>
              <c:showBubbleSize val="0"/>
              <c:separator>
</c:separator>
              <c:extLst>
                <c:ext xmlns:c15="http://schemas.microsoft.com/office/drawing/2012/chart" uri="{CE6537A1-D6FC-4f65-9D91-7224C49458BB}">
                  <c15:layout/>
                </c:ext>
              </c:extLst>
            </c:dLbl>
            <c:dLbl>
              <c:idx val="3"/>
              <c:layout>
                <c:manualLayout>
                  <c:x val="2.775597529324807E-2"/>
                  <c:y val="-1.8081750699989893E-2"/>
                </c:manualLayout>
              </c:layout>
              <c:dLblPos val="bestFit"/>
              <c:showLegendKey val="0"/>
              <c:showVal val="1"/>
              <c:showCatName val="1"/>
              <c:showSerName val="0"/>
              <c:showPercent val="0"/>
              <c:showBubbleSize val="0"/>
              <c:separator>
</c:separator>
              <c:extLst>
                <c:ext xmlns:c15="http://schemas.microsoft.com/office/drawing/2012/chart" uri="{CE6537A1-D6FC-4f65-9D91-7224C49458BB}">
                  <c15:layout/>
                </c:ext>
              </c:extLst>
            </c:dLbl>
            <c:dLbl>
              <c:idx val="4"/>
              <c:layout>
                <c:manualLayout>
                  <c:x val="3.66249200285515E-2"/>
                  <c:y val="1.997926143824294E-2"/>
                </c:manualLayout>
              </c:layout>
              <c:dLblPos val="bestFit"/>
              <c:showLegendKey val="0"/>
              <c:showVal val="1"/>
              <c:showCatName val="1"/>
              <c:showSerName val="0"/>
              <c:showPercent val="0"/>
              <c:showBubbleSize val="0"/>
              <c:separator>
</c:separator>
              <c:extLst>
                <c:ext xmlns:c15="http://schemas.microsoft.com/office/drawing/2012/chart" uri="{CE6537A1-D6FC-4f65-9D91-7224C49458BB}">
                  <c15:layout/>
                </c:ext>
              </c:extLst>
            </c:dLbl>
            <c:dLbl>
              <c:idx val="5"/>
              <c:layout>
                <c:manualLayout>
                  <c:x val="3.4774521675668295E-2"/>
                  <c:y val="9.2378367108911699E-3"/>
                </c:manualLayout>
              </c:layout>
              <c:dLblPos val="bestFit"/>
              <c:showLegendKey val="0"/>
              <c:showVal val="1"/>
              <c:showCatName val="1"/>
              <c:showSerName val="0"/>
              <c:showPercent val="0"/>
              <c:showBubbleSize val="0"/>
              <c:separator>
</c:separator>
              <c:extLst>
                <c:ext xmlns:c15="http://schemas.microsoft.com/office/drawing/2012/chart" uri="{CE6537A1-D6FC-4f65-9D91-7224C49458BB}">
                  <c15:layout/>
                </c:ext>
              </c:extLst>
            </c:dLbl>
            <c:dLbl>
              <c:idx val="6"/>
              <c:layout>
                <c:manualLayout>
                  <c:x val="3.8858365410547296E-2"/>
                  <c:y val="6.1585578072608791E-3"/>
                </c:manualLayout>
              </c:layout>
              <c:dLblPos val="bestFit"/>
              <c:showLegendKey val="0"/>
              <c:showVal val="1"/>
              <c:showCatName val="1"/>
              <c:showSerName val="0"/>
              <c:showPercent val="0"/>
              <c:showBubbleSize val="0"/>
              <c:separator>
</c:separator>
              <c:extLst>
                <c:ext xmlns:c15="http://schemas.microsoft.com/office/drawing/2012/chart" uri="{CE6537A1-D6FC-4f65-9D91-7224C49458BB}">
                  <c15:layout/>
                </c:ext>
              </c:extLst>
            </c:dLbl>
            <c:dLbl>
              <c:idx val="7"/>
              <c:layout>
                <c:manualLayout>
                  <c:x val="3.3515813693734596E-2"/>
                  <c:y val="2.5671582207633433E-2"/>
                </c:manualLayout>
              </c:layout>
              <c:dLblPos val="bestFit"/>
              <c:showLegendKey val="0"/>
              <c:showVal val="1"/>
              <c:showCatName val="1"/>
              <c:showSerName val="0"/>
              <c:showPercent val="0"/>
              <c:showBubbleSize val="0"/>
              <c:separator>
</c:separator>
              <c:extLst>
                <c:ext xmlns:c15="http://schemas.microsoft.com/office/drawing/2012/chart" uri="{CE6537A1-D6FC-4f65-9D91-7224C49458BB}">
                  <c15:layout/>
                </c:ext>
              </c:extLst>
            </c:dLbl>
            <c:dLbl>
              <c:idx val="8"/>
              <c:layout>
                <c:manualLayout>
                  <c:x val="-2.2204780234598456E-2"/>
                  <c:y val="2.0373184160035387E-2"/>
                </c:manualLayout>
              </c:layout>
              <c:dLblPos val="bestFit"/>
              <c:showLegendKey val="0"/>
              <c:showVal val="1"/>
              <c:showCatName val="1"/>
              <c:showSerName val="0"/>
              <c:showPercent val="0"/>
              <c:showBubbleSize val="0"/>
              <c:separator>
</c:separator>
              <c:extLst>
                <c:ext xmlns:c15="http://schemas.microsoft.com/office/drawing/2012/chart" uri="{CE6537A1-D6FC-4f65-9D91-7224C49458BB}">
                  <c15:layout/>
                </c:ext>
              </c:extLst>
            </c:dLbl>
            <c:dLbl>
              <c:idx val="9"/>
              <c:layout>
                <c:manualLayout>
                  <c:x val="-5.0102376567138063E-2"/>
                  <c:y val="1.0991141707725931E-2"/>
                </c:manualLayout>
              </c:layout>
              <c:dLblPos val="bestFit"/>
              <c:showLegendKey val="0"/>
              <c:showVal val="1"/>
              <c:showCatName val="1"/>
              <c:showSerName val="0"/>
              <c:showPercent val="0"/>
              <c:showBubbleSize val="0"/>
              <c:separator>
</c:separator>
              <c:extLst>
                <c:ext xmlns:c15="http://schemas.microsoft.com/office/drawing/2012/chart" uri="{CE6537A1-D6FC-4f65-9D91-7224C49458BB}">
                  <c15:layout/>
                </c:ext>
              </c:extLst>
            </c:dLbl>
            <c:dLbl>
              <c:idx val="10"/>
              <c:layout>
                <c:manualLayout>
                  <c:x val="-9.5869430064194239E-2"/>
                  <c:y val="-1.3350026240370249E-2"/>
                </c:manualLayout>
              </c:layout>
              <c:dLblPos val="bestFit"/>
              <c:showLegendKey val="0"/>
              <c:showVal val="1"/>
              <c:showCatName val="1"/>
              <c:showSerName val="0"/>
              <c:showPercent val="0"/>
              <c:showBubbleSize val="0"/>
              <c:separator>
</c:separator>
              <c:extLst>
                <c:ext xmlns:c15="http://schemas.microsoft.com/office/drawing/2012/chart" uri="{CE6537A1-D6FC-4f65-9D91-7224C49458BB}">
                  <c15:layout/>
                </c:ext>
              </c:extLst>
            </c:dLbl>
            <c:dLbl>
              <c:idx val="11"/>
              <c:layout>
                <c:manualLayout>
                  <c:x val="-9.835056656429253E-2"/>
                  <c:y val="-9.7854802156911915E-3"/>
                </c:manualLayout>
              </c:layout>
              <c:dLblPos val="bestFit"/>
              <c:showLegendKey val="0"/>
              <c:showVal val="1"/>
              <c:showCatName val="1"/>
              <c:showSerName val="0"/>
              <c:showPercent val="0"/>
              <c:showBubbleSize val="0"/>
              <c:separator>
</c:separator>
              <c:extLst>
                <c:ext xmlns:c15="http://schemas.microsoft.com/office/drawing/2012/chart" uri="{CE6537A1-D6FC-4f65-9D91-7224C49458BB}">
                  <c15:layout/>
                </c:ext>
              </c:extLst>
            </c:dLbl>
            <c:dLbl>
              <c:idx val="12"/>
              <c:layout>
                <c:manualLayout>
                  <c:x val="-7.5547830830463153E-2"/>
                  <c:y val="-1.1817681653773433E-3"/>
                </c:manualLayout>
              </c:layout>
              <c:dLblPos val="bestFit"/>
              <c:showLegendKey val="0"/>
              <c:showVal val="1"/>
              <c:showCatName val="1"/>
              <c:showSerName val="0"/>
              <c:showPercent val="0"/>
              <c:showBubbleSize val="0"/>
              <c:separator>
</c:separator>
              <c:extLst>
                <c:ext xmlns:c15="http://schemas.microsoft.com/office/drawing/2012/chart" uri="{CE6537A1-D6FC-4f65-9D91-7224C49458BB}">
                  <c15:layout/>
                </c:ext>
              </c:extLst>
            </c:dLbl>
            <c:dLbl>
              <c:idx val="13"/>
              <c:layout>
                <c:manualLayout>
                  <c:x val="-6.9751421564892085E-2"/>
                  <c:y val="-3.3406465238169945E-2"/>
                </c:manualLayout>
              </c:layout>
              <c:dLblPos val="bestFit"/>
              <c:showLegendKey val="0"/>
              <c:showVal val="1"/>
              <c:showCatName val="1"/>
              <c:showSerName val="0"/>
              <c:showPercent val="0"/>
              <c:showBubbleSize val="0"/>
              <c:separator>
</c:separator>
              <c:extLst>
                <c:ext xmlns:c15="http://schemas.microsoft.com/office/drawing/2012/chart" uri="{CE6537A1-D6FC-4f65-9D91-7224C49458BB}">
                  <c15:layout/>
                </c:ext>
              </c:extLst>
            </c:dLbl>
            <c:spPr>
              <a:noFill/>
              <a:ln>
                <a:noFill/>
              </a:ln>
              <a:effectLst/>
            </c:spPr>
            <c:txPr>
              <a:bodyPr/>
              <a:lstStyle/>
              <a:p>
                <a:pPr>
                  <a:defRPr sz="800"/>
                </a:pPr>
                <a:endParaRPr lang="en-US"/>
              </a:p>
            </c:txPr>
            <c:dLblPos val="outEnd"/>
            <c:showLegendKey val="0"/>
            <c:showVal val="1"/>
            <c:showCatName val="1"/>
            <c:showSerName val="0"/>
            <c:showPercent val="0"/>
            <c:showBubbleSize val="0"/>
            <c:separator>
</c:separator>
            <c:showLeaderLines val="1"/>
            <c:extLst>
              <c:ext xmlns:c15="http://schemas.microsoft.com/office/drawing/2012/chart" uri="{CE6537A1-D6FC-4f65-9D91-7224C49458BB}"/>
            </c:extLst>
          </c:dLbls>
          <c:cat>
            <c:strRef>
              <c:f>Sheet6!$A$21:$A$34</c:f>
              <c:strCache>
                <c:ptCount val="14"/>
                <c:pt idx="0">
                  <c:v>Tankers (crude, product, chemical)</c:v>
                </c:pt>
                <c:pt idx="1">
                  <c:v>Dry Cargo</c:v>
                </c:pt>
                <c:pt idx="2">
                  <c:v>Gas Tankers</c:v>
                </c:pt>
                <c:pt idx="3">
                  <c:v>RoRo Vessels</c:v>
                </c:pt>
                <c:pt idx="4">
                  <c:v>Container Ships</c:v>
                </c:pt>
                <c:pt idx="5">
                  <c:v>Car Carriers</c:v>
                </c:pt>
                <c:pt idx="6">
                  <c:v>Other Shipping</c:v>
                </c:pt>
                <c:pt idx="7">
                  <c:v>Drilling Rigs</c:v>
                </c:pt>
                <c:pt idx="8">
                  <c:v>Supply Vessels</c:v>
                </c:pt>
                <c:pt idx="9">
                  <c:v>Floating Production</c:v>
                </c:pt>
                <c:pt idx="10">
                  <c:v>Oil Services</c:v>
                </c:pt>
                <c:pt idx="11">
                  <c:v>Cruise</c:v>
                </c:pt>
                <c:pt idx="12">
                  <c:v>Ferries</c:v>
                </c:pt>
                <c:pt idx="13">
                  <c:v>Other</c:v>
                </c:pt>
              </c:strCache>
            </c:strRef>
          </c:cat>
          <c:val>
            <c:numRef>
              <c:f>Sheet6!$B$21:$B$34</c:f>
              <c:numCache>
                <c:formatCode>0%</c:formatCode>
                <c:ptCount val="14"/>
                <c:pt idx="0">
                  <c:v>0.25050897466948202</c:v>
                </c:pt>
                <c:pt idx="1">
                  <c:v>0.12297178235471995</c:v>
                </c:pt>
                <c:pt idx="2">
                  <c:v>0.1772966767138634</c:v>
                </c:pt>
                <c:pt idx="3">
                  <c:v>2.1072995706407152E-2</c:v>
                </c:pt>
                <c:pt idx="4">
                  <c:v>1.4241750704417726E-2</c:v>
                </c:pt>
                <c:pt idx="5">
                  <c:v>5.9884218332582534E-2</c:v>
                </c:pt>
                <c:pt idx="6">
                  <c:v>1.859399406613595E-2</c:v>
                </c:pt>
                <c:pt idx="7">
                  <c:v>9.4521444107068656E-2</c:v>
                </c:pt>
                <c:pt idx="8">
                  <c:v>7.3044621396344128E-2</c:v>
                </c:pt>
                <c:pt idx="9">
                  <c:v>2.9289766727333421E-2</c:v>
                </c:pt>
                <c:pt idx="10">
                  <c:v>2.7789274251599289E-2</c:v>
                </c:pt>
                <c:pt idx="11">
                  <c:v>3.4120802268999897E-2</c:v>
                </c:pt>
                <c:pt idx="12">
                  <c:v>2.0371767044166805E-2</c:v>
                </c:pt>
                <c:pt idx="13">
                  <c:v>5.629193165687902E-2</c:v>
                </c:pt>
              </c:numCache>
            </c:numRef>
          </c:val>
        </c:ser>
        <c:dLbls>
          <c:showLegendKey val="0"/>
          <c:showVal val="0"/>
          <c:showCatName val="0"/>
          <c:showSerName val="0"/>
          <c:showPercent val="0"/>
          <c:showBubbleSize val="0"/>
          <c:showLeaderLines val="1"/>
        </c:dLbls>
        <c:firstSliceAng val="292"/>
      </c:pieChart>
      <c:spPr>
        <a:noFill/>
        <a:ln w="25400">
          <a:noFill/>
        </a:ln>
      </c:spPr>
    </c:plotArea>
    <c:plotVisOnly val="1"/>
    <c:dispBlanksAs val="gap"/>
    <c:showDLblsOverMax val="0"/>
  </c:chart>
  <c:spPr>
    <a:noFill/>
    <a:ln>
      <a:noFill/>
    </a:ln>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spPr>
            <a:solidFill>
              <a:schemeClr val="bg1">
                <a:lumMod val="75000"/>
              </a:schemeClr>
            </a:solidFill>
          </c:spPr>
          <c:invertIfNegative val="0"/>
          <c:dPt>
            <c:idx val="11"/>
            <c:invertIfNegative val="0"/>
            <c:bubble3D val="0"/>
            <c:spPr>
              <a:solidFill>
                <a:srgbClr val="000FA0"/>
              </a:solidFill>
            </c:spPr>
          </c:dPt>
          <c:dPt>
            <c:idx val="12"/>
            <c:invertIfNegative val="0"/>
            <c:bubble3D val="0"/>
            <c:spPr>
              <a:solidFill>
                <a:srgbClr val="000FA0"/>
              </a:solidFill>
            </c:spPr>
          </c:dPt>
          <c:dPt>
            <c:idx val="13"/>
            <c:invertIfNegative val="0"/>
            <c:bubble3D val="0"/>
            <c:spPr>
              <a:solidFill>
                <a:srgbClr val="000FA0"/>
              </a:solidFill>
            </c:spPr>
          </c:dPt>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Lit>
              <c:ptCount val="12"/>
              <c:pt idx="0">
                <c:v>Q3/14</c:v>
              </c:pt>
              <c:pt idx="1">
                <c:v>Q4/14</c:v>
              </c:pt>
              <c:pt idx="2">
                <c:v>Q1/15</c:v>
              </c:pt>
              <c:pt idx="3">
                <c:v>Q2/15</c:v>
              </c:pt>
              <c:pt idx="4">
                <c:v>Q3/15</c:v>
              </c:pt>
              <c:pt idx="5">
                <c:v>Q4/15</c:v>
              </c:pt>
              <c:pt idx="6">
                <c:v>Q1/16</c:v>
              </c:pt>
              <c:pt idx="7">
                <c:v>Q2/16</c:v>
              </c:pt>
              <c:pt idx="8">
                <c:v>Q3/16</c:v>
              </c:pt>
              <c:pt idx="9">
                <c:v>Q4/16</c:v>
              </c:pt>
              <c:pt idx="10">
                <c:v>Q1/17</c:v>
              </c:pt>
              <c:pt idx="11">
                <c:v>Q2/17</c:v>
              </c:pt>
            </c:strLit>
          </c:cat>
          <c:val>
            <c:numLit>
              <c:formatCode>0.0</c:formatCode>
              <c:ptCount val="12"/>
              <c:pt idx="0">
                <c:v>24.8</c:v>
              </c:pt>
              <c:pt idx="1">
                <c:v>23.8</c:v>
              </c:pt>
              <c:pt idx="2">
                <c:v>25.2</c:v>
              </c:pt>
              <c:pt idx="3">
                <c:v>25</c:v>
              </c:pt>
              <c:pt idx="4">
                <c:v>24.8</c:v>
              </c:pt>
              <c:pt idx="5">
                <c:v>25</c:v>
              </c:pt>
              <c:pt idx="6">
                <c:v>27.2</c:v>
              </c:pt>
              <c:pt idx="7">
                <c:v>27.3</c:v>
              </c:pt>
              <c:pt idx="8">
                <c:v>26.4</c:v>
              </c:pt>
              <c:pt idx="9">
                <c:v>26.3</c:v>
              </c:pt>
              <c:pt idx="10">
                <c:v>28.9</c:v>
              </c:pt>
              <c:pt idx="11">
                <c:v>27.3</c:v>
              </c:pt>
            </c:numLit>
          </c:val>
        </c:ser>
        <c:dLbls>
          <c:showLegendKey val="0"/>
          <c:showVal val="0"/>
          <c:showCatName val="0"/>
          <c:showSerName val="0"/>
          <c:showPercent val="0"/>
          <c:showBubbleSize val="0"/>
        </c:dLbls>
        <c:gapWidth val="30"/>
        <c:axId val="69250048"/>
        <c:axId val="69260032"/>
      </c:barChart>
      <c:catAx>
        <c:axId val="69250048"/>
        <c:scaling>
          <c:orientation val="minMax"/>
        </c:scaling>
        <c:delete val="0"/>
        <c:axPos val="b"/>
        <c:numFmt formatCode="General" sourceLinked="0"/>
        <c:majorTickMark val="out"/>
        <c:minorTickMark val="none"/>
        <c:tickLblPos val="nextTo"/>
        <c:crossAx val="69260032"/>
        <c:crosses val="autoZero"/>
        <c:auto val="1"/>
        <c:lblAlgn val="ctr"/>
        <c:lblOffset val="100"/>
        <c:noMultiLvlLbl val="0"/>
      </c:catAx>
      <c:valAx>
        <c:axId val="69260032"/>
        <c:scaling>
          <c:orientation val="minMax"/>
          <c:max val="30"/>
          <c:min val="0"/>
        </c:scaling>
        <c:delete val="1"/>
        <c:axPos val="l"/>
        <c:numFmt formatCode="#,##0.0" sourceLinked="0"/>
        <c:majorTickMark val="out"/>
        <c:minorTickMark val="none"/>
        <c:tickLblPos val="nextTo"/>
        <c:crossAx val="69250048"/>
        <c:crosses val="autoZero"/>
        <c:crossBetween val="between"/>
      </c:valAx>
    </c:plotArea>
    <c:plotVisOnly val="1"/>
    <c:dispBlanksAs val="gap"/>
    <c:showDLblsOverMax val="0"/>
  </c:chart>
  <c:spPr>
    <a:ln>
      <a:noFill/>
    </a:ln>
  </c:spPr>
  <c:txPr>
    <a:bodyPr/>
    <a:lstStyle/>
    <a:p>
      <a:pPr>
        <a:defRPr sz="9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676764481471031E-2"/>
          <c:y val="5.343510866413758E-2"/>
          <c:w val="0.95179064232326083"/>
          <c:h val="0.80404166666666665"/>
        </c:manualLayout>
      </c:layout>
      <c:barChart>
        <c:barDir val="col"/>
        <c:grouping val="clustered"/>
        <c:varyColors val="0"/>
        <c:ser>
          <c:idx val="0"/>
          <c:order val="0"/>
          <c:spPr>
            <a:solidFill>
              <a:schemeClr val="bg1">
                <a:lumMod val="75000"/>
              </a:schemeClr>
            </a:solidFill>
            <a:ln>
              <a:solidFill>
                <a:schemeClr val="bg1">
                  <a:lumMod val="85000"/>
                </a:schemeClr>
              </a:solidFill>
            </a:ln>
          </c:spPr>
          <c:invertIfNegative val="0"/>
          <c:dPt>
            <c:idx val="5"/>
            <c:invertIfNegative val="0"/>
            <c:bubble3D val="0"/>
          </c:dPt>
          <c:dPt>
            <c:idx val="6"/>
            <c:invertIfNegative val="0"/>
            <c:bubble3D val="0"/>
          </c:dPt>
          <c:dPt>
            <c:idx val="11"/>
            <c:invertIfNegative val="0"/>
            <c:bubble3D val="0"/>
            <c:spPr>
              <a:solidFill>
                <a:srgbClr val="000FA0"/>
              </a:solidFill>
              <a:ln>
                <a:solidFill>
                  <a:schemeClr val="bg1">
                    <a:lumMod val="85000"/>
                  </a:schemeClr>
                </a:solidFill>
              </a:ln>
            </c:spPr>
          </c:dPt>
          <c:dPt>
            <c:idx val="13"/>
            <c:invertIfNegative val="0"/>
            <c:bubble3D val="0"/>
            <c:spPr>
              <a:solidFill>
                <a:schemeClr val="bg1">
                  <a:lumMod val="75000"/>
                </a:schemeClr>
              </a:solidFill>
              <a:ln>
                <a:solidFill>
                  <a:schemeClr val="accent1">
                    <a:lumMod val="75000"/>
                  </a:schemeClr>
                </a:solidFill>
              </a:ln>
            </c:spPr>
          </c:dPt>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Lit>
              <c:ptCount val="12"/>
              <c:pt idx="0">
                <c:v>Q3/14</c:v>
              </c:pt>
              <c:pt idx="1">
                <c:v>Q4/14</c:v>
              </c:pt>
              <c:pt idx="2">
                <c:v>Q1/15</c:v>
              </c:pt>
              <c:pt idx="3">
                <c:v>Q2/15</c:v>
              </c:pt>
              <c:pt idx="4">
                <c:v>Q3/15</c:v>
              </c:pt>
              <c:pt idx="5">
                <c:v>Q4/15</c:v>
              </c:pt>
              <c:pt idx="6">
                <c:v>Q1/16</c:v>
              </c:pt>
              <c:pt idx="7">
                <c:v>Q2/16</c:v>
              </c:pt>
              <c:pt idx="8">
                <c:v>Q3/16</c:v>
              </c:pt>
              <c:pt idx="9">
                <c:v>Q4/16</c:v>
              </c:pt>
              <c:pt idx="10">
                <c:v>Q1/17</c:v>
              </c:pt>
              <c:pt idx="11">
                <c:v>Q2/17</c:v>
              </c:pt>
            </c:strLit>
          </c:cat>
          <c:val>
            <c:numLit>
              <c:formatCode>0</c:formatCode>
              <c:ptCount val="12"/>
              <c:pt idx="0">
                <c:v>153</c:v>
              </c:pt>
              <c:pt idx="1">
                <c:v>145</c:v>
              </c:pt>
              <c:pt idx="2">
                <c:v>152</c:v>
              </c:pt>
              <c:pt idx="3">
                <c:v>150</c:v>
              </c:pt>
              <c:pt idx="4">
                <c:v>147</c:v>
              </c:pt>
              <c:pt idx="5">
                <c:v>143</c:v>
              </c:pt>
              <c:pt idx="6">
                <c:v>143</c:v>
              </c:pt>
              <c:pt idx="7">
                <c:v>143</c:v>
              </c:pt>
              <c:pt idx="8">
                <c:v>136</c:v>
              </c:pt>
              <c:pt idx="9">
                <c:v>133</c:v>
              </c:pt>
              <c:pt idx="10">
                <c:v>133.58771924000001</c:v>
              </c:pt>
              <c:pt idx="11">
                <c:v>129.70500000000001</c:v>
              </c:pt>
            </c:numLit>
          </c:val>
        </c:ser>
        <c:dLbls>
          <c:showLegendKey val="0"/>
          <c:showVal val="0"/>
          <c:showCatName val="0"/>
          <c:showSerName val="0"/>
          <c:showPercent val="0"/>
          <c:showBubbleSize val="0"/>
        </c:dLbls>
        <c:gapWidth val="30"/>
        <c:axId val="69474176"/>
        <c:axId val="69475712"/>
      </c:barChart>
      <c:catAx>
        <c:axId val="69474176"/>
        <c:scaling>
          <c:orientation val="minMax"/>
        </c:scaling>
        <c:delete val="0"/>
        <c:axPos val="b"/>
        <c:numFmt formatCode="General" sourceLinked="1"/>
        <c:majorTickMark val="out"/>
        <c:minorTickMark val="none"/>
        <c:tickLblPos val="nextTo"/>
        <c:crossAx val="69475712"/>
        <c:crosses val="autoZero"/>
        <c:auto val="1"/>
        <c:lblAlgn val="ctr"/>
        <c:lblOffset val="100"/>
        <c:noMultiLvlLbl val="0"/>
      </c:catAx>
      <c:valAx>
        <c:axId val="69475712"/>
        <c:scaling>
          <c:orientation val="minMax"/>
          <c:max val="200"/>
          <c:min val="0"/>
        </c:scaling>
        <c:delete val="1"/>
        <c:axPos val="l"/>
        <c:numFmt formatCode="0" sourceLinked="1"/>
        <c:majorTickMark val="out"/>
        <c:minorTickMark val="none"/>
        <c:tickLblPos val="nextTo"/>
        <c:crossAx val="69474176"/>
        <c:crosses val="autoZero"/>
        <c:crossBetween val="between"/>
      </c:valAx>
    </c:plotArea>
    <c:plotVisOnly val="1"/>
    <c:dispBlanksAs val="gap"/>
    <c:showDLblsOverMax val="0"/>
  </c:chart>
  <c:spPr>
    <a:ln>
      <a:noFill/>
    </a:ln>
  </c:spPr>
  <c:txPr>
    <a:bodyPr/>
    <a:lstStyle/>
    <a:p>
      <a:pPr>
        <a:defRPr sz="9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spPr>
            <a:solidFill>
              <a:schemeClr val="bg1">
                <a:lumMod val="75000"/>
              </a:schemeClr>
            </a:solidFill>
          </c:spPr>
          <c:invertIfNegative val="0"/>
          <c:dPt>
            <c:idx val="11"/>
            <c:invertIfNegative val="0"/>
            <c:bubble3D val="0"/>
            <c:spPr>
              <a:solidFill>
                <a:srgbClr val="000FA0"/>
              </a:solidFill>
            </c:spPr>
          </c:dPt>
          <c:dLbls>
            <c:numFmt formatCode="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Lit>
              <c:ptCount val="12"/>
              <c:pt idx="0">
                <c:v>Q3/14</c:v>
              </c:pt>
              <c:pt idx="1">
                <c:v>Q4/14</c:v>
              </c:pt>
              <c:pt idx="2">
                <c:v>Q1/15</c:v>
              </c:pt>
              <c:pt idx="3">
                <c:v>Q2/15</c:v>
              </c:pt>
              <c:pt idx="4">
                <c:v>Q3/15</c:v>
              </c:pt>
              <c:pt idx="5">
                <c:v>Q4/15</c:v>
              </c:pt>
              <c:pt idx="6">
                <c:v>Q1/16</c:v>
              </c:pt>
              <c:pt idx="7">
                <c:v>Q2/16</c:v>
              </c:pt>
              <c:pt idx="8">
                <c:v>Q3/16</c:v>
              </c:pt>
              <c:pt idx="9">
                <c:v>Q4/16</c:v>
              </c:pt>
              <c:pt idx="10">
                <c:v>Q1/17</c:v>
              </c:pt>
              <c:pt idx="11">
                <c:v>Q2/17</c:v>
              </c:pt>
            </c:strLit>
          </c:cat>
          <c:val>
            <c:numLit>
              <c:formatCode>0.0%</c:formatCode>
              <c:ptCount val="12"/>
              <c:pt idx="0">
                <c:v>0.156</c:v>
              </c:pt>
              <c:pt idx="1">
                <c:v>0.157</c:v>
              </c:pt>
              <c:pt idx="2">
                <c:v>0.156</c:v>
              </c:pt>
              <c:pt idx="3">
                <c:v>0.16</c:v>
              </c:pt>
              <c:pt idx="4">
                <c:v>0.16300000000000001</c:v>
              </c:pt>
              <c:pt idx="5">
                <c:v>0.16500000000000001</c:v>
              </c:pt>
              <c:pt idx="6">
                <c:v>0.16700000000000001</c:v>
              </c:pt>
              <c:pt idx="7">
                <c:v>0.16800000000000001</c:v>
              </c:pt>
              <c:pt idx="8">
                <c:v>0.17899999999999999</c:v>
              </c:pt>
              <c:pt idx="9">
                <c:v>0.184</c:v>
              </c:pt>
              <c:pt idx="10">
                <c:v>0.18776680331168455</c:v>
              </c:pt>
              <c:pt idx="11">
                <c:v>0.192</c:v>
              </c:pt>
            </c:numLit>
          </c:val>
        </c:ser>
        <c:dLbls>
          <c:showLegendKey val="0"/>
          <c:showVal val="0"/>
          <c:showCatName val="0"/>
          <c:showSerName val="0"/>
          <c:showPercent val="0"/>
          <c:showBubbleSize val="0"/>
        </c:dLbls>
        <c:gapWidth val="30"/>
        <c:axId val="69500928"/>
        <c:axId val="69502464"/>
      </c:barChart>
      <c:catAx>
        <c:axId val="69500928"/>
        <c:scaling>
          <c:orientation val="minMax"/>
        </c:scaling>
        <c:delete val="0"/>
        <c:axPos val="b"/>
        <c:numFmt formatCode="General" sourceLinked="0"/>
        <c:majorTickMark val="out"/>
        <c:minorTickMark val="none"/>
        <c:tickLblPos val="nextTo"/>
        <c:crossAx val="69502464"/>
        <c:crosses val="autoZero"/>
        <c:auto val="1"/>
        <c:lblAlgn val="ctr"/>
        <c:lblOffset val="100"/>
        <c:noMultiLvlLbl val="0"/>
      </c:catAx>
      <c:valAx>
        <c:axId val="69502464"/>
        <c:scaling>
          <c:orientation val="minMax"/>
        </c:scaling>
        <c:delete val="1"/>
        <c:axPos val="l"/>
        <c:numFmt formatCode="0.0%" sourceLinked="1"/>
        <c:majorTickMark val="out"/>
        <c:minorTickMark val="none"/>
        <c:tickLblPos val="nextTo"/>
        <c:crossAx val="69500928"/>
        <c:crosses val="autoZero"/>
        <c:crossBetween val="between"/>
      </c:valAx>
      <c:spPr>
        <a:noFill/>
        <a:ln w="25400">
          <a:noFill/>
        </a:ln>
      </c:spPr>
    </c:plotArea>
    <c:plotVisOnly val="1"/>
    <c:dispBlanksAs val="gap"/>
    <c:showDLblsOverMax val="0"/>
  </c:chart>
  <c:spPr>
    <a:ln>
      <a:noFill/>
    </a:ln>
  </c:spPr>
  <c:txPr>
    <a:bodyPr/>
    <a:lstStyle/>
    <a:p>
      <a:pPr>
        <a:defRPr sz="9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spPr>
            <a:solidFill>
              <a:schemeClr val="bg1">
                <a:lumMod val="75000"/>
              </a:schemeClr>
            </a:solidFill>
          </c:spPr>
          <c:invertIfNegative val="0"/>
          <c:dPt>
            <c:idx val="11"/>
            <c:invertIfNegative val="0"/>
            <c:bubble3D val="0"/>
            <c:spPr>
              <a:solidFill>
                <a:srgbClr val="000FA0"/>
              </a:solidFill>
            </c:spPr>
          </c:dPt>
          <c:dLbls>
            <c:numFmt formatCode="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Lit>
              <c:ptCount val="12"/>
              <c:pt idx="0">
                <c:v>Q3/14</c:v>
              </c:pt>
              <c:pt idx="1">
                <c:v>Q4/14</c:v>
              </c:pt>
              <c:pt idx="2">
                <c:v>Q1/15</c:v>
              </c:pt>
              <c:pt idx="3">
                <c:v>Q2/15</c:v>
              </c:pt>
              <c:pt idx="4">
                <c:v>Q3/15</c:v>
              </c:pt>
              <c:pt idx="5">
                <c:v>Q4/15</c:v>
              </c:pt>
              <c:pt idx="6">
                <c:v>Q1/16</c:v>
              </c:pt>
              <c:pt idx="7">
                <c:v>Q2/16</c:v>
              </c:pt>
              <c:pt idx="8">
                <c:v>Q3/16</c:v>
              </c:pt>
              <c:pt idx="9">
                <c:v>Q4/16</c:v>
              </c:pt>
              <c:pt idx="10">
                <c:v>Q1/17</c:v>
              </c:pt>
              <c:pt idx="11">
                <c:v>Q2/17</c:v>
              </c:pt>
            </c:strLit>
          </c:cat>
          <c:val>
            <c:numLit>
              <c:formatCode>0.0%</c:formatCode>
              <c:ptCount val="12"/>
              <c:pt idx="0">
                <c:v>0.20200000000000001</c:v>
              </c:pt>
              <c:pt idx="1">
                <c:v>0.20699999999999999</c:v>
              </c:pt>
              <c:pt idx="2">
                <c:v>0.20300000000000001</c:v>
              </c:pt>
              <c:pt idx="3">
                <c:v>0.20699999999999999</c:v>
              </c:pt>
              <c:pt idx="4">
                <c:v>0.21299999999999999</c:v>
              </c:pt>
              <c:pt idx="5">
                <c:v>0.216</c:v>
              </c:pt>
              <c:pt idx="6">
                <c:v>0.218</c:v>
              </c:pt>
              <c:pt idx="7">
                <c:v>0.221</c:v>
              </c:pt>
              <c:pt idx="8">
                <c:v>0.24099999999999999</c:v>
              </c:pt>
              <c:pt idx="9">
                <c:v>0.247</c:v>
              </c:pt>
              <c:pt idx="10">
                <c:v>0.24349879180673753</c:v>
              </c:pt>
              <c:pt idx="11">
                <c:v>0.246</c:v>
              </c:pt>
            </c:numLit>
          </c:val>
        </c:ser>
        <c:dLbls>
          <c:showLegendKey val="0"/>
          <c:showVal val="0"/>
          <c:showCatName val="0"/>
          <c:showSerName val="0"/>
          <c:showPercent val="0"/>
          <c:showBubbleSize val="0"/>
        </c:dLbls>
        <c:gapWidth val="30"/>
        <c:axId val="69527424"/>
        <c:axId val="69528960"/>
      </c:barChart>
      <c:catAx>
        <c:axId val="69527424"/>
        <c:scaling>
          <c:orientation val="minMax"/>
        </c:scaling>
        <c:delete val="0"/>
        <c:axPos val="b"/>
        <c:numFmt formatCode="General" sourceLinked="0"/>
        <c:majorTickMark val="out"/>
        <c:minorTickMark val="none"/>
        <c:tickLblPos val="nextTo"/>
        <c:crossAx val="69528960"/>
        <c:crosses val="autoZero"/>
        <c:auto val="1"/>
        <c:lblAlgn val="ctr"/>
        <c:lblOffset val="100"/>
        <c:noMultiLvlLbl val="0"/>
      </c:catAx>
      <c:valAx>
        <c:axId val="69528960"/>
        <c:scaling>
          <c:orientation val="minMax"/>
        </c:scaling>
        <c:delete val="1"/>
        <c:axPos val="l"/>
        <c:numFmt formatCode="0.0%" sourceLinked="1"/>
        <c:majorTickMark val="out"/>
        <c:minorTickMark val="none"/>
        <c:tickLblPos val="nextTo"/>
        <c:crossAx val="69527424"/>
        <c:crosses val="autoZero"/>
        <c:crossBetween val="between"/>
      </c:valAx>
    </c:plotArea>
    <c:plotVisOnly val="1"/>
    <c:dispBlanksAs val="gap"/>
    <c:showDLblsOverMax val="0"/>
  </c:chart>
  <c:spPr>
    <a:ln>
      <a:noFill/>
    </a:ln>
  </c:spPr>
  <c:txPr>
    <a:bodyPr/>
    <a:lstStyle/>
    <a:p>
      <a:pPr>
        <a:defRPr sz="9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8783619683562067"/>
          <c:y val="0.20861870658278739"/>
          <c:w val="0.38180102721681364"/>
          <c:h val="0.69691787901983926"/>
        </c:manualLayout>
      </c:layout>
      <c:pieChart>
        <c:varyColors val="1"/>
        <c:ser>
          <c:idx val="0"/>
          <c:order val="0"/>
          <c:dPt>
            <c:idx val="0"/>
            <c:bubble3D val="0"/>
            <c:spPr>
              <a:solidFill>
                <a:srgbClr val="000FA0"/>
              </a:solidFill>
            </c:spPr>
          </c:dPt>
          <c:dPt>
            <c:idx val="1"/>
            <c:bubble3D val="0"/>
            <c:spPr>
              <a:solidFill>
                <a:srgbClr val="F9DACB"/>
              </a:solidFill>
            </c:spPr>
          </c:dPt>
          <c:dPt>
            <c:idx val="2"/>
            <c:bubble3D val="0"/>
            <c:spPr>
              <a:solidFill>
                <a:srgbClr val="00AAE6"/>
              </a:solidFill>
            </c:spPr>
          </c:dPt>
          <c:dPt>
            <c:idx val="3"/>
            <c:bubble3D val="0"/>
            <c:spPr>
              <a:solidFill>
                <a:srgbClr val="DCDDFA"/>
              </a:solidFill>
            </c:spPr>
          </c:dPt>
          <c:dPt>
            <c:idx val="5"/>
            <c:bubble3D val="0"/>
            <c:spPr>
              <a:solidFill>
                <a:srgbClr val="EFC2BB"/>
              </a:solidFill>
            </c:spPr>
          </c:dPt>
          <c:dLbls>
            <c:dLbl>
              <c:idx val="0"/>
              <c:layout>
                <c:manualLayout>
                  <c:x val="5.0793650793650794E-3"/>
                  <c:y val="0"/>
                </c:manualLayout>
              </c:layout>
              <c:dLblPos val="bestFit"/>
              <c:showLegendKey val="0"/>
              <c:showVal val="1"/>
              <c:showCatName val="1"/>
              <c:showSerName val="0"/>
              <c:showPercent val="0"/>
              <c:showBubbleSize val="0"/>
              <c:separator>
</c:separator>
              <c:extLst>
                <c:ext xmlns:c15="http://schemas.microsoft.com/office/drawing/2012/chart" uri="{CE6537A1-D6FC-4f65-9D91-7224C49458BB}">
                  <c15:layout/>
                </c:ext>
              </c:extLst>
            </c:dLbl>
            <c:dLbl>
              <c:idx val="1"/>
              <c:layout>
                <c:manualLayout>
                  <c:x val="-7.6902787151606047E-2"/>
                  <c:y val="0.13498045337807982"/>
                </c:manualLayout>
              </c:layout>
              <c:tx>
                <c:rich>
                  <a:bodyPr/>
                  <a:lstStyle/>
                  <a:p>
                    <a:r>
                      <a:rPr lang="en-US"/>
                      <a:t>Market risk </a:t>
                    </a:r>
                    <a:br>
                      <a:rPr lang="en-US"/>
                    </a:br>
                    <a:r>
                      <a:rPr lang="en-US"/>
                      <a:t>3%</a:t>
                    </a:r>
                  </a:p>
                </c:rich>
              </c:tx>
              <c:showLegendKey val="0"/>
              <c:showVal val="1"/>
              <c:showCatName val="1"/>
              <c:showSerName val="0"/>
              <c:showPercent val="0"/>
              <c:showBubbleSize val="0"/>
              <c:separator> </c:separator>
              <c:extLst>
                <c:ext xmlns:c15="http://schemas.microsoft.com/office/drawing/2012/chart" uri="{CE6537A1-D6FC-4f65-9D91-7224C49458BB}">
                  <c15:layout/>
                </c:ext>
              </c:extLst>
            </c:dLbl>
            <c:dLbl>
              <c:idx val="2"/>
              <c:layout>
                <c:manualLayout>
                  <c:x val="-4.7154905636795398E-2"/>
                  <c:y val="0.14335028344669162"/>
                </c:manualLayout>
              </c:layout>
              <c:showLegendKey val="0"/>
              <c:showVal val="1"/>
              <c:showCatName val="1"/>
              <c:showSerName val="0"/>
              <c:showPercent val="0"/>
              <c:showBubbleSize val="0"/>
              <c:separator> </c:separator>
              <c:extLst>
                <c:ext xmlns:c15="http://schemas.microsoft.com/office/drawing/2012/chart" uri="{CE6537A1-D6FC-4f65-9D91-7224C49458BB}">
                  <c15:layout/>
                </c:ext>
              </c:extLst>
            </c:dLbl>
            <c:dLbl>
              <c:idx val="3"/>
              <c:layout>
                <c:manualLayout>
                  <c:x val="-8.4281864766904122E-2"/>
                  <c:y val="0.13453785443420502"/>
                </c:manualLayout>
              </c:layout>
              <c:tx>
                <c:rich>
                  <a:bodyPr/>
                  <a:lstStyle/>
                  <a:p>
                    <a:r>
                      <a:rPr lang="en-US"/>
                      <a:t>EC for Shortfall </a:t>
                    </a:r>
                    <a:br>
                      <a:rPr lang="en-US"/>
                    </a:br>
                    <a:r>
                      <a:rPr lang="en-US"/>
                      <a:t>1%</a:t>
                    </a:r>
                  </a:p>
                </c:rich>
              </c:tx>
              <c:showLegendKey val="0"/>
              <c:showVal val="1"/>
              <c:showCatName val="1"/>
              <c:showSerName val="0"/>
              <c:showPercent val="0"/>
              <c:showBubbleSize val="0"/>
              <c:separator> </c:separator>
              <c:extLst>
                <c:ext xmlns:c15="http://schemas.microsoft.com/office/drawing/2012/chart" uri="{CE6537A1-D6FC-4f65-9D91-7224C49458BB}">
                  <c15:layout/>
                </c:ext>
              </c:extLst>
            </c:dLbl>
            <c:dLbl>
              <c:idx val="4"/>
              <c:layout>
                <c:manualLayout>
                  <c:x val="-9.873485814273214E-2"/>
                  <c:y val="4.5466884358711525E-2"/>
                </c:manualLayout>
              </c:layout>
              <c:tx>
                <c:rich>
                  <a:bodyPr/>
                  <a:lstStyle/>
                  <a:p>
                    <a:r>
                      <a:rPr lang="en-US"/>
                      <a:t>EC of Intangible assets</a:t>
                    </a:r>
                    <a:br>
                      <a:rPr lang="en-US"/>
                    </a:br>
                    <a:r>
                      <a:rPr lang="en-US"/>
                      <a:t>6%</a:t>
                    </a:r>
                  </a:p>
                </c:rich>
              </c:tx>
              <c:showLegendKey val="0"/>
              <c:showVal val="1"/>
              <c:showCatName val="1"/>
              <c:showSerName val="0"/>
              <c:showPercent val="0"/>
              <c:showBubbleSize val="0"/>
              <c:separator> </c:separator>
              <c:extLst>
                <c:ext xmlns:c15="http://schemas.microsoft.com/office/drawing/2012/chart" uri="{CE6537A1-D6FC-4f65-9D91-7224C49458BB}">
                  <c15:layout/>
                </c:ext>
              </c:extLst>
            </c:dLbl>
            <c:dLbl>
              <c:idx val="5"/>
              <c:layout>
                <c:manualLayout>
                  <c:x val="-5.6627521559805022E-2"/>
                  <c:y val="-7.3757621888189656E-2"/>
                </c:manualLayout>
              </c:layout>
              <c:tx>
                <c:rich>
                  <a:bodyPr/>
                  <a:lstStyle/>
                  <a:p>
                    <a:r>
                      <a:rPr lang="en-US"/>
                      <a:t>EC of Prudent Valuation </a:t>
                    </a:r>
                    <a:br>
                      <a:rPr lang="en-US"/>
                    </a:br>
                    <a:r>
                      <a:rPr lang="en-US"/>
                      <a:t>%</a:t>
                    </a:r>
                  </a:p>
                </c:rich>
              </c:tx>
              <c:showLegendKey val="0"/>
              <c:showVal val="1"/>
              <c:showCatName val="1"/>
              <c:showSerName val="0"/>
              <c:showPercent val="0"/>
              <c:showBubbleSize val="0"/>
              <c:separator> </c:separator>
              <c:extLst>
                <c:ext xmlns:c15="http://schemas.microsoft.com/office/drawing/2012/chart" uri="{CE6537A1-D6FC-4f65-9D91-7224C49458BB}">
                  <c15:layout/>
                </c:ext>
              </c:extLst>
            </c:dLbl>
            <c:dLbl>
              <c:idx val="6"/>
              <c:layout>
                <c:manualLayout>
                  <c:x val="0.11328383952005999"/>
                  <c:y val="-4.2467566414110813E-2"/>
                </c:manualLayout>
              </c:layout>
              <c:tx>
                <c:rich>
                  <a:bodyPr/>
                  <a:lstStyle/>
                  <a:p>
                    <a:r>
                      <a:rPr lang="en-US"/>
                      <a:t>Nordea Life and Pension</a:t>
                    </a:r>
                    <a:br>
                      <a:rPr lang="en-US"/>
                    </a:br>
                    <a:r>
                      <a:rPr lang="en-US"/>
                      <a:t>7%</a:t>
                    </a:r>
                  </a:p>
                </c:rich>
              </c:tx>
              <c:showLegendKey val="0"/>
              <c:showVal val="1"/>
              <c:showCatName val="1"/>
              <c:showSerName val="0"/>
              <c:showPercent val="0"/>
              <c:showBubbleSize val="0"/>
              <c:separator> </c:separator>
              <c:extLst>
                <c:ext xmlns:c15="http://schemas.microsoft.com/office/drawing/2012/chart" uri="{CE6537A1-D6FC-4f65-9D91-7224C49458BB}">
                  <c15:layout/>
                </c:ext>
              </c:extLst>
            </c:dLbl>
            <c:spPr>
              <a:noFill/>
              <a:ln>
                <a:noFill/>
              </a:ln>
              <a:effectLst/>
            </c:spPr>
            <c:showLegendKey val="0"/>
            <c:showVal val="1"/>
            <c:showCatName val="1"/>
            <c:showSerName val="0"/>
            <c:showPercent val="0"/>
            <c:showBubbleSize val="0"/>
            <c:separator> </c:separator>
            <c:showLeaderLines val="1"/>
            <c:extLst>
              <c:ext xmlns:c15="http://schemas.microsoft.com/office/drawing/2012/chart" uri="{CE6537A1-D6FC-4f65-9D91-7224C49458BB}"/>
            </c:extLst>
          </c:dLbls>
          <c:cat>
            <c:strLit>
              <c:ptCount val="7"/>
              <c:pt idx="0">
                <c:v>Credit risk</c:v>
              </c:pt>
              <c:pt idx="1">
                <c:v>Market risk</c:v>
              </c:pt>
              <c:pt idx="2">
                <c:v>Operational risk</c:v>
              </c:pt>
              <c:pt idx="3">
                <c:v>EC for Shortfall</c:v>
              </c:pt>
              <c:pt idx="4">
                <c:v>EC of Intangible assets</c:v>
              </c:pt>
              <c:pt idx="5">
                <c:v>EC of Prudent Valuation</c:v>
              </c:pt>
              <c:pt idx="6">
                <c:v>Nordea Life and Pension</c:v>
              </c:pt>
            </c:strLit>
          </c:cat>
          <c:val>
            <c:numLit>
              <c:formatCode>0%</c:formatCode>
              <c:ptCount val="7"/>
              <c:pt idx="0">
                <c:v>0.71610566081178606</c:v>
              </c:pt>
              <c:pt idx="1">
                <c:v>2.7794497081185556E-2</c:v>
              </c:pt>
              <c:pt idx="2">
                <c:v>0.11469542498034413</c:v>
              </c:pt>
              <c:pt idx="3">
                <c:v>7.4580271158508418E-3</c:v>
              </c:pt>
              <c:pt idx="4">
                <c:v>6.3676269749154801E-2</c:v>
              </c:pt>
              <c:pt idx="5">
                <c:v>1.0872174961771066E-2</c:v>
              </c:pt>
              <c:pt idx="6">
                <c:v>5.9397945299907308E-2</c:v>
              </c:pt>
            </c:numLit>
          </c:val>
        </c:ser>
        <c:dLbls>
          <c:showLegendKey val="0"/>
          <c:showVal val="1"/>
          <c:showCatName val="0"/>
          <c:showSerName val="0"/>
          <c:showPercent val="0"/>
          <c:showBubbleSize val="0"/>
          <c:showLeaderLines val="1"/>
        </c:dLbls>
        <c:firstSliceAng val="0"/>
      </c:pieChart>
    </c:plotArea>
    <c:plotVisOnly val="1"/>
    <c:dispBlanksAs val="gap"/>
    <c:showDLblsOverMax val="0"/>
  </c:chart>
  <c:spPr>
    <a:ln>
      <a:noFill/>
    </a:ln>
  </c:spPr>
  <c:txPr>
    <a:bodyPr/>
    <a:lstStyle/>
    <a:p>
      <a:pPr>
        <a:defRPr sz="8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32.png"/></Relationships>
</file>

<file path=xl/drawings/_rels/drawing1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2.xml"/></Relationships>
</file>

<file path=xl/drawings/_rels/drawing15.xml.rels><?xml version="1.0" encoding="UTF-8" standalone="yes"?>
<Relationships xmlns="http://schemas.openxmlformats.org/package/2006/relationships"><Relationship Id="rId2" Type="http://schemas.openxmlformats.org/officeDocument/2006/relationships/image" Target="../media/image34.png"/><Relationship Id="rId1" Type="http://schemas.openxmlformats.org/officeDocument/2006/relationships/image" Target="../media/image33.png"/></Relationships>
</file>

<file path=xl/drawings/_rels/drawing16.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chart" Target="../charts/chart4.xml"/><Relationship Id="rId1" Type="http://schemas.openxmlformats.org/officeDocument/2006/relationships/chart" Target="../charts/chart3.xml"/><Relationship Id="rId5" Type="http://schemas.openxmlformats.org/officeDocument/2006/relationships/chart" Target="../charts/chart7.xml"/><Relationship Id="rId4" Type="http://schemas.openxmlformats.org/officeDocument/2006/relationships/chart" Target="../charts/chart6.xml"/></Relationships>
</file>

<file path=xl/drawings/_rels/drawing17.xml.rels><?xml version="1.0" encoding="UTF-8" standalone="yes"?>
<Relationships xmlns="http://schemas.openxmlformats.org/package/2006/relationships"><Relationship Id="rId3" Type="http://schemas.openxmlformats.org/officeDocument/2006/relationships/image" Target="../media/image37.png"/><Relationship Id="rId2" Type="http://schemas.openxmlformats.org/officeDocument/2006/relationships/image" Target="../media/image36.png"/><Relationship Id="rId1" Type="http://schemas.openxmlformats.org/officeDocument/2006/relationships/image" Target="../media/image35.png"/></Relationships>
</file>

<file path=xl/drawings/_rels/drawing18.xml.rels><?xml version="1.0" encoding="UTF-8" standalone="yes"?>
<Relationships xmlns="http://schemas.openxmlformats.org/package/2006/relationships"><Relationship Id="rId1" Type="http://schemas.openxmlformats.org/officeDocument/2006/relationships/image" Target="../media/image38.png"/></Relationships>
</file>

<file path=xl/drawings/_rels/drawing19.xml.rels><?xml version="1.0" encoding="UTF-8" standalone="yes"?>
<Relationships xmlns="http://schemas.openxmlformats.org/package/2006/relationships"><Relationship Id="rId1" Type="http://schemas.openxmlformats.org/officeDocument/2006/relationships/image" Target="../media/image44.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1" Type="http://schemas.openxmlformats.org/officeDocument/2006/relationships/image" Target="../media/image45.emf"/></Relationships>
</file>

<file path=xl/drawings/_rels/drawing3.xml.rels><?xml version="1.0" encoding="UTF-8" standalone="yes"?>
<Relationships xmlns="http://schemas.openxmlformats.org/package/2006/relationships"><Relationship Id="rId8" Type="http://schemas.openxmlformats.org/officeDocument/2006/relationships/image" Target="../media/image10.jpeg"/><Relationship Id="rId13" Type="http://schemas.openxmlformats.org/officeDocument/2006/relationships/image" Target="../media/image15.jpeg"/><Relationship Id="rId18" Type="http://schemas.openxmlformats.org/officeDocument/2006/relationships/image" Target="../media/image20.jpeg"/><Relationship Id="rId3" Type="http://schemas.openxmlformats.org/officeDocument/2006/relationships/image" Target="../media/image5.jpeg"/><Relationship Id="rId21" Type="http://schemas.openxmlformats.org/officeDocument/2006/relationships/image" Target="../media/image23.jpeg"/><Relationship Id="rId7" Type="http://schemas.openxmlformats.org/officeDocument/2006/relationships/image" Target="../media/image9.jpeg"/><Relationship Id="rId12" Type="http://schemas.openxmlformats.org/officeDocument/2006/relationships/image" Target="../media/image14.jpeg"/><Relationship Id="rId17" Type="http://schemas.openxmlformats.org/officeDocument/2006/relationships/image" Target="../media/image19.jpeg"/><Relationship Id="rId2" Type="http://schemas.openxmlformats.org/officeDocument/2006/relationships/image" Target="../media/image4.png"/><Relationship Id="rId16" Type="http://schemas.openxmlformats.org/officeDocument/2006/relationships/image" Target="../media/image18.jpeg"/><Relationship Id="rId20" Type="http://schemas.openxmlformats.org/officeDocument/2006/relationships/image" Target="../media/image22.png"/><Relationship Id="rId1" Type="http://schemas.openxmlformats.org/officeDocument/2006/relationships/image" Target="../media/image3.jpeg"/><Relationship Id="rId6" Type="http://schemas.openxmlformats.org/officeDocument/2006/relationships/image" Target="../media/image8.jpeg"/><Relationship Id="rId11" Type="http://schemas.openxmlformats.org/officeDocument/2006/relationships/image" Target="../media/image13.png"/><Relationship Id="rId5" Type="http://schemas.openxmlformats.org/officeDocument/2006/relationships/image" Target="../media/image7.jpeg"/><Relationship Id="rId15" Type="http://schemas.openxmlformats.org/officeDocument/2006/relationships/image" Target="../media/image17.jpeg"/><Relationship Id="rId10" Type="http://schemas.openxmlformats.org/officeDocument/2006/relationships/image" Target="../media/image12.jpeg"/><Relationship Id="rId19" Type="http://schemas.openxmlformats.org/officeDocument/2006/relationships/image" Target="../media/image21.png"/><Relationship Id="rId4" Type="http://schemas.openxmlformats.org/officeDocument/2006/relationships/image" Target="../media/image6.jpeg"/><Relationship Id="rId9" Type="http://schemas.openxmlformats.org/officeDocument/2006/relationships/image" Target="../media/image11.jpeg"/><Relationship Id="rId14" Type="http://schemas.openxmlformats.org/officeDocument/2006/relationships/image" Target="../media/image16.jpeg"/><Relationship Id="rId22" Type="http://schemas.openxmlformats.org/officeDocument/2006/relationships/image" Target="../media/image24.png"/></Relationships>
</file>

<file path=xl/drawings/_rels/drawing4.xml.rels><?xml version="1.0" encoding="UTF-8" standalone="yes"?>
<Relationships xmlns="http://schemas.openxmlformats.org/package/2006/relationships"><Relationship Id="rId1" Type="http://schemas.openxmlformats.org/officeDocument/2006/relationships/image" Target="../media/image25.png"/></Relationships>
</file>

<file path=xl/drawings/_rels/drawing5.xml.rels><?xml version="1.0" encoding="UTF-8" standalone="yes"?>
<Relationships xmlns="http://schemas.openxmlformats.org/package/2006/relationships"><Relationship Id="rId1" Type="http://schemas.openxmlformats.org/officeDocument/2006/relationships/image" Target="../media/image26.jpeg"/></Relationships>
</file>

<file path=xl/drawings/_rels/drawing6.xml.rels><?xml version="1.0" encoding="UTF-8" standalone="yes"?>
<Relationships xmlns="http://schemas.openxmlformats.org/package/2006/relationships"><Relationship Id="rId1" Type="http://schemas.openxmlformats.org/officeDocument/2006/relationships/image" Target="../media/image28.jpeg"/></Relationships>
</file>

<file path=xl/drawings/_rels/drawing7.xml.rels><?xml version="1.0" encoding="UTF-8" standalone="yes"?>
<Relationships xmlns="http://schemas.openxmlformats.org/package/2006/relationships"><Relationship Id="rId1" Type="http://schemas.openxmlformats.org/officeDocument/2006/relationships/image" Target="../media/image29.png"/></Relationships>
</file>

<file path=xl/drawings/_rels/drawing8.xml.rels><?xml version="1.0" encoding="UTF-8" standalone="yes"?>
<Relationships xmlns="http://schemas.openxmlformats.org/package/2006/relationships"><Relationship Id="rId1" Type="http://schemas.openxmlformats.org/officeDocument/2006/relationships/image" Target="../media/image30.jpeg"/></Relationships>
</file>

<file path=xl/drawings/_rels/drawing9.xml.rels><?xml version="1.0" encoding="UTF-8" standalone="yes"?>
<Relationships xmlns="http://schemas.openxmlformats.org/package/2006/relationships"><Relationship Id="rId1" Type="http://schemas.openxmlformats.org/officeDocument/2006/relationships/image" Target="../media/image3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7.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7.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27.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27.pn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27.png"/></Relationships>
</file>

<file path=xl/drawings/_rels/vmlDrawing14.vml.rels><?xml version="1.0" encoding="UTF-8" standalone="yes"?>
<Relationships xmlns="http://schemas.openxmlformats.org/package/2006/relationships"><Relationship Id="rId3" Type="http://schemas.openxmlformats.org/officeDocument/2006/relationships/image" Target="../media/image41.emf"/><Relationship Id="rId2" Type="http://schemas.openxmlformats.org/officeDocument/2006/relationships/image" Target="../media/image40.emf"/><Relationship Id="rId1" Type="http://schemas.openxmlformats.org/officeDocument/2006/relationships/image" Target="../media/image39.emf"/><Relationship Id="rId5" Type="http://schemas.openxmlformats.org/officeDocument/2006/relationships/image" Target="../media/image43.emf"/><Relationship Id="rId4" Type="http://schemas.openxmlformats.org/officeDocument/2006/relationships/image" Target="../media/image42.emf"/></Relationships>
</file>

<file path=xl/drawings/_rels/vmlDrawing15.vml.rels><?xml version="1.0" encoding="UTF-8" standalone="yes"?>
<Relationships xmlns="http://schemas.openxmlformats.org/package/2006/relationships"><Relationship Id="rId1" Type="http://schemas.openxmlformats.org/officeDocument/2006/relationships/image" Target="../media/image27.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27.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7.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7.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7.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7.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7.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7.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7.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27.png"/></Relationships>
</file>

<file path=xl/drawings/drawing1.xml><?xml version="1.0" encoding="utf-8"?>
<xdr:wsDr xmlns:xdr="http://schemas.openxmlformats.org/drawingml/2006/spreadsheetDrawing" xmlns:a="http://schemas.openxmlformats.org/drawingml/2006/main">
  <xdr:twoCellAnchor editAs="oneCell">
    <xdr:from>
      <xdr:col>0</xdr:col>
      <xdr:colOff>95251</xdr:colOff>
      <xdr:row>0</xdr:row>
      <xdr:rowOff>95250</xdr:rowOff>
    </xdr:from>
    <xdr:to>
      <xdr:col>12</xdr:col>
      <xdr:colOff>444500</xdr:colOff>
      <xdr:row>56</xdr:row>
      <xdr:rowOff>158750</xdr:rowOff>
    </xdr:to>
    <xdr:pic>
      <xdr:nvPicPr>
        <xdr:cNvPr id="2" name="Picture 1"/>
        <xdr:cNvPicPr>
          <a:picLocks noChangeAspect="1"/>
        </xdr:cNvPicPr>
      </xdr:nvPicPr>
      <xdr:blipFill>
        <a:blip xmlns:r="http://schemas.openxmlformats.org/officeDocument/2006/relationships" r:embed="rId1"/>
        <a:stretch>
          <a:fillRect/>
        </a:stretch>
      </xdr:blipFill>
      <xdr:spPr>
        <a:xfrm>
          <a:off x="95251" y="95250"/>
          <a:ext cx="7096124" cy="107315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119063</xdr:colOff>
      <xdr:row>0</xdr:row>
      <xdr:rowOff>95250</xdr:rowOff>
    </xdr:from>
    <xdr:to>
      <xdr:col>11</xdr:col>
      <xdr:colOff>380138</xdr:colOff>
      <xdr:row>53</xdr:row>
      <xdr:rowOff>13744</xdr:rowOff>
    </xdr:to>
    <xdr:pic>
      <xdr:nvPicPr>
        <xdr:cNvPr id="2" name="Picture 1"/>
        <xdr:cNvPicPr>
          <a:picLocks noChangeAspect="1"/>
        </xdr:cNvPicPr>
      </xdr:nvPicPr>
      <xdr:blipFill>
        <a:blip xmlns:r="http://schemas.openxmlformats.org/officeDocument/2006/relationships" r:embed="rId1"/>
        <a:stretch>
          <a:fillRect/>
        </a:stretch>
      </xdr:blipFill>
      <xdr:spPr>
        <a:xfrm>
          <a:off x="119063" y="95250"/>
          <a:ext cx="6595200" cy="10272169"/>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9525</xdr:colOff>
      <xdr:row>33</xdr:row>
      <xdr:rowOff>38101</xdr:rowOff>
    </xdr:from>
    <xdr:to>
      <xdr:col>8</xdr:col>
      <xdr:colOff>728383</xdr:colOff>
      <xdr:row>34</xdr:row>
      <xdr:rowOff>127001</xdr:rowOff>
    </xdr:to>
    <xdr:sp macro="" textlink="">
      <xdr:nvSpPr>
        <xdr:cNvPr id="2" name="Rectangle 3"/>
        <xdr:cNvSpPr>
          <a:spLocks noChangeArrowheads="1"/>
        </xdr:cNvSpPr>
      </xdr:nvSpPr>
      <xdr:spPr bwMode="gray">
        <a:xfrm>
          <a:off x="9525" y="7243483"/>
          <a:ext cx="7173446" cy="279400"/>
        </a:xfrm>
        <a:prstGeom prst="rect">
          <a:avLst/>
        </a:prstGeom>
        <a:solidFill>
          <a:srgbClr val="005284"/>
        </a:solidFill>
        <a:ln w="9525">
          <a:solidFill>
            <a:schemeClr val="bg2"/>
          </a:solidFill>
          <a:miter lim="800000"/>
          <a:headEnd/>
          <a:tailEnd/>
        </a:ln>
        <a:effectLst/>
        <a:extLst/>
      </xdr:spPr>
      <xdr:txBody>
        <a:bodyPr wrap="square" lIns="45720" rIns="45720"/>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defTabSz="979488" eaLnBrk="1" hangingPunct="1">
            <a:buClr>
              <a:schemeClr val="tx1"/>
            </a:buClr>
            <a:buSzPct val="80000"/>
            <a:buFont typeface="Wingdings" pitchFamily="2" charset="2"/>
            <a:buNone/>
          </a:pPr>
          <a:r>
            <a:rPr lang="en-GB" sz="1100" b="1">
              <a:solidFill>
                <a:schemeClr val="bg1"/>
              </a:solidFill>
            </a:rPr>
            <a:t>Nordea Group</a:t>
          </a:r>
          <a:r>
            <a:rPr lang="en-GB" sz="1100" b="1" baseline="30000">
              <a:solidFill>
                <a:schemeClr val="bg1"/>
              </a:solidFill>
            </a:rPr>
            <a:t>1</a:t>
          </a:r>
          <a:r>
            <a:rPr lang="en-GB" sz="1100" b="1">
              <a:solidFill>
                <a:schemeClr val="bg1"/>
              </a:solidFill>
            </a:rPr>
            <a:t>  Lending by sector, EURbn</a:t>
          </a:r>
          <a:endParaRPr lang="en-GB" altLang="zh-CN" sz="1100" b="1">
            <a:solidFill>
              <a:schemeClr val="bg1"/>
            </a:solidFill>
            <a:ea typeface="SimSun" pitchFamily="2" charset="-122"/>
          </a:endParaRPr>
        </a:p>
      </xdr:txBody>
    </xdr:sp>
    <xdr:clientData/>
  </xdr:twoCellAnchor>
  <xdr:twoCellAnchor>
    <xdr:from>
      <xdr:col>0</xdr:col>
      <xdr:colOff>56030</xdr:colOff>
      <xdr:row>34</xdr:row>
      <xdr:rowOff>179295</xdr:rowOff>
    </xdr:from>
    <xdr:to>
      <xdr:col>8</xdr:col>
      <xdr:colOff>705972</xdr:colOff>
      <xdr:row>55</xdr:row>
      <xdr:rowOff>180883</xdr:rowOff>
    </xdr:to>
    <xdr:graphicFrame macro="">
      <xdr:nvGraphicFramePr>
        <xdr:cNvPr id="3" name="Diagram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oneCellAnchor>
    <xdr:from>
      <xdr:col>9</xdr:col>
      <xdr:colOff>0</xdr:colOff>
      <xdr:row>65</xdr:row>
      <xdr:rowOff>0</xdr:rowOff>
    </xdr:from>
    <xdr:ext cx="114300" cy="285750"/>
    <xdr:sp macro="" textlink="">
      <xdr:nvSpPr>
        <xdr:cNvPr id="2" name="Text Box 1"/>
        <xdr:cNvSpPr txBox="1">
          <a:spLocks noChangeArrowheads="1"/>
        </xdr:cNvSpPr>
      </xdr:nvSpPr>
      <xdr:spPr bwMode="auto">
        <a:xfrm>
          <a:off x="6096000" y="12382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65</xdr:row>
      <xdr:rowOff>0</xdr:rowOff>
    </xdr:from>
    <xdr:ext cx="114300" cy="285750"/>
    <xdr:sp macro="" textlink="">
      <xdr:nvSpPr>
        <xdr:cNvPr id="3" name="Text Box 2"/>
        <xdr:cNvSpPr txBox="1">
          <a:spLocks noChangeArrowheads="1"/>
        </xdr:cNvSpPr>
      </xdr:nvSpPr>
      <xdr:spPr bwMode="auto">
        <a:xfrm>
          <a:off x="6096000" y="12382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65</xdr:row>
      <xdr:rowOff>0</xdr:rowOff>
    </xdr:from>
    <xdr:ext cx="114300" cy="285750"/>
    <xdr:sp macro="" textlink="">
      <xdr:nvSpPr>
        <xdr:cNvPr id="4" name="Text Box 3"/>
        <xdr:cNvSpPr txBox="1">
          <a:spLocks noChangeArrowheads="1"/>
        </xdr:cNvSpPr>
      </xdr:nvSpPr>
      <xdr:spPr bwMode="auto">
        <a:xfrm>
          <a:off x="6096000" y="12382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65</xdr:row>
      <xdr:rowOff>0</xdr:rowOff>
    </xdr:from>
    <xdr:ext cx="114300" cy="285750"/>
    <xdr:sp macro="" textlink="">
      <xdr:nvSpPr>
        <xdr:cNvPr id="5" name="Text Box 4"/>
        <xdr:cNvSpPr txBox="1">
          <a:spLocks noChangeArrowheads="1"/>
        </xdr:cNvSpPr>
      </xdr:nvSpPr>
      <xdr:spPr bwMode="auto">
        <a:xfrm>
          <a:off x="6096000" y="12382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65</xdr:row>
      <xdr:rowOff>0</xdr:rowOff>
    </xdr:from>
    <xdr:ext cx="114300" cy="285750"/>
    <xdr:sp macro="" textlink="">
      <xdr:nvSpPr>
        <xdr:cNvPr id="6" name="Text Box 5"/>
        <xdr:cNvSpPr txBox="1">
          <a:spLocks noChangeArrowheads="1"/>
        </xdr:cNvSpPr>
      </xdr:nvSpPr>
      <xdr:spPr bwMode="auto">
        <a:xfrm>
          <a:off x="6096000" y="12382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65</xdr:row>
      <xdr:rowOff>0</xdr:rowOff>
    </xdr:from>
    <xdr:ext cx="114300" cy="285750"/>
    <xdr:sp macro="" textlink="">
      <xdr:nvSpPr>
        <xdr:cNvPr id="7" name="Text Box 6"/>
        <xdr:cNvSpPr txBox="1">
          <a:spLocks noChangeArrowheads="1"/>
        </xdr:cNvSpPr>
      </xdr:nvSpPr>
      <xdr:spPr bwMode="auto">
        <a:xfrm>
          <a:off x="6096000" y="12382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65</xdr:row>
      <xdr:rowOff>0</xdr:rowOff>
    </xdr:from>
    <xdr:ext cx="114300" cy="285750"/>
    <xdr:sp macro="" textlink="">
      <xdr:nvSpPr>
        <xdr:cNvPr id="8" name="Text Box 8"/>
        <xdr:cNvSpPr txBox="1">
          <a:spLocks noChangeArrowheads="1"/>
        </xdr:cNvSpPr>
      </xdr:nvSpPr>
      <xdr:spPr bwMode="auto">
        <a:xfrm>
          <a:off x="6096000" y="12382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65</xdr:row>
      <xdr:rowOff>0</xdr:rowOff>
    </xdr:from>
    <xdr:ext cx="114300" cy="285750"/>
    <xdr:sp macro="" textlink="">
      <xdr:nvSpPr>
        <xdr:cNvPr id="9" name="Text Box 9"/>
        <xdr:cNvSpPr txBox="1">
          <a:spLocks noChangeArrowheads="1"/>
        </xdr:cNvSpPr>
      </xdr:nvSpPr>
      <xdr:spPr bwMode="auto">
        <a:xfrm>
          <a:off x="6096000" y="12382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65</xdr:row>
      <xdr:rowOff>0</xdr:rowOff>
    </xdr:from>
    <xdr:ext cx="114300" cy="285750"/>
    <xdr:sp macro="" textlink="">
      <xdr:nvSpPr>
        <xdr:cNvPr id="10" name="Text Box 10"/>
        <xdr:cNvSpPr txBox="1">
          <a:spLocks noChangeArrowheads="1"/>
        </xdr:cNvSpPr>
      </xdr:nvSpPr>
      <xdr:spPr bwMode="auto">
        <a:xfrm>
          <a:off x="6096000" y="12382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67</xdr:row>
      <xdr:rowOff>0</xdr:rowOff>
    </xdr:from>
    <xdr:ext cx="114300" cy="285750"/>
    <xdr:sp macro="" textlink="">
      <xdr:nvSpPr>
        <xdr:cNvPr id="11" name="Text Box 11"/>
        <xdr:cNvSpPr txBox="1">
          <a:spLocks noChangeArrowheads="1"/>
        </xdr:cNvSpPr>
      </xdr:nvSpPr>
      <xdr:spPr bwMode="auto">
        <a:xfrm>
          <a:off x="6096000" y="12763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67</xdr:row>
      <xdr:rowOff>0</xdr:rowOff>
    </xdr:from>
    <xdr:ext cx="114300" cy="285750"/>
    <xdr:sp macro="" textlink="">
      <xdr:nvSpPr>
        <xdr:cNvPr id="12" name="Text Box 12"/>
        <xdr:cNvSpPr txBox="1">
          <a:spLocks noChangeArrowheads="1"/>
        </xdr:cNvSpPr>
      </xdr:nvSpPr>
      <xdr:spPr bwMode="auto">
        <a:xfrm>
          <a:off x="6096000" y="12763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70</xdr:row>
      <xdr:rowOff>0</xdr:rowOff>
    </xdr:from>
    <xdr:ext cx="114300" cy="285750"/>
    <xdr:sp macro="" textlink="">
      <xdr:nvSpPr>
        <xdr:cNvPr id="13" name="Text Box 13"/>
        <xdr:cNvSpPr txBox="1">
          <a:spLocks noChangeArrowheads="1"/>
        </xdr:cNvSpPr>
      </xdr:nvSpPr>
      <xdr:spPr bwMode="auto">
        <a:xfrm>
          <a:off x="6096000" y="13335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70</xdr:row>
      <xdr:rowOff>0</xdr:rowOff>
    </xdr:from>
    <xdr:ext cx="114300" cy="285750"/>
    <xdr:sp macro="" textlink="">
      <xdr:nvSpPr>
        <xdr:cNvPr id="14" name="Text Box 14"/>
        <xdr:cNvSpPr txBox="1">
          <a:spLocks noChangeArrowheads="1"/>
        </xdr:cNvSpPr>
      </xdr:nvSpPr>
      <xdr:spPr bwMode="auto">
        <a:xfrm>
          <a:off x="6096000" y="13335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65</xdr:row>
      <xdr:rowOff>0</xdr:rowOff>
    </xdr:from>
    <xdr:ext cx="114300" cy="285750"/>
    <xdr:sp macro="" textlink="">
      <xdr:nvSpPr>
        <xdr:cNvPr id="15" name="Text Box 1"/>
        <xdr:cNvSpPr txBox="1">
          <a:spLocks noChangeArrowheads="1"/>
        </xdr:cNvSpPr>
      </xdr:nvSpPr>
      <xdr:spPr bwMode="auto">
        <a:xfrm>
          <a:off x="6096000" y="12382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65</xdr:row>
      <xdr:rowOff>0</xdr:rowOff>
    </xdr:from>
    <xdr:ext cx="114300" cy="285750"/>
    <xdr:sp macro="" textlink="">
      <xdr:nvSpPr>
        <xdr:cNvPr id="16" name="Text Box 2"/>
        <xdr:cNvSpPr txBox="1">
          <a:spLocks noChangeArrowheads="1"/>
        </xdr:cNvSpPr>
      </xdr:nvSpPr>
      <xdr:spPr bwMode="auto">
        <a:xfrm>
          <a:off x="6096000" y="12382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17</xdr:row>
      <xdr:rowOff>0</xdr:rowOff>
    </xdr:from>
    <xdr:ext cx="114300" cy="285750"/>
    <xdr:sp macro="" textlink="">
      <xdr:nvSpPr>
        <xdr:cNvPr id="17" name="Text Box 8"/>
        <xdr:cNvSpPr txBox="1">
          <a:spLocks noChangeArrowheads="1"/>
        </xdr:cNvSpPr>
      </xdr:nvSpPr>
      <xdr:spPr bwMode="auto">
        <a:xfrm>
          <a:off x="6096000" y="3238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37</xdr:row>
      <xdr:rowOff>0</xdr:rowOff>
    </xdr:from>
    <xdr:ext cx="114300" cy="285750"/>
    <xdr:sp macro="" textlink="">
      <xdr:nvSpPr>
        <xdr:cNvPr id="18" name="Text Box 8"/>
        <xdr:cNvSpPr txBox="1">
          <a:spLocks noChangeArrowheads="1"/>
        </xdr:cNvSpPr>
      </xdr:nvSpPr>
      <xdr:spPr bwMode="auto">
        <a:xfrm>
          <a:off x="6096000" y="7048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49</xdr:row>
      <xdr:rowOff>0</xdr:rowOff>
    </xdr:from>
    <xdr:ext cx="114300" cy="285750"/>
    <xdr:sp macro="" textlink="">
      <xdr:nvSpPr>
        <xdr:cNvPr id="19" name="Text Box 8"/>
        <xdr:cNvSpPr txBox="1">
          <a:spLocks noChangeArrowheads="1"/>
        </xdr:cNvSpPr>
      </xdr:nvSpPr>
      <xdr:spPr bwMode="auto">
        <a:xfrm>
          <a:off x="6096000" y="9334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21</xdr:row>
      <xdr:rowOff>0</xdr:rowOff>
    </xdr:from>
    <xdr:ext cx="114300" cy="285750"/>
    <xdr:sp macro="" textlink="">
      <xdr:nvSpPr>
        <xdr:cNvPr id="20" name="Text Box 8"/>
        <xdr:cNvSpPr txBox="1">
          <a:spLocks noChangeArrowheads="1"/>
        </xdr:cNvSpPr>
      </xdr:nvSpPr>
      <xdr:spPr bwMode="auto">
        <a:xfrm>
          <a:off x="6096000" y="4000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xdr:row>
      <xdr:rowOff>0</xdr:rowOff>
    </xdr:from>
    <xdr:ext cx="114300" cy="285750"/>
    <xdr:sp macro="" textlink="">
      <xdr:nvSpPr>
        <xdr:cNvPr id="21" name="Text Box 8"/>
        <xdr:cNvSpPr txBox="1">
          <a:spLocks noChangeArrowheads="1"/>
        </xdr:cNvSpPr>
      </xdr:nvSpPr>
      <xdr:spPr bwMode="auto">
        <a:xfrm>
          <a:off x="6096000" y="6477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34</xdr:row>
      <xdr:rowOff>0</xdr:rowOff>
    </xdr:from>
    <xdr:ext cx="114300" cy="285750"/>
    <xdr:sp macro="" textlink="">
      <xdr:nvSpPr>
        <xdr:cNvPr id="22" name="Text Box 8"/>
        <xdr:cNvSpPr txBox="1">
          <a:spLocks noChangeArrowheads="1"/>
        </xdr:cNvSpPr>
      </xdr:nvSpPr>
      <xdr:spPr bwMode="auto">
        <a:xfrm>
          <a:off x="6096000" y="6477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xdr:row>
      <xdr:rowOff>0</xdr:rowOff>
    </xdr:from>
    <xdr:ext cx="114300" cy="285750"/>
    <xdr:sp macro="" textlink="">
      <xdr:nvSpPr>
        <xdr:cNvPr id="23" name="Text Box 1"/>
        <xdr:cNvSpPr txBox="1">
          <a:spLocks noChangeArrowheads="1"/>
        </xdr:cNvSpPr>
      </xdr:nvSpPr>
      <xdr:spPr bwMode="auto">
        <a:xfrm>
          <a:off x="6096000" y="6667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xdr:row>
      <xdr:rowOff>0</xdr:rowOff>
    </xdr:from>
    <xdr:ext cx="114300" cy="285750"/>
    <xdr:sp macro="" textlink="">
      <xdr:nvSpPr>
        <xdr:cNvPr id="24" name="Text Box 2"/>
        <xdr:cNvSpPr txBox="1">
          <a:spLocks noChangeArrowheads="1"/>
        </xdr:cNvSpPr>
      </xdr:nvSpPr>
      <xdr:spPr bwMode="auto">
        <a:xfrm>
          <a:off x="6096000" y="6667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xdr:row>
      <xdr:rowOff>0</xdr:rowOff>
    </xdr:from>
    <xdr:ext cx="114300" cy="285750"/>
    <xdr:sp macro="" textlink="">
      <xdr:nvSpPr>
        <xdr:cNvPr id="25" name="Text Box 3"/>
        <xdr:cNvSpPr txBox="1">
          <a:spLocks noChangeArrowheads="1"/>
        </xdr:cNvSpPr>
      </xdr:nvSpPr>
      <xdr:spPr bwMode="auto">
        <a:xfrm>
          <a:off x="6096000" y="6667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xdr:row>
      <xdr:rowOff>0</xdr:rowOff>
    </xdr:from>
    <xdr:ext cx="114300" cy="285750"/>
    <xdr:sp macro="" textlink="">
      <xdr:nvSpPr>
        <xdr:cNvPr id="26" name="Text Box 4"/>
        <xdr:cNvSpPr txBox="1">
          <a:spLocks noChangeArrowheads="1"/>
        </xdr:cNvSpPr>
      </xdr:nvSpPr>
      <xdr:spPr bwMode="auto">
        <a:xfrm>
          <a:off x="6096000" y="6667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xdr:row>
      <xdr:rowOff>0</xdr:rowOff>
    </xdr:from>
    <xdr:ext cx="114300" cy="285750"/>
    <xdr:sp macro="" textlink="">
      <xdr:nvSpPr>
        <xdr:cNvPr id="27" name="Text Box 5"/>
        <xdr:cNvSpPr txBox="1">
          <a:spLocks noChangeArrowheads="1"/>
        </xdr:cNvSpPr>
      </xdr:nvSpPr>
      <xdr:spPr bwMode="auto">
        <a:xfrm>
          <a:off x="6096000" y="6667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xdr:row>
      <xdr:rowOff>0</xdr:rowOff>
    </xdr:from>
    <xdr:ext cx="114300" cy="285750"/>
    <xdr:sp macro="" textlink="">
      <xdr:nvSpPr>
        <xdr:cNvPr id="28" name="Text Box 6"/>
        <xdr:cNvSpPr txBox="1">
          <a:spLocks noChangeArrowheads="1"/>
        </xdr:cNvSpPr>
      </xdr:nvSpPr>
      <xdr:spPr bwMode="auto">
        <a:xfrm>
          <a:off x="6096000" y="6667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xdr:row>
      <xdr:rowOff>0</xdr:rowOff>
    </xdr:from>
    <xdr:ext cx="114300" cy="285750"/>
    <xdr:sp macro="" textlink="">
      <xdr:nvSpPr>
        <xdr:cNvPr id="29" name="Text Box 8"/>
        <xdr:cNvSpPr txBox="1">
          <a:spLocks noChangeArrowheads="1"/>
        </xdr:cNvSpPr>
      </xdr:nvSpPr>
      <xdr:spPr bwMode="auto">
        <a:xfrm>
          <a:off x="6096000" y="6667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xdr:row>
      <xdr:rowOff>0</xdr:rowOff>
    </xdr:from>
    <xdr:ext cx="114300" cy="285750"/>
    <xdr:sp macro="" textlink="">
      <xdr:nvSpPr>
        <xdr:cNvPr id="30" name="Text Box 9"/>
        <xdr:cNvSpPr txBox="1">
          <a:spLocks noChangeArrowheads="1"/>
        </xdr:cNvSpPr>
      </xdr:nvSpPr>
      <xdr:spPr bwMode="auto">
        <a:xfrm>
          <a:off x="6096000" y="6667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xdr:row>
      <xdr:rowOff>0</xdr:rowOff>
    </xdr:from>
    <xdr:ext cx="114300" cy="285750"/>
    <xdr:sp macro="" textlink="">
      <xdr:nvSpPr>
        <xdr:cNvPr id="31" name="Text Box 10"/>
        <xdr:cNvSpPr txBox="1">
          <a:spLocks noChangeArrowheads="1"/>
        </xdr:cNvSpPr>
      </xdr:nvSpPr>
      <xdr:spPr bwMode="auto">
        <a:xfrm>
          <a:off x="6096000" y="6667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xdr:row>
      <xdr:rowOff>0</xdr:rowOff>
    </xdr:from>
    <xdr:ext cx="114300" cy="285750"/>
    <xdr:sp macro="" textlink="">
      <xdr:nvSpPr>
        <xdr:cNvPr id="32" name="Text Box 1"/>
        <xdr:cNvSpPr txBox="1">
          <a:spLocks noChangeArrowheads="1"/>
        </xdr:cNvSpPr>
      </xdr:nvSpPr>
      <xdr:spPr bwMode="auto">
        <a:xfrm>
          <a:off x="6096000" y="6667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xdr:row>
      <xdr:rowOff>0</xdr:rowOff>
    </xdr:from>
    <xdr:ext cx="114300" cy="285750"/>
    <xdr:sp macro="" textlink="">
      <xdr:nvSpPr>
        <xdr:cNvPr id="33" name="Text Box 2"/>
        <xdr:cNvSpPr txBox="1">
          <a:spLocks noChangeArrowheads="1"/>
        </xdr:cNvSpPr>
      </xdr:nvSpPr>
      <xdr:spPr bwMode="auto">
        <a:xfrm>
          <a:off x="6096000" y="6667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51</xdr:row>
      <xdr:rowOff>0</xdr:rowOff>
    </xdr:from>
    <xdr:ext cx="114300" cy="285750"/>
    <xdr:sp macro="" textlink="">
      <xdr:nvSpPr>
        <xdr:cNvPr id="34" name="Text Box 8"/>
        <xdr:cNvSpPr txBox="1">
          <a:spLocks noChangeArrowheads="1"/>
        </xdr:cNvSpPr>
      </xdr:nvSpPr>
      <xdr:spPr bwMode="auto">
        <a:xfrm>
          <a:off x="6096000" y="9715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66</xdr:row>
      <xdr:rowOff>0</xdr:rowOff>
    </xdr:from>
    <xdr:ext cx="114300" cy="285750"/>
    <xdr:sp macro="" textlink="">
      <xdr:nvSpPr>
        <xdr:cNvPr id="35" name="Text Box 1"/>
        <xdr:cNvSpPr txBox="1">
          <a:spLocks noChangeArrowheads="1"/>
        </xdr:cNvSpPr>
      </xdr:nvSpPr>
      <xdr:spPr bwMode="auto">
        <a:xfrm>
          <a:off x="6096000" y="12573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66</xdr:row>
      <xdr:rowOff>0</xdr:rowOff>
    </xdr:from>
    <xdr:ext cx="114300" cy="285750"/>
    <xdr:sp macro="" textlink="">
      <xdr:nvSpPr>
        <xdr:cNvPr id="36" name="Text Box 2"/>
        <xdr:cNvSpPr txBox="1">
          <a:spLocks noChangeArrowheads="1"/>
        </xdr:cNvSpPr>
      </xdr:nvSpPr>
      <xdr:spPr bwMode="auto">
        <a:xfrm>
          <a:off x="6096000" y="12573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66</xdr:row>
      <xdr:rowOff>0</xdr:rowOff>
    </xdr:from>
    <xdr:ext cx="114300" cy="285750"/>
    <xdr:sp macro="" textlink="">
      <xdr:nvSpPr>
        <xdr:cNvPr id="37" name="Text Box 3"/>
        <xdr:cNvSpPr txBox="1">
          <a:spLocks noChangeArrowheads="1"/>
        </xdr:cNvSpPr>
      </xdr:nvSpPr>
      <xdr:spPr bwMode="auto">
        <a:xfrm>
          <a:off x="6096000" y="12573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66</xdr:row>
      <xdr:rowOff>0</xdr:rowOff>
    </xdr:from>
    <xdr:ext cx="114300" cy="285750"/>
    <xdr:sp macro="" textlink="">
      <xdr:nvSpPr>
        <xdr:cNvPr id="38" name="Text Box 4"/>
        <xdr:cNvSpPr txBox="1">
          <a:spLocks noChangeArrowheads="1"/>
        </xdr:cNvSpPr>
      </xdr:nvSpPr>
      <xdr:spPr bwMode="auto">
        <a:xfrm>
          <a:off x="6096000" y="12573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66</xdr:row>
      <xdr:rowOff>0</xdr:rowOff>
    </xdr:from>
    <xdr:ext cx="114300" cy="285750"/>
    <xdr:sp macro="" textlink="">
      <xdr:nvSpPr>
        <xdr:cNvPr id="39" name="Text Box 5"/>
        <xdr:cNvSpPr txBox="1">
          <a:spLocks noChangeArrowheads="1"/>
        </xdr:cNvSpPr>
      </xdr:nvSpPr>
      <xdr:spPr bwMode="auto">
        <a:xfrm>
          <a:off x="6096000" y="12573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66</xdr:row>
      <xdr:rowOff>0</xdr:rowOff>
    </xdr:from>
    <xdr:ext cx="114300" cy="285750"/>
    <xdr:sp macro="" textlink="">
      <xdr:nvSpPr>
        <xdr:cNvPr id="40" name="Text Box 6"/>
        <xdr:cNvSpPr txBox="1">
          <a:spLocks noChangeArrowheads="1"/>
        </xdr:cNvSpPr>
      </xdr:nvSpPr>
      <xdr:spPr bwMode="auto">
        <a:xfrm>
          <a:off x="6096000" y="12573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66</xdr:row>
      <xdr:rowOff>0</xdr:rowOff>
    </xdr:from>
    <xdr:ext cx="114300" cy="285750"/>
    <xdr:sp macro="" textlink="">
      <xdr:nvSpPr>
        <xdr:cNvPr id="41" name="Text Box 8"/>
        <xdr:cNvSpPr txBox="1">
          <a:spLocks noChangeArrowheads="1"/>
        </xdr:cNvSpPr>
      </xdr:nvSpPr>
      <xdr:spPr bwMode="auto">
        <a:xfrm>
          <a:off x="6096000" y="12573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66</xdr:row>
      <xdr:rowOff>0</xdr:rowOff>
    </xdr:from>
    <xdr:ext cx="114300" cy="285750"/>
    <xdr:sp macro="" textlink="">
      <xdr:nvSpPr>
        <xdr:cNvPr id="42" name="Text Box 9"/>
        <xdr:cNvSpPr txBox="1">
          <a:spLocks noChangeArrowheads="1"/>
        </xdr:cNvSpPr>
      </xdr:nvSpPr>
      <xdr:spPr bwMode="auto">
        <a:xfrm>
          <a:off x="6096000" y="12573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66</xdr:row>
      <xdr:rowOff>0</xdr:rowOff>
    </xdr:from>
    <xdr:ext cx="114300" cy="285750"/>
    <xdr:sp macro="" textlink="">
      <xdr:nvSpPr>
        <xdr:cNvPr id="43" name="Text Box 10"/>
        <xdr:cNvSpPr txBox="1">
          <a:spLocks noChangeArrowheads="1"/>
        </xdr:cNvSpPr>
      </xdr:nvSpPr>
      <xdr:spPr bwMode="auto">
        <a:xfrm>
          <a:off x="6096000" y="12573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68</xdr:row>
      <xdr:rowOff>0</xdr:rowOff>
    </xdr:from>
    <xdr:ext cx="114300" cy="285750"/>
    <xdr:sp macro="" textlink="">
      <xdr:nvSpPr>
        <xdr:cNvPr id="44" name="Text Box 11"/>
        <xdr:cNvSpPr txBox="1">
          <a:spLocks noChangeArrowheads="1"/>
        </xdr:cNvSpPr>
      </xdr:nvSpPr>
      <xdr:spPr bwMode="auto">
        <a:xfrm>
          <a:off x="6096000" y="1295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68</xdr:row>
      <xdr:rowOff>0</xdr:rowOff>
    </xdr:from>
    <xdr:ext cx="114300" cy="285750"/>
    <xdr:sp macro="" textlink="">
      <xdr:nvSpPr>
        <xdr:cNvPr id="45" name="Text Box 12"/>
        <xdr:cNvSpPr txBox="1">
          <a:spLocks noChangeArrowheads="1"/>
        </xdr:cNvSpPr>
      </xdr:nvSpPr>
      <xdr:spPr bwMode="auto">
        <a:xfrm>
          <a:off x="6096000" y="1295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71</xdr:row>
      <xdr:rowOff>0</xdr:rowOff>
    </xdr:from>
    <xdr:ext cx="114300" cy="285750"/>
    <xdr:sp macro="" textlink="">
      <xdr:nvSpPr>
        <xdr:cNvPr id="46" name="Text Box 13"/>
        <xdr:cNvSpPr txBox="1">
          <a:spLocks noChangeArrowheads="1"/>
        </xdr:cNvSpPr>
      </xdr:nvSpPr>
      <xdr:spPr bwMode="auto">
        <a:xfrm>
          <a:off x="6096000" y="13525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71</xdr:row>
      <xdr:rowOff>0</xdr:rowOff>
    </xdr:from>
    <xdr:ext cx="114300" cy="285750"/>
    <xdr:sp macro="" textlink="">
      <xdr:nvSpPr>
        <xdr:cNvPr id="47" name="Text Box 14"/>
        <xdr:cNvSpPr txBox="1">
          <a:spLocks noChangeArrowheads="1"/>
        </xdr:cNvSpPr>
      </xdr:nvSpPr>
      <xdr:spPr bwMode="auto">
        <a:xfrm>
          <a:off x="6096000" y="13525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66</xdr:row>
      <xdr:rowOff>0</xdr:rowOff>
    </xdr:from>
    <xdr:ext cx="114300" cy="285750"/>
    <xdr:sp macro="" textlink="">
      <xdr:nvSpPr>
        <xdr:cNvPr id="48" name="Text Box 1"/>
        <xdr:cNvSpPr txBox="1">
          <a:spLocks noChangeArrowheads="1"/>
        </xdr:cNvSpPr>
      </xdr:nvSpPr>
      <xdr:spPr bwMode="auto">
        <a:xfrm>
          <a:off x="6096000" y="12573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66</xdr:row>
      <xdr:rowOff>0</xdr:rowOff>
    </xdr:from>
    <xdr:ext cx="114300" cy="285750"/>
    <xdr:sp macro="" textlink="">
      <xdr:nvSpPr>
        <xdr:cNvPr id="49" name="Text Box 2"/>
        <xdr:cNvSpPr txBox="1">
          <a:spLocks noChangeArrowheads="1"/>
        </xdr:cNvSpPr>
      </xdr:nvSpPr>
      <xdr:spPr bwMode="auto">
        <a:xfrm>
          <a:off x="6096000" y="12573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18</xdr:row>
      <xdr:rowOff>0</xdr:rowOff>
    </xdr:from>
    <xdr:ext cx="114300" cy="285750"/>
    <xdr:sp macro="" textlink="">
      <xdr:nvSpPr>
        <xdr:cNvPr id="50" name="Text Box 8"/>
        <xdr:cNvSpPr txBox="1">
          <a:spLocks noChangeArrowheads="1"/>
        </xdr:cNvSpPr>
      </xdr:nvSpPr>
      <xdr:spPr bwMode="auto">
        <a:xfrm>
          <a:off x="6096000" y="3429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37</xdr:row>
      <xdr:rowOff>0</xdr:rowOff>
    </xdr:from>
    <xdr:ext cx="114300" cy="285750"/>
    <xdr:sp macro="" textlink="">
      <xdr:nvSpPr>
        <xdr:cNvPr id="51" name="Text Box 8"/>
        <xdr:cNvSpPr txBox="1">
          <a:spLocks noChangeArrowheads="1"/>
        </xdr:cNvSpPr>
      </xdr:nvSpPr>
      <xdr:spPr bwMode="auto">
        <a:xfrm>
          <a:off x="6096000" y="7048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50</xdr:row>
      <xdr:rowOff>0</xdr:rowOff>
    </xdr:from>
    <xdr:ext cx="114300" cy="285750"/>
    <xdr:sp macro="" textlink="">
      <xdr:nvSpPr>
        <xdr:cNvPr id="52" name="Text Box 8"/>
        <xdr:cNvSpPr txBox="1">
          <a:spLocks noChangeArrowheads="1"/>
        </xdr:cNvSpPr>
      </xdr:nvSpPr>
      <xdr:spPr bwMode="auto">
        <a:xfrm>
          <a:off x="6096000" y="9525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22</xdr:row>
      <xdr:rowOff>0</xdr:rowOff>
    </xdr:from>
    <xdr:ext cx="114300" cy="285750"/>
    <xdr:sp macro="" textlink="">
      <xdr:nvSpPr>
        <xdr:cNvPr id="53" name="Text Box 8"/>
        <xdr:cNvSpPr txBox="1">
          <a:spLocks noChangeArrowheads="1"/>
        </xdr:cNvSpPr>
      </xdr:nvSpPr>
      <xdr:spPr bwMode="auto">
        <a:xfrm>
          <a:off x="6096000" y="4191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xdr:row>
      <xdr:rowOff>0</xdr:rowOff>
    </xdr:from>
    <xdr:ext cx="114300" cy="285750"/>
    <xdr:sp macro="" textlink="">
      <xdr:nvSpPr>
        <xdr:cNvPr id="54" name="Text Box 8"/>
        <xdr:cNvSpPr txBox="1">
          <a:spLocks noChangeArrowheads="1"/>
        </xdr:cNvSpPr>
      </xdr:nvSpPr>
      <xdr:spPr bwMode="auto">
        <a:xfrm>
          <a:off x="6096000" y="6667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xdr:row>
      <xdr:rowOff>0</xdr:rowOff>
    </xdr:from>
    <xdr:ext cx="114300" cy="285750"/>
    <xdr:sp macro="" textlink="">
      <xdr:nvSpPr>
        <xdr:cNvPr id="55" name="Text Box 8"/>
        <xdr:cNvSpPr txBox="1">
          <a:spLocks noChangeArrowheads="1"/>
        </xdr:cNvSpPr>
      </xdr:nvSpPr>
      <xdr:spPr bwMode="auto">
        <a:xfrm>
          <a:off x="6096000" y="6667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xdr:row>
      <xdr:rowOff>0</xdr:rowOff>
    </xdr:from>
    <xdr:ext cx="114300" cy="285750"/>
    <xdr:sp macro="" textlink="">
      <xdr:nvSpPr>
        <xdr:cNvPr id="56" name="Text Box 1"/>
        <xdr:cNvSpPr txBox="1">
          <a:spLocks noChangeArrowheads="1"/>
        </xdr:cNvSpPr>
      </xdr:nvSpPr>
      <xdr:spPr bwMode="auto">
        <a:xfrm>
          <a:off x="6096000" y="6858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xdr:row>
      <xdr:rowOff>0</xdr:rowOff>
    </xdr:from>
    <xdr:ext cx="114300" cy="285750"/>
    <xdr:sp macro="" textlink="">
      <xdr:nvSpPr>
        <xdr:cNvPr id="57" name="Text Box 2"/>
        <xdr:cNvSpPr txBox="1">
          <a:spLocks noChangeArrowheads="1"/>
        </xdr:cNvSpPr>
      </xdr:nvSpPr>
      <xdr:spPr bwMode="auto">
        <a:xfrm>
          <a:off x="6096000" y="6858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xdr:row>
      <xdr:rowOff>0</xdr:rowOff>
    </xdr:from>
    <xdr:ext cx="114300" cy="285750"/>
    <xdr:sp macro="" textlink="">
      <xdr:nvSpPr>
        <xdr:cNvPr id="58" name="Text Box 3"/>
        <xdr:cNvSpPr txBox="1">
          <a:spLocks noChangeArrowheads="1"/>
        </xdr:cNvSpPr>
      </xdr:nvSpPr>
      <xdr:spPr bwMode="auto">
        <a:xfrm>
          <a:off x="6096000" y="6858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xdr:row>
      <xdr:rowOff>0</xdr:rowOff>
    </xdr:from>
    <xdr:ext cx="114300" cy="285750"/>
    <xdr:sp macro="" textlink="">
      <xdr:nvSpPr>
        <xdr:cNvPr id="59" name="Text Box 4"/>
        <xdr:cNvSpPr txBox="1">
          <a:spLocks noChangeArrowheads="1"/>
        </xdr:cNvSpPr>
      </xdr:nvSpPr>
      <xdr:spPr bwMode="auto">
        <a:xfrm>
          <a:off x="6096000" y="6858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xdr:row>
      <xdr:rowOff>0</xdr:rowOff>
    </xdr:from>
    <xdr:ext cx="114300" cy="285750"/>
    <xdr:sp macro="" textlink="">
      <xdr:nvSpPr>
        <xdr:cNvPr id="60" name="Text Box 5"/>
        <xdr:cNvSpPr txBox="1">
          <a:spLocks noChangeArrowheads="1"/>
        </xdr:cNvSpPr>
      </xdr:nvSpPr>
      <xdr:spPr bwMode="auto">
        <a:xfrm>
          <a:off x="6096000" y="6858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xdr:row>
      <xdr:rowOff>0</xdr:rowOff>
    </xdr:from>
    <xdr:ext cx="114300" cy="285750"/>
    <xdr:sp macro="" textlink="">
      <xdr:nvSpPr>
        <xdr:cNvPr id="61" name="Text Box 6"/>
        <xdr:cNvSpPr txBox="1">
          <a:spLocks noChangeArrowheads="1"/>
        </xdr:cNvSpPr>
      </xdr:nvSpPr>
      <xdr:spPr bwMode="auto">
        <a:xfrm>
          <a:off x="6096000" y="6858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xdr:row>
      <xdr:rowOff>0</xdr:rowOff>
    </xdr:from>
    <xdr:ext cx="114300" cy="285750"/>
    <xdr:sp macro="" textlink="">
      <xdr:nvSpPr>
        <xdr:cNvPr id="62" name="Text Box 8"/>
        <xdr:cNvSpPr txBox="1">
          <a:spLocks noChangeArrowheads="1"/>
        </xdr:cNvSpPr>
      </xdr:nvSpPr>
      <xdr:spPr bwMode="auto">
        <a:xfrm>
          <a:off x="6096000" y="6858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xdr:row>
      <xdr:rowOff>0</xdr:rowOff>
    </xdr:from>
    <xdr:ext cx="114300" cy="285750"/>
    <xdr:sp macro="" textlink="">
      <xdr:nvSpPr>
        <xdr:cNvPr id="63" name="Text Box 9"/>
        <xdr:cNvSpPr txBox="1">
          <a:spLocks noChangeArrowheads="1"/>
        </xdr:cNvSpPr>
      </xdr:nvSpPr>
      <xdr:spPr bwMode="auto">
        <a:xfrm>
          <a:off x="6096000" y="6858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xdr:row>
      <xdr:rowOff>0</xdr:rowOff>
    </xdr:from>
    <xdr:ext cx="114300" cy="285750"/>
    <xdr:sp macro="" textlink="">
      <xdr:nvSpPr>
        <xdr:cNvPr id="64" name="Text Box 10"/>
        <xdr:cNvSpPr txBox="1">
          <a:spLocks noChangeArrowheads="1"/>
        </xdr:cNvSpPr>
      </xdr:nvSpPr>
      <xdr:spPr bwMode="auto">
        <a:xfrm>
          <a:off x="6096000" y="6858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xdr:row>
      <xdr:rowOff>0</xdr:rowOff>
    </xdr:from>
    <xdr:ext cx="114300" cy="285750"/>
    <xdr:sp macro="" textlink="">
      <xdr:nvSpPr>
        <xdr:cNvPr id="65" name="Text Box 1"/>
        <xdr:cNvSpPr txBox="1">
          <a:spLocks noChangeArrowheads="1"/>
        </xdr:cNvSpPr>
      </xdr:nvSpPr>
      <xdr:spPr bwMode="auto">
        <a:xfrm>
          <a:off x="6096000" y="6858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xdr:row>
      <xdr:rowOff>0</xdr:rowOff>
    </xdr:from>
    <xdr:ext cx="114300" cy="285750"/>
    <xdr:sp macro="" textlink="">
      <xdr:nvSpPr>
        <xdr:cNvPr id="66" name="Text Box 2"/>
        <xdr:cNvSpPr txBox="1">
          <a:spLocks noChangeArrowheads="1"/>
        </xdr:cNvSpPr>
      </xdr:nvSpPr>
      <xdr:spPr bwMode="auto">
        <a:xfrm>
          <a:off x="6096000" y="6858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52</xdr:row>
      <xdr:rowOff>0</xdr:rowOff>
    </xdr:from>
    <xdr:ext cx="114300" cy="285750"/>
    <xdr:sp macro="" textlink="">
      <xdr:nvSpPr>
        <xdr:cNvPr id="67" name="Text Box 8"/>
        <xdr:cNvSpPr txBox="1">
          <a:spLocks noChangeArrowheads="1"/>
        </xdr:cNvSpPr>
      </xdr:nvSpPr>
      <xdr:spPr bwMode="auto">
        <a:xfrm>
          <a:off x="6096000" y="990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66</xdr:row>
      <xdr:rowOff>0</xdr:rowOff>
    </xdr:from>
    <xdr:ext cx="114300" cy="285750"/>
    <xdr:sp macro="" textlink="">
      <xdr:nvSpPr>
        <xdr:cNvPr id="68" name="Text Box 1"/>
        <xdr:cNvSpPr txBox="1">
          <a:spLocks noChangeArrowheads="1"/>
        </xdr:cNvSpPr>
      </xdr:nvSpPr>
      <xdr:spPr bwMode="auto">
        <a:xfrm>
          <a:off x="6096000" y="12573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66</xdr:row>
      <xdr:rowOff>0</xdr:rowOff>
    </xdr:from>
    <xdr:ext cx="114300" cy="285750"/>
    <xdr:sp macro="" textlink="">
      <xdr:nvSpPr>
        <xdr:cNvPr id="69" name="Text Box 2"/>
        <xdr:cNvSpPr txBox="1">
          <a:spLocks noChangeArrowheads="1"/>
        </xdr:cNvSpPr>
      </xdr:nvSpPr>
      <xdr:spPr bwMode="auto">
        <a:xfrm>
          <a:off x="6096000" y="12573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66</xdr:row>
      <xdr:rowOff>0</xdr:rowOff>
    </xdr:from>
    <xdr:ext cx="114300" cy="285750"/>
    <xdr:sp macro="" textlink="">
      <xdr:nvSpPr>
        <xdr:cNvPr id="70" name="Text Box 3"/>
        <xdr:cNvSpPr txBox="1">
          <a:spLocks noChangeArrowheads="1"/>
        </xdr:cNvSpPr>
      </xdr:nvSpPr>
      <xdr:spPr bwMode="auto">
        <a:xfrm>
          <a:off x="6096000" y="12573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66</xdr:row>
      <xdr:rowOff>0</xdr:rowOff>
    </xdr:from>
    <xdr:ext cx="114300" cy="285750"/>
    <xdr:sp macro="" textlink="">
      <xdr:nvSpPr>
        <xdr:cNvPr id="71" name="Text Box 4"/>
        <xdr:cNvSpPr txBox="1">
          <a:spLocks noChangeArrowheads="1"/>
        </xdr:cNvSpPr>
      </xdr:nvSpPr>
      <xdr:spPr bwMode="auto">
        <a:xfrm>
          <a:off x="6096000" y="12573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66</xdr:row>
      <xdr:rowOff>0</xdr:rowOff>
    </xdr:from>
    <xdr:ext cx="114300" cy="285750"/>
    <xdr:sp macro="" textlink="">
      <xdr:nvSpPr>
        <xdr:cNvPr id="72" name="Text Box 5"/>
        <xdr:cNvSpPr txBox="1">
          <a:spLocks noChangeArrowheads="1"/>
        </xdr:cNvSpPr>
      </xdr:nvSpPr>
      <xdr:spPr bwMode="auto">
        <a:xfrm>
          <a:off x="6096000" y="12573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66</xdr:row>
      <xdr:rowOff>0</xdr:rowOff>
    </xdr:from>
    <xdr:ext cx="114300" cy="285750"/>
    <xdr:sp macro="" textlink="">
      <xdr:nvSpPr>
        <xdr:cNvPr id="73" name="Text Box 6"/>
        <xdr:cNvSpPr txBox="1">
          <a:spLocks noChangeArrowheads="1"/>
        </xdr:cNvSpPr>
      </xdr:nvSpPr>
      <xdr:spPr bwMode="auto">
        <a:xfrm>
          <a:off x="6096000" y="12573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66</xdr:row>
      <xdr:rowOff>0</xdr:rowOff>
    </xdr:from>
    <xdr:ext cx="114300" cy="285750"/>
    <xdr:sp macro="" textlink="">
      <xdr:nvSpPr>
        <xdr:cNvPr id="74" name="Text Box 8"/>
        <xdr:cNvSpPr txBox="1">
          <a:spLocks noChangeArrowheads="1"/>
        </xdr:cNvSpPr>
      </xdr:nvSpPr>
      <xdr:spPr bwMode="auto">
        <a:xfrm>
          <a:off x="6096000" y="12573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66</xdr:row>
      <xdr:rowOff>0</xdr:rowOff>
    </xdr:from>
    <xdr:ext cx="114300" cy="285750"/>
    <xdr:sp macro="" textlink="">
      <xdr:nvSpPr>
        <xdr:cNvPr id="75" name="Text Box 9"/>
        <xdr:cNvSpPr txBox="1">
          <a:spLocks noChangeArrowheads="1"/>
        </xdr:cNvSpPr>
      </xdr:nvSpPr>
      <xdr:spPr bwMode="auto">
        <a:xfrm>
          <a:off x="6096000" y="12573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66</xdr:row>
      <xdr:rowOff>0</xdr:rowOff>
    </xdr:from>
    <xdr:ext cx="114300" cy="285750"/>
    <xdr:sp macro="" textlink="">
      <xdr:nvSpPr>
        <xdr:cNvPr id="76" name="Text Box 10"/>
        <xdr:cNvSpPr txBox="1">
          <a:spLocks noChangeArrowheads="1"/>
        </xdr:cNvSpPr>
      </xdr:nvSpPr>
      <xdr:spPr bwMode="auto">
        <a:xfrm>
          <a:off x="6096000" y="12573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68</xdr:row>
      <xdr:rowOff>0</xdr:rowOff>
    </xdr:from>
    <xdr:ext cx="114300" cy="285750"/>
    <xdr:sp macro="" textlink="">
      <xdr:nvSpPr>
        <xdr:cNvPr id="77" name="Text Box 11"/>
        <xdr:cNvSpPr txBox="1">
          <a:spLocks noChangeArrowheads="1"/>
        </xdr:cNvSpPr>
      </xdr:nvSpPr>
      <xdr:spPr bwMode="auto">
        <a:xfrm>
          <a:off x="6096000" y="1295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68</xdr:row>
      <xdr:rowOff>0</xdr:rowOff>
    </xdr:from>
    <xdr:ext cx="114300" cy="285750"/>
    <xdr:sp macro="" textlink="">
      <xdr:nvSpPr>
        <xdr:cNvPr id="78" name="Text Box 12"/>
        <xdr:cNvSpPr txBox="1">
          <a:spLocks noChangeArrowheads="1"/>
        </xdr:cNvSpPr>
      </xdr:nvSpPr>
      <xdr:spPr bwMode="auto">
        <a:xfrm>
          <a:off x="6096000" y="1295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71</xdr:row>
      <xdr:rowOff>0</xdr:rowOff>
    </xdr:from>
    <xdr:ext cx="114300" cy="285750"/>
    <xdr:sp macro="" textlink="">
      <xdr:nvSpPr>
        <xdr:cNvPr id="79" name="Text Box 13"/>
        <xdr:cNvSpPr txBox="1">
          <a:spLocks noChangeArrowheads="1"/>
        </xdr:cNvSpPr>
      </xdr:nvSpPr>
      <xdr:spPr bwMode="auto">
        <a:xfrm>
          <a:off x="6096000" y="13525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71</xdr:row>
      <xdr:rowOff>0</xdr:rowOff>
    </xdr:from>
    <xdr:ext cx="114300" cy="285750"/>
    <xdr:sp macro="" textlink="">
      <xdr:nvSpPr>
        <xdr:cNvPr id="80" name="Text Box 14"/>
        <xdr:cNvSpPr txBox="1">
          <a:spLocks noChangeArrowheads="1"/>
        </xdr:cNvSpPr>
      </xdr:nvSpPr>
      <xdr:spPr bwMode="auto">
        <a:xfrm>
          <a:off x="6096000" y="13525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66</xdr:row>
      <xdr:rowOff>0</xdr:rowOff>
    </xdr:from>
    <xdr:ext cx="114300" cy="285750"/>
    <xdr:sp macro="" textlink="">
      <xdr:nvSpPr>
        <xdr:cNvPr id="81" name="Text Box 1"/>
        <xdr:cNvSpPr txBox="1">
          <a:spLocks noChangeArrowheads="1"/>
        </xdr:cNvSpPr>
      </xdr:nvSpPr>
      <xdr:spPr bwMode="auto">
        <a:xfrm>
          <a:off x="6096000" y="12573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66</xdr:row>
      <xdr:rowOff>0</xdr:rowOff>
    </xdr:from>
    <xdr:ext cx="114300" cy="285750"/>
    <xdr:sp macro="" textlink="">
      <xdr:nvSpPr>
        <xdr:cNvPr id="82" name="Text Box 2"/>
        <xdr:cNvSpPr txBox="1">
          <a:spLocks noChangeArrowheads="1"/>
        </xdr:cNvSpPr>
      </xdr:nvSpPr>
      <xdr:spPr bwMode="auto">
        <a:xfrm>
          <a:off x="6096000" y="12573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18</xdr:row>
      <xdr:rowOff>0</xdr:rowOff>
    </xdr:from>
    <xdr:ext cx="114300" cy="285750"/>
    <xdr:sp macro="" textlink="">
      <xdr:nvSpPr>
        <xdr:cNvPr id="83" name="Text Box 8"/>
        <xdr:cNvSpPr txBox="1">
          <a:spLocks noChangeArrowheads="1"/>
        </xdr:cNvSpPr>
      </xdr:nvSpPr>
      <xdr:spPr bwMode="auto">
        <a:xfrm>
          <a:off x="6096000" y="3429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37</xdr:row>
      <xdr:rowOff>0</xdr:rowOff>
    </xdr:from>
    <xdr:ext cx="114300" cy="285750"/>
    <xdr:sp macro="" textlink="">
      <xdr:nvSpPr>
        <xdr:cNvPr id="84" name="Text Box 8"/>
        <xdr:cNvSpPr txBox="1">
          <a:spLocks noChangeArrowheads="1"/>
        </xdr:cNvSpPr>
      </xdr:nvSpPr>
      <xdr:spPr bwMode="auto">
        <a:xfrm>
          <a:off x="6096000" y="7048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50</xdr:row>
      <xdr:rowOff>0</xdr:rowOff>
    </xdr:from>
    <xdr:ext cx="114300" cy="285750"/>
    <xdr:sp macro="" textlink="">
      <xdr:nvSpPr>
        <xdr:cNvPr id="85" name="Text Box 8"/>
        <xdr:cNvSpPr txBox="1">
          <a:spLocks noChangeArrowheads="1"/>
        </xdr:cNvSpPr>
      </xdr:nvSpPr>
      <xdr:spPr bwMode="auto">
        <a:xfrm>
          <a:off x="6096000" y="9525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22</xdr:row>
      <xdr:rowOff>0</xdr:rowOff>
    </xdr:from>
    <xdr:ext cx="114300" cy="285750"/>
    <xdr:sp macro="" textlink="">
      <xdr:nvSpPr>
        <xdr:cNvPr id="86" name="Text Box 8"/>
        <xdr:cNvSpPr txBox="1">
          <a:spLocks noChangeArrowheads="1"/>
        </xdr:cNvSpPr>
      </xdr:nvSpPr>
      <xdr:spPr bwMode="auto">
        <a:xfrm>
          <a:off x="6096000" y="4191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xdr:row>
      <xdr:rowOff>0</xdr:rowOff>
    </xdr:from>
    <xdr:ext cx="114300" cy="285750"/>
    <xdr:sp macro="" textlink="">
      <xdr:nvSpPr>
        <xdr:cNvPr id="87" name="Text Box 8"/>
        <xdr:cNvSpPr txBox="1">
          <a:spLocks noChangeArrowheads="1"/>
        </xdr:cNvSpPr>
      </xdr:nvSpPr>
      <xdr:spPr bwMode="auto">
        <a:xfrm>
          <a:off x="6096000" y="6667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35</xdr:row>
      <xdr:rowOff>0</xdr:rowOff>
    </xdr:from>
    <xdr:ext cx="114300" cy="285750"/>
    <xdr:sp macro="" textlink="">
      <xdr:nvSpPr>
        <xdr:cNvPr id="88" name="Text Box 8"/>
        <xdr:cNvSpPr txBox="1">
          <a:spLocks noChangeArrowheads="1"/>
        </xdr:cNvSpPr>
      </xdr:nvSpPr>
      <xdr:spPr bwMode="auto">
        <a:xfrm>
          <a:off x="6096000" y="6667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xdr:row>
      <xdr:rowOff>0</xdr:rowOff>
    </xdr:from>
    <xdr:ext cx="114300" cy="285750"/>
    <xdr:sp macro="" textlink="">
      <xdr:nvSpPr>
        <xdr:cNvPr id="89" name="Text Box 1"/>
        <xdr:cNvSpPr txBox="1">
          <a:spLocks noChangeArrowheads="1"/>
        </xdr:cNvSpPr>
      </xdr:nvSpPr>
      <xdr:spPr bwMode="auto">
        <a:xfrm>
          <a:off x="6096000" y="6858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xdr:row>
      <xdr:rowOff>0</xdr:rowOff>
    </xdr:from>
    <xdr:ext cx="114300" cy="285750"/>
    <xdr:sp macro="" textlink="">
      <xdr:nvSpPr>
        <xdr:cNvPr id="90" name="Text Box 2"/>
        <xdr:cNvSpPr txBox="1">
          <a:spLocks noChangeArrowheads="1"/>
        </xdr:cNvSpPr>
      </xdr:nvSpPr>
      <xdr:spPr bwMode="auto">
        <a:xfrm>
          <a:off x="6096000" y="6858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xdr:row>
      <xdr:rowOff>0</xdr:rowOff>
    </xdr:from>
    <xdr:ext cx="114300" cy="285750"/>
    <xdr:sp macro="" textlink="">
      <xdr:nvSpPr>
        <xdr:cNvPr id="91" name="Text Box 3"/>
        <xdr:cNvSpPr txBox="1">
          <a:spLocks noChangeArrowheads="1"/>
        </xdr:cNvSpPr>
      </xdr:nvSpPr>
      <xdr:spPr bwMode="auto">
        <a:xfrm>
          <a:off x="6096000" y="6858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xdr:row>
      <xdr:rowOff>0</xdr:rowOff>
    </xdr:from>
    <xdr:ext cx="114300" cy="285750"/>
    <xdr:sp macro="" textlink="">
      <xdr:nvSpPr>
        <xdr:cNvPr id="92" name="Text Box 4"/>
        <xdr:cNvSpPr txBox="1">
          <a:spLocks noChangeArrowheads="1"/>
        </xdr:cNvSpPr>
      </xdr:nvSpPr>
      <xdr:spPr bwMode="auto">
        <a:xfrm>
          <a:off x="6096000" y="6858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xdr:row>
      <xdr:rowOff>0</xdr:rowOff>
    </xdr:from>
    <xdr:ext cx="114300" cy="285750"/>
    <xdr:sp macro="" textlink="">
      <xdr:nvSpPr>
        <xdr:cNvPr id="93" name="Text Box 5"/>
        <xdr:cNvSpPr txBox="1">
          <a:spLocks noChangeArrowheads="1"/>
        </xdr:cNvSpPr>
      </xdr:nvSpPr>
      <xdr:spPr bwMode="auto">
        <a:xfrm>
          <a:off x="6096000" y="6858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xdr:row>
      <xdr:rowOff>0</xdr:rowOff>
    </xdr:from>
    <xdr:ext cx="114300" cy="285750"/>
    <xdr:sp macro="" textlink="">
      <xdr:nvSpPr>
        <xdr:cNvPr id="94" name="Text Box 6"/>
        <xdr:cNvSpPr txBox="1">
          <a:spLocks noChangeArrowheads="1"/>
        </xdr:cNvSpPr>
      </xdr:nvSpPr>
      <xdr:spPr bwMode="auto">
        <a:xfrm>
          <a:off x="6096000" y="6858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xdr:row>
      <xdr:rowOff>0</xdr:rowOff>
    </xdr:from>
    <xdr:ext cx="114300" cy="285750"/>
    <xdr:sp macro="" textlink="">
      <xdr:nvSpPr>
        <xdr:cNvPr id="95" name="Text Box 8"/>
        <xdr:cNvSpPr txBox="1">
          <a:spLocks noChangeArrowheads="1"/>
        </xdr:cNvSpPr>
      </xdr:nvSpPr>
      <xdr:spPr bwMode="auto">
        <a:xfrm>
          <a:off x="6096000" y="6858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xdr:row>
      <xdr:rowOff>0</xdr:rowOff>
    </xdr:from>
    <xdr:ext cx="114300" cy="285750"/>
    <xdr:sp macro="" textlink="">
      <xdr:nvSpPr>
        <xdr:cNvPr id="96" name="Text Box 9"/>
        <xdr:cNvSpPr txBox="1">
          <a:spLocks noChangeArrowheads="1"/>
        </xdr:cNvSpPr>
      </xdr:nvSpPr>
      <xdr:spPr bwMode="auto">
        <a:xfrm>
          <a:off x="6096000" y="6858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xdr:row>
      <xdr:rowOff>0</xdr:rowOff>
    </xdr:from>
    <xdr:ext cx="114300" cy="285750"/>
    <xdr:sp macro="" textlink="">
      <xdr:nvSpPr>
        <xdr:cNvPr id="97" name="Text Box 10"/>
        <xdr:cNvSpPr txBox="1">
          <a:spLocks noChangeArrowheads="1"/>
        </xdr:cNvSpPr>
      </xdr:nvSpPr>
      <xdr:spPr bwMode="auto">
        <a:xfrm>
          <a:off x="6096000" y="6858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xdr:row>
      <xdr:rowOff>0</xdr:rowOff>
    </xdr:from>
    <xdr:ext cx="114300" cy="285750"/>
    <xdr:sp macro="" textlink="">
      <xdr:nvSpPr>
        <xdr:cNvPr id="98" name="Text Box 1"/>
        <xdr:cNvSpPr txBox="1">
          <a:spLocks noChangeArrowheads="1"/>
        </xdr:cNvSpPr>
      </xdr:nvSpPr>
      <xdr:spPr bwMode="auto">
        <a:xfrm>
          <a:off x="6096000" y="6858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36</xdr:row>
      <xdr:rowOff>0</xdr:rowOff>
    </xdr:from>
    <xdr:ext cx="114300" cy="285750"/>
    <xdr:sp macro="" textlink="">
      <xdr:nvSpPr>
        <xdr:cNvPr id="99" name="Text Box 2"/>
        <xdr:cNvSpPr txBox="1">
          <a:spLocks noChangeArrowheads="1"/>
        </xdr:cNvSpPr>
      </xdr:nvSpPr>
      <xdr:spPr bwMode="auto">
        <a:xfrm>
          <a:off x="6096000" y="6858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52</xdr:row>
      <xdr:rowOff>0</xdr:rowOff>
    </xdr:from>
    <xdr:ext cx="114300" cy="285750"/>
    <xdr:sp macro="" textlink="">
      <xdr:nvSpPr>
        <xdr:cNvPr id="100" name="Text Box 8"/>
        <xdr:cNvSpPr txBox="1">
          <a:spLocks noChangeArrowheads="1"/>
        </xdr:cNvSpPr>
      </xdr:nvSpPr>
      <xdr:spPr bwMode="auto">
        <a:xfrm>
          <a:off x="6096000" y="990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69</xdr:row>
      <xdr:rowOff>0</xdr:rowOff>
    </xdr:from>
    <xdr:ext cx="114300" cy="285750"/>
    <xdr:sp macro="" textlink="">
      <xdr:nvSpPr>
        <xdr:cNvPr id="101" name="Text Box 13"/>
        <xdr:cNvSpPr txBox="1">
          <a:spLocks noChangeArrowheads="1"/>
        </xdr:cNvSpPr>
      </xdr:nvSpPr>
      <xdr:spPr bwMode="auto">
        <a:xfrm>
          <a:off x="6096000" y="13144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69</xdr:row>
      <xdr:rowOff>0</xdr:rowOff>
    </xdr:from>
    <xdr:ext cx="114300" cy="285750"/>
    <xdr:sp macro="" textlink="">
      <xdr:nvSpPr>
        <xdr:cNvPr id="102" name="Text Box 14"/>
        <xdr:cNvSpPr txBox="1">
          <a:spLocks noChangeArrowheads="1"/>
        </xdr:cNvSpPr>
      </xdr:nvSpPr>
      <xdr:spPr bwMode="auto">
        <a:xfrm>
          <a:off x="6096000" y="13144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65</xdr:row>
      <xdr:rowOff>0</xdr:rowOff>
    </xdr:from>
    <xdr:ext cx="114300" cy="285750"/>
    <xdr:sp macro="" textlink="">
      <xdr:nvSpPr>
        <xdr:cNvPr id="103" name="Text Box 1"/>
        <xdr:cNvSpPr txBox="1">
          <a:spLocks noChangeArrowheads="1"/>
        </xdr:cNvSpPr>
      </xdr:nvSpPr>
      <xdr:spPr bwMode="auto">
        <a:xfrm>
          <a:off x="1219200" y="12382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65</xdr:row>
      <xdr:rowOff>0</xdr:rowOff>
    </xdr:from>
    <xdr:ext cx="114300" cy="285750"/>
    <xdr:sp macro="" textlink="">
      <xdr:nvSpPr>
        <xdr:cNvPr id="104" name="Text Box 2"/>
        <xdr:cNvSpPr txBox="1">
          <a:spLocks noChangeArrowheads="1"/>
        </xdr:cNvSpPr>
      </xdr:nvSpPr>
      <xdr:spPr bwMode="auto">
        <a:xfrm>
          <a:off x="1219200" y="12382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65</xdr:row>
      <xdr:rowOff>0</xdr:rowOff>
    </xdr:from>
    <xdr:ext cx="114300" cy="285750"/>
    <xdr:sp macro="" textlink="">
      <xdr:nvSpPr>
        <xdr:cNvPr id="105" name="Text Box 3"/>
        <xdr:cNvSpPr txBox="1">
          <a:spLocks noChangeArrowheads="1"/>
        </xdr:cNvSpPr>
      </xdr:nvSpPr>
      <xdr:spPr bwMode="auto">
        <a:xfrm>
          <a:off x="1219200" y="12382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65</xdr:row>
      <xdr:rowOff>0</xdr:rowOff>
    </xdr:from>
    <xdr:ext cx="114300" cy="285750"/>
    <xdr:sp macro="" textlink="">
      <xdr:nvSpPr>
        <xdr:cNvPr id="106" name="Text Box 4"/>
        <xdr:cNvSpPr txBox="1">
          <a:spLocks noChangeArrowheads="1"/>
        </xdr:cNvSpPr>
      </xdr:nvSpPr>
      <xdr:spPr bwMode="auto">
        <a:xfrm>
          <a:off x="1219200" y="12382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65</xdr:row>
      <xdr:rowOff>0</xdr:rowOff>
    </xdr:from>
    <xdr:ext cx="114300" cy="285750"/>
    <xdr:sp macro="" textlink="">
      <xdr:nvSpPr>
        <xdr:cNvPr id="107" name="Text Box 5"/>
        <xdr:cNvSpPr txBox="1">
          <a:spLocks noChangeArrowheads="1"/>
        </xdr:cNvSpPr>
      </xdr:nvSpPr>
      <xdr:spPr bwMode="auto">
        <a:xfrm>
          <a:off x="1219200" y="12382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65</xdr:row>
      <xdr:rowOff>0</xdr:rowOff>
    </xdr:from>
    <xdr:ext cx="114300" cy="285750"/>
    <xdr:sp macro="" textlink="">
      <xdr:nvSpPr>
        <xdr:cNvPr id="108" name="Text Box 6"/>
        <xdr:cNvSpPr txBox="1">
          <a:spLocks noChangeArrowheads="1"/>
        </xdr:cNvSpPr>
      </xdr:nvSpPr>
      <xdr:spPr bwMode="auto">
        <a:xfrm>
          <a:off x="1219200" y="12382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65</xdr:row>
      <xdr:rowOff>0</xdr:rowOff>
    </xdr:from>
    <xdr:ext cx="114300" cy="285750"/>
    <xdr:sp macro="" textlink="">
      <xdr:nvSpPr>
        <xdr:cNvPr id="109" name="Text Box 8"/>
        <xdr:cNvSpPr txBox="1">
          <a:spLocks noChangeArrowheads="1"/>
        </xdr:cNvSpPr>
      </xdr:nvSpPr>
      <xdr:spPr bwMode="auto">
        <a:xfrm>
          <a:off x="1219200" y="12382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65</xdr:row>
      <xdr:rowOff>0</xdr:rowOff>
    </xdr:from>
    <xdr:ext cx="114300" cy="285750"/>
    <xdr:sp macro="" textlink="">
      <xdr:nvSpPr>
        <xdr:cNvPr id="110" name="Text Box 9"/>
        <xdr:cNvSpPr txBox="1">
          <a:spLocks noChangeArrowheads="1"/>
        </xdr:cNvSpPr>
      </xdr:nvSpPr>
      <xdr:spPr bwMode="auto">
        <a:xfrm>
          <a:off x="1219200" y="12382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65</xdr:row>
      <xdr:rowOff>0</xdr:rowOff>
    </xdr:from>
    <xdr:ext cx="114300" cy="285750"/>
    <xdr:sp macro="" textlink="">
      <xdr:nvSpPr>
        <xdr:cNvPr id="111" name="Text Box 10"/>
        <xdr:cNvSpPr txBox="1">
          <a:spLocks noChangeArrowheads="1"/>
        </xdr:cNvSpPr>
      </xdr:nvSpPr>
      <xdr:spPr bwMode="auto">
        <a:xfrm>
          <a:off x="1219200" y="12382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428625</xdr:colOff>
      <xdr:row>67</xdr:row>
      <xdr:rowOff>152400</xdr:rowOff>
    </xdr:from>
    <xdr:ext cx="114300" cy="285750"/>
    <xdr:sp macro="" textlink="">
      <xdr:nvSpPr>
        <xdr:cNvPr id="112" name="Text Box 11"/>
        <xdr:cNvSpPr txBox="1">
          <a:spLocks noChangeArrowheads="1"/>
        </xdr:cNvSpPr>
      </xdr:nvSpPr>
      <xdr:spPr bwMode="auto">
        <a:xfrm>
          <a:off x="1647825" y="129159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67</xdr:row>
      <xdr:rowOff>0</xdr:rowOff>
    </xdr:from>
    <xdr:ext cx="114300" cy="285750"/>
    <xdr:sp macro="" textlink="">
      <xdr:nvSpPr>
        <xdr:cNvPr id="113" name="Text Box 12"/>
        <xdr:cNvSpPr txBox="1">
          <a:spLocks noChangeArrowheads="1"/>
        </xdr:cNvSpPr>
      </xdr:nvSpPr>
      <xdr:spPr bwMode="auto">
        <a:xfrm>
          <a:off x="1219200" y="12763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0</xdr:rowOff>
    </xdr:from>
    <xdr:ext cx="114300" cy="285750"/>
    <xdr:sp macro="" textlink="">
      <xdr:nvSpPr>
        <xdr:cNvPr id="114" name="Text Box 13"/>
        <xdr:cNvSpPr txBox="1">
          <a:spLocks noChangeArrowheads="1"/>
        </xdr:cNvSpPr>
      </xdr:nvSpPr>
      <xdr:spPr bwMode="auto">
        <a:xfrm>
          <a:off x="1219200" y="13335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0</xdr:rowOff>
    </xdr:from>
    <xdr:ext cx="114300" cy="285750"/>
    <xdr:sp macro="" textlink="">
      <xdr:nvSpPr>
        <xdr:cNvPr id="115" name="Text Box 14"/>
        <xdr:cNvSpPr txBox="1">
          <a:spLocks noChangeArrowheads="1"/>
        </xdr:cNvSpPr>
      </xdr:nvSpPr>
      <xdr:spPr bwMode="auto">
        <a:xfrm>
          <a:off x="1219200" y="13335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65</xdr:row>
      <xdr:rowOff>0</xdr:rowOff>
    </xdr:from>
    <xdr:ext cx="114300" cy="285750"/>
    <xdr:sp macro="" textlink="">
      <xdr:nvSpPr>
        <xdr:cNvPr id="116" name="Text Box 1"/>
        <xdr:cNvSpPr txBox="1">
          <a:spLocks noChangeArrowheads="1"/>
        </xdr:cNvSpPr>
      </xdr:nvSpPr>
      <xdr:spPr bwMode="auto">
        <a:xfrm>
          <a:off x="1219200" y="12382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65</xdr:row>
      <xdr:rowOff>0</xdr:rowOff>
    </xdr:from>
    <xdr:ext cx="114300" cy="285750"/>
    <xdr:sp macro="" textlink="">
      <xdr:nvSpPr>
        <xdr:cNvPr id="117" name="Text Box 2"/>
        <xdr:cNvSpPr txBox="1">
          <a:spLocks noChangeArrowheads="1"/>
        </xdr:cNvSpPr>
      </xdr:nvSpPr>
      <xdr:spPr bwMode="auto">
        <a:xfrm>
          <a:off x="1219200" y="12382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17</xdr:row>
      <xdr:rowOff>0</xdr:rowOff>
    </xdr:from>
    <xdr:ext cx="114300" cy="285750"/>
    <xdr:sp macro="" textlink="">
      <xdr:nvSpPr>
        <xdr:cNvPr id="118" name="Text Box 8"/>
        <xdr:cNvSpPr txBox="1">
          <a:spLocks noChangeArrowheads="1"/>
        </xdr:cNvSpPr>
      </xdr:nvSpPr>
      <xdr:spPr bwMode="auto">
        <a:xfrm>
          <a:off x="1219200" y="3238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37</xdr:row>
      <xdr:rowOff>0</xdr:rowOff>
    </xdr:from>
    <xdr:ext cx="114300" cy="285750"/>
    <xdr:sp macro="" textlink="">
      <xdr:nvSpPr>
        <xdr:cNvPr id="119" name="Text Box 8"/>
        <xdr:cNvSpPr txBox="1">
          <a:spLocks noChangeArrowheads="1"/>
        </xdr:cNvSpPr>
      </xdr:nvSpPr>
      <xdr:spPr bwMode="auto">
        <a:xfrm>
          <a:off x="1219200" y="7048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171450</xdr:colOff>
      <xdr:row>56</xdr:row>
      <xdr:rowOff>114300</xdr:rowOff>
    </xdr:from>
    <xdr:ext cx="114300" cy="285750"/>
    <xdr:sp macro="" textlink="">
      <xdr:nvSpPr>
        <xdr:cNvPr id="120" name="Text Box 8"/>
        <xdr:cNvSpPr txBox="1">
          <a:spLocks noChangeArrowheads="1"/>
        </xdr:cNvSpPr>
      </xdr:nvSpPr>
      <xdr:spPr bwMode="auto">
        <a:xfrm>
          <a:off x="1390650" y="107823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21</xdr:row>
      <xdr:rowOff>0</xdr:rowOff>
    </xdr:from>
    <xdr:ext cx="114300" cy="285750"/>
    <xdr:sp macro="" textlink="">
      <xdr:nvSpPr>
        <xdr:cNvPr id="121" name="Text Box 8"/>
        <xdr:cNvSpPr txBox="1">
          <a:spLocks noChangeArrowheads="1"/>
        </xdr:cNvSpPr>
      </xdr:nvSpPr>
      <xdr:spPr bwMode="auto">
        <a:xfrm>
          <a:off x="1219200" y="4000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34</xdr:row>
      <xdr:rowOff>0</xdr:rowOff>
    </xdr:from>
    <xdr:ext cx="114300" cy="285750"/>
    <xdr:sp macro="" textlink="">
      <xdr:nvSpPr>
        <xdr:cNvPr id="122" name="Text Box 8"/>
        <xdr:cNvSpPr txBox="1">
          <a:spLocks noChangeArrowheads="1"/>
        </xdr:cNvSpPr>
      </xdr:nvSpPr>
      <xdr:spPr bwMode="auto">
        <a:xfrm>
          <a:off x="1219200" y="6477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34</xdr:row>
      <xdr:rowOff>0</xdr:rowOff>
    </xdr:from>
    <xdr:ext cx="114300" cy="285750"/>
    <xdr:sp macro="" textlink="">
      <xdr:nvSpPr>
        <xdr:cNvPr id="123" name="Text Box 8"/>
        <xdr:cNvSpPr txBox="1">
          <a:spLocks noChangeArrowheads="1"/>
        </xdr:cNvSpPr>
      </xdr:nvSpPr>
      <xdr:spPr bwMode="auto">
        <a:xfrm>
          <a:off x="1219200" y="6477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35</xdr:row>
      <xdr:rowOff>0</xdr:rowOff>
    </xdr:from>
    <xdr:ext cx="114300" cy="285750"/>
    <xdr:sp macro="" textlink="">
      <xdr:nvSpPr>
        <xdr:cNvPr id="124" name="Text Box 1"/>
        <xdr:cNvSpPr txBox="1">
          <a:spLocks noChangeArrowheads="1"/>
        </xdr:cNvSpPr>
      </xdr:nvSpPr>
      <xdr:spPr bwMode="auto">
        <a:xfrm>
          <a:off x="1219200" y="6667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35</xdr:row>
      <xdr:rowOff>0</xdr:rowOff>
    </xdr:from>
    <xdr:ext cx="114300" cy="285750"/>
    <xdr:sp macro="" textlink="">
      <xdr:nvSpPr>
        <xdr:cNvPr id="125" name="Text Box 2"/>
        <xdr:cNvSpPr txBox="1">
          <a:spLocks noChangeArrowheads="1"/>
        </xdr:cNvSpPr>
      </xdr:nvSpPr>
      <xdr:spPr bwMode="auto">
        <a:xfrm>
          <a:off x="1219200" y="6667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35</xdr:row>
      <xdr:rowOff>0</xdr:rowOff>
    </xdr:from>
    <xdr:ext cx="114300" cy="285750"/>
    <xdr:sp macro="" textlink="">
      <xdr:nvSpPr>
        <xdr:cNvPr id="126" name="Text Box 3"/>
        <xdr:cNvSpPr txBox="1">
          <a:spLocks noChangeArrowheads="1"/>
        </xdr:cNvSpPr>
      </xdr:nvSpPr>
      <xdr:spPr bwMode="auto">
        <a:xfrm>
          <a:off x="1219200" y="6667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35</xdr:row>
      <xdr:rowOff>0</xdr:rowOff>
    </xdr:from>
    <xdr:ext cx="114300" cy="285750"/>
    <xdr:sp macro="" textlink="">
      <xdr:nvSpPr>
        <xdr:cNvPr id="127" name="Text Box 4"/>
        <xdr:cNvSpPr txBox="1">
          <a:spLocks noChangeArrowheads="1"/>
        </xdr:cNvSpPr>
      </xdr:nvSpPr>
      <xdr:spPr bwMode="auto">
        <a:xfrm>
          <a:off x="1219200" y="6667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35</xdr:row>
      <xdr:rowOff>0</xdr:rowOff>
    </xdr:from>
    <xdr:ext cx="114300" cy="285750"/>
    <xdr:sp macro="" textlink="">
      <xdr:nvSpPr>
        <xdr:cNvPr id="128" name="Text Box 5"/>
        <xdr:cNvSpPr txBox="1">
          <a:spLocks noChangeArrowheads="1"/>
        </xdr:cNvSpPr>
      </xdr:nvSpPr>
      <xdr:spPr bwMode="auto">
        <a:xfrm>
          <a:off x="1219200" y="6667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35</xdr:row>
      <xdr:rowOff>0</xdr:rowOff>
    </xdr:from>
    <xdr:ext cx="114300" cy="285750"/>
    <xdr:sp macro="" textlink="">
      <xdr:nvSpPr>
        <xdr:cNvPr id="129" name="Text Box 6"/>
        <xdr:cNvSpPr txBox="1">
          <a:spLocks noChangeArrowheads="1"/>
        </xdr:cNvSpPr>
      </xdr:nvSpPr>
      <xdr:spPr bwMode="auto">
        <a:xfrm>
          <a:off x="1219200" y="6667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35</xdr:row>
      <xdr:rowOff>0</xdr:rowOff>
    </xdr:from>
    <xdr:ext cx="114300" cy="285750"/>
    <xdr:sp macro="" textlink="">
      <xdr:nvSpPr>
        <xdr:cNvPr id="130" name="Text Box 8"/>
        <xdr:cNvSpPr txBox="1">
          <a:spLocks noChangeArrowheads="1"/>
        </xdr:cNvSpPr>
      </xdr:nvSpPr>
      <xdr:spPr bwMode="auto">
        <a:xfrm>
          <a:off x="1219200" y="6667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35</xdr:row>
      <xdr:rowOff>0</xdr:rowOff>
    </xdr:from>
    <xdr:ext cx="114300" cy="285750"/>
    <xdr:sp macro="" textlink="">
      <xdr:nvSpPr>
        <xdr:cNvPr id="131" name="Text Box 9"/>
        <xdr:cNvSpPr txBox="1">
          <a:spLocks noChangeArrowheads="1"/>
        </xdr:cNvSpPr>
      </xdr:nvSpPr>
      <xdr:spPr bwMode="auto">
        <a:xfrm>
          <a:off x="1219200" y="6667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35</xdr:row>
      <xdr:rowOff>0</xdr:rowOff>
    </xdr:from>
    <xdr:ext cx="114300" cy="285750"/>
    <xdr:sp macro="" textlink="">
      <xdr:nvSpPr>
        <xdr:cNvPr id="132" name="Text Box 10"/>
        <xdr:cNvSpPr txBox="1">
          <a:spLocks noChangeArrowheads="1"/>
        </xdr:cNvSpPr>
      </xdr:nvSpPr>
      <xdr:spPr bwMode="auto">
        <a:xfrm>
          <a:off x="1219200" y="6667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35</xdr:row>
      <xdr:rowOff>0</xdr:rowOff>
    </xdr:from>
    <xdr:ext cx="114300" cy="285750"/>
    <xdr:sp macro="" textlink="">
      <xdr:nvSpPr>
        <xdr:cNvPr id="133" name="Text Box 1"/>
        <xdr:cNvSpPr txBox="1">
          <a:spLocks noChangeArrowheads="1"/>
        </xdr:cNvSpPr>
      </xdr:nvSpPr>
      <xdr:spPr bwMode="auto">
        <a:xfrm>
          <a:off x="1219200" y="6667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35</xdr:row>
      <xdr:rowOff>0</xdr:rowOff>
    </xdr:from>
    <xdr:ext cx="114300" cy="285750"/>
    <xdr:sp macro="" textlink="">
      <xdr:nvSpPr>
        <xdr:cNvPr id="134" name="Text Box 2"/>
        <xdr:cNvSpPr txBox="1">
          <a:spLocks noChangeArrowheads="1"/>
        </xdr:cNvSpPr>
      </xdr:nvSpPr>
      <xdr:spPr bwMode="auto">
        <a:xfrm>
          <a:off x="1219200" y="6667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114300" cy="285750"/>
    <xdr:sp macro="" textlink="">
      <xdr:nvSpPr>
        <xdr:cNvPr id="135" name="Text Box 8"/>
        <xdr:cNvSpPr txBox="1">
          <a:spLocks noChangeArrowheads="1"/>
        </xdr:cNvSpPr>
      </xdr:nvSpPr>
      <xdr:spPr bwMode="auto">
        <a:xfrm>
          <a:off x="1219200" y="9715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114300" cy="285750"/>
    <xdr:sp macro="" textlink="">
      <xdr:nvSpPr>
        <xdr:cNvPr id="136" name="Text Box 1"/>
        <xdr:cNvSpPr txBox="1">
          <a:spLocks noChangeArrowheads="1"/>
        </xdr:cNvSpPr>
      </xdr:nvSpPr>
      <xdr:spPr bwMode="auto">
        <a:xfrm>
          <a:off x="1219200" y="12573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114300" cy="285750"/>
    <xdr:sp macro="" textlink="">
      <xdr:nvSpPr>
        <xdr:cNvPr id="137" name="Text Box 2"/>
        <xdr:cNvSpPr txBox="1">
          <a:spLocks noChangeArrowheads="1"/>
        </xdr:cNvSpPr>
      </xdr:nvSpPr>
      <xdr:spPr bwMode="auto">
        <a:xfrm>
          <a:off x="1219200" y="12573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114300" cy="285750"/>
    <xdr:sp macro="" textlink="">
      <xdr:nvSpPr>
        <xdr:cNvPr id="138" name="Text Box 3"/>
        <xdr:cNvSpPr txBox="1">
          <a:spLocks noChangeArrowheads="1"/>
        </xdr:cNvSpPr>
      </xdr:nvSpPr>
      <xdr:spPr bwMode="auto">
        <a:xfrm>
          <a:off x="1219200" y="12573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114300" cy="285750"/>
    <xdr:sp macro="" textlink="">
      <xdr:nvSpPr>
        <xdr:cNvPr id="139" name="Text Box 4"/>
        <xdr:cNvSpPr txBox="1">
          <a:spLocks noChangeArrowheads="1"/>
        </xdr:cNvSpPr>
      </xdr:nvSpPr>
      <xdr:spPr bwMode="auto">
        <a:xfrm>
          <a:off x="1219200" y="12573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114300" cy="285750"/>
    <xdr:sp macro="" textlink="">
      <xdr:nvSpPr>
        <xdr:cNvPr id="140" name="Text Box 5"/>
        <xdr:cNvSpPr txBox="1">
          <a:spLocks noChangeArrowheads="1"/>
        </xdr:cNvSpPr>
      </xdr:nvSpPr>
      <xdr:spPr bwMode="auto">
        <a:xfrm>
          <a:off x="1219200" y="12573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114300" cy="285750"/>
    <xdr:sp macro="" textlink="">
      <xdr:nvSpPr>
        <xdr:cNvPr id="141" name="Text Box 6"/>
        <xdr:cNvSpPr txBox="1">
          <a:spLocks noChangeArrowheads="1"/>
        </xdr:cNvSpPr>
      </xdr:nvSpPr>
      <xdr:spPr bwMode="auto">
        <a:xfrm>
          <a:off x="1219200" y="12573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114300" cy="285750"/>
    <xdr:sp macro="" textlink="">
      <xdr:nvSpPr>
        <xdr:cNvPr id="142" name="Text Box 8"/>
        <xdr:cNvSpPr txBox="1">
          <a:spLocks noChangeArrowheads="1"/>
        </xdr:cNvSpPr>
      </xdr:nvSpPr>
      <xdr:spPr bwMode="auto">
        <a:xfrm>
          <a:off x="1219200" y="12573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114300" cy="285750"/>
    <xdr:sp macro="" textlink="">
      <xdr:nvSpPr>
        <xdr:cNvPr id="143" name="Text Box 9"/>
        <xdr:cNvSpPr txBox="1">
          <a:spLocks noChangeArrowheads="1"/>
        </xdr:cNvSpPr>
      </xdr:nvSpPr>
      <xdr:spPr bwMode="auto">
        <a:xfrm>
          <a:off x="1219200" y="12573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114300" cy="285750"/>
    <xdr:sp macro="" textlink="">
      <xdr:nvSpPr>
        <xdr:cNvPr id="144" name="Text Box 10"/>
        <xdr:cNvSpPr txBox="1">
          <a:spLocks noChangeArrowheads="1"/>
        </xdr:cNvSpPr>
      </xdr:nvSpPr>
      <xdr:spPr bwMode="auto">
        <a:xfrm>
          <a:off x="1219200" y="12573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68</xdr:row>
      <xdr:rowOff>0</xdr:rowOff>
    </xdr:from>
    <xdr:ext cx="114300" cy="285750"/>
    <xdr:sp macro="" textlink="">
      <xdr:nvSpPr>
        <xdr:cNvPr id="145" name="Text Box 11"/>
        <xdr:cNvSpPr txBox="1">
          <a:spLocks noChangeArrowheads="1"/>
        </xdr:cNvSpPr>
      </xdr:nvSpPr>
      <xdr:spPr bwMode="auto">
        <a:xfrm>
          <a:off x="1219200" y="1295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68</xdr:row>
      <xdr:rowOff>0</xdr:rowOff>
    </xdr:from>
    <xdr:ext cx="114300" cy="285750"/>
    <xdr:sp macro="" textlink="">
      <xdr:nvSpPr>
        <xdr:cNvPr id="146" name="Text Box 12"/>
        <xdr:cNvSpPr txBox="1">
          <a:spLocks noChangeArrowheads="1"/>
        </xdr:cNvSpPr>
      </xdr:nvSpPr>
      <xdr:spPr bwMode="auto">
        <a:xfrm>
          <a:off x="1219200" y="1295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114300" cy="285750"/>
    <xdr:sp macro="" textlink="">
      <xdr:nvSpPr>
        <xdr:cNvPr id="147" name="Text Box 13"/>
        <xdr:cNvSpPr txBox="1">
          <a:spLocks noChangeArrowheads="1"/>
        </xdr:cNvSpPr>
      </xdr:nvSpPr>
      <xdr:spPr bwMode="auto">
        <a:xfrm>
          <a:off x="1219200" y="13525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114300" cy="285750"/>
    <xdr:sp macro="" textlink="">
      <xdr:nvSpPr>
        <xdr:cNvPr id="148" name="Text Box 14"/>
        <xdr:cNvSpPr txBox="1">
          <a:spLocks noChangeArrowheads="1"/>
        </xdr:cNvSpPr>
      </xdr:nvSpPr>
      <xdr:spPr bwMode="auto">
        <a:xfrm>
          <a:off x="1219200" y="13525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114300" cy="285750"/>
    <xdr:sp macro="" textlink="">
      <xdr:nvSpPr>
        <xdr:cNvPr id="149" name="Text Box 1"/>
        <xdr:cNvSpPr txBox="1">
          <a:spLocks noChangeArrowheads="1"/>
        </xdr:cNvSpPr>
      </xdr:nvSpPr>
      <xdr:spPr bwMode="auto">
        <a:xfrm>
          <a:off x="1219200" y="12573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114300" cy="285750"/>
    <xdr:sp macro="" textlink="">
      <xdr:nvSpPr>
        <xdr:cNvPr id="150" name="Text Box 2"/>
        <xdr:cNvSpPr txBox="1">
          <a:spLocks noChangeArrowheads="1"/>
        </xdr:cNvSpPr>
      </xdr:nvSpPr>
      <xdr:spPr bwMode="auto">
        <a:xfrm>
          <a:off x="1219200" y="12573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18</xdr:row>
      <xdr:rowOff>0</xdr:rowOff>
    </xdr:from>
    <xdr:ext cx="114300" cy="285750"/>
    <xdr:sp macro="" textlink="">
      <xdr:nvSpPr>
        <xdr:cNvPr id="151" name="Text Box 8"/>
        <xdr:cNvSpPr txBox="1">
          <a:spLocks noChangeArrowheads="1"/>
        </xdr:cNvSpPr>
      </xdr:nvSpPr>
      <xdr:spPr bwMode="auto">
        <a:xfrm>
          <a:off x="1219200" y="3429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37</xdr:row>
      <xdr:rowOff>0</xdr:rowOff>
    </xdr:from>
    <xdr:ext cx="114300" cy="285750"/>
    <xdr:sp macro="" textlink="">
      <xdr:nvSpPr>
        <xdr:cNvPr id="152" name="Text Box 8"/>
        <xdr:cNvSpPr txBox="1">
          <a:spLocks noChangeArrowheads="1"/>
        </xdr:cNvSpPr>
      </xdr:nvSpPr>
      <xdr:spPr bwMode="auto">
        <a:xfrm>
          <a:off x="1219200" y="7048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50</xdr:row>
      <xdr:rowOff>0</xdr:rowOff>
    </xdr:from>
    <xdr:ext cx="114300" cy="285750"/>
    <xdr:sp macro="" textlink="">
      <xdr:nvSpPr>
        <xdr:cNvPr id="153" name="Text Box 8"/>
        <xdr:cNvSpPr txBox="1">
          <a:spLocks noChangeArrowheads="1"/>
        </xdr:cNvSpPr>
      </xdr:nvSpPr>
      <xdr:spPr bwMode="auto">
        <a:xfrm>
          <a:off x="1219200" y="9525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22</xdr:row>
      <xdr:rowOff>0</xdr:rowOff>
    </xdr:from>
    <xdr:ext cx="114300" cy="285750"/>
    <xdr:sp macro="" textlink="">
      <xdr:nvSpPr>
        <xdr:cNvPr id="154" name="Text Box 8"/>
        <xdr:cNvSpPr txBox="1">
          <a:spLocks noChangeArrowheads="1"/>
        </xdr:cNvSpPr>
      </xdr:nvSpPr>
      <xdr:spPr bwMode="auto">
        <a:xfrm>
          <a:off x="1219200" y="4191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35</xdr:row>
      <xdr:rowOff>0</xdr:rowOff>
    </xdr:from>
    <xdr:ext cx="114300" cy="285750"/>
    <xdr:sp macro="" textlink="">
      <xdr:nvSpPr>
        <xdr:cNvPr id="155" name="Text Box 8"/>
        <xdr:cNvSpPr txBox="1">
          <a:spLocks noChangeArrowheads="1"/>
        </xdr:cNvSpPr>
      </xdr:nvSpPr>
      <xdr:spPr bwMode="auto">
        <a:xfrm>
          <a:off x="1219200" y="6667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35</xdr:row>
      <xdr:rowOff>0</xdr:rowOff>
    </xdr:from>
    <xdr:ext cx="114300" cy="285750"/>
    <xdr:sp macro="" textlink="">
      <xdr:nvSpPr>
        <xdr:cNvPr id="156" name="Text Box 8"/>
        <xdr:cNvSpPr txBox="1">
          <a:spLocks noChangeArrowheads="1"/>
        </xdr:cNvSpPr>
      </xdr:nvSpPr>
      <xdr:spPr bwMode="auto">
        <a:xfrm>
          <a:off x="1219200" y="6667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36</xdr:row>
      <xdr:rowOff>0</xdr:rowOff>
    </xdr:from>
    <xdr:ext cx="114300" cy="285750"/>
    <xdr:sp macro="" textlink="">
      <xdr:nvSpPr>
        <xdr:cNvPr id="157" name="Text Box 1"/>
        <xdr:cNvSpPr txBox="1">
          <a:spLocks noChangeArrowheads="1"/>
        </xdr:cNvSpPr>
      </xdr:nvSpPr>
      <xdr:spPr bwMode="auto">
        <a:xfrm>
          <a:off x="1219200" y="6858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36</xdr:row>
      <xdr:rowOff>0</xdr:rowOff>
    </xdr:from>
    <xdr:ext cx="114300" cy="285750"/>
    <xdr:sp macro="" textlink="">
      <xdr:nvSpPr>
        <xdr:cNvPr id="158" name="Text Box 2"/>
        <xdr:cNvSpPr txBox="1">
          <a:spLocks noChangeArrowheads="1"/>
        </xdr:cNvSpPr>
      </xdr:nvSpPr>
      <xdr:spPr bwMode="auto">
        <a:xfrm>
          <a:off x="1219200" y="6858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36</xdr:row>
      <xdr:rowOff>0</xdr:rowOff>
    </xdr:from>
    <xdr:ext cx="114300" cy="285750"/>
    <xdr:sp macro="" textlink="">
      <xdr:nvSpPr>
        <xdr:cNvPr id="159" name="Text Box 3"/>
        <xdr:cNvSpPr txBox="1">
          <a:spLocks noChangeArrowheads="1"/>
        </xdr:cNvSpPr>
      </xdr:nvSpPr>
      <xdr:spPr bwMode="auto">
        <a:xfrm>
          <a:off x="1219200" y="6858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36</xdr:row>
      <xdr:rowOff>0</xdr:rowOff>
    </xdr:from>
    <xdr:ext cx="114300" cy="285750"/>
    <xdr:sp macro="" textlink="">
      <xdr:nvSpPr>
        <xdr:cNvPr id="160" name="Text Box 4"/>
        <xdr:cNvSpPr txBox="1">
          <a:spLocks noChangeArrowheads="1"/>
        </xdr:cNvSpPr>
      </xdr:nvSpPr>
      <xdr:spPr bwMode="auto">
        <a:xfrm>
          <a:off x="1219200" y="6858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36</xdr:row>
      <xdr:rowOff>0</xdr:rowOff>
    </xdr:from>
    <xdr:ext cx="114300" cy="285750"/>
    <xdr:sp macro="" textlink="">
      <xdr:nvSpPr>
        <xdr:cNvPr id="161" name="Text Box 5"/>
        <xdr:cNvSpPr txBox="1">
          <a:spLocks noChangeArrowheads="1"/>
        </xdr:cNvSpPr>
      </xdr:nvSpPr>
      <xdr:spPr bwMode="auto">
        <a:xfrm>
          <a:off x="1219200" y="6858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36</xdr:row>
      <xdr:rowOff>0</xdr:rowOff>
    </xdr:from>
    <xdr:ext cx="114300" cy="285750"/>
    <xdr:sp macro="" textlink="">
      <xdr:nvSpPr>
        <xdr:cNvPr id="162" name="Text Box 6"/>
        <xdr:cNvSpPr txBox="1">
          <a:spLocks noChangeArrowheads="1"/>
        </xdr:cNvSpPr>
      </xdr:nvSpPr>
      <xdr:spPr bwMode="auto">
        <a:xfrm>
          <a:off x="1219200" y="6858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36</xdr:row>
      <xdr:rowOff>0</xdr:rowOff>
    </xdr:from>
    <xdr:ext cx="114300" cy="285750"/>
    <xdr:sp macro="" textlink="">
      <xdr:nvSpPr>
        <xdr:cNvPr id="163" name="Text Box 8"/>
        <xdr:cNvSpPr txBox="1">
          <a:spLocks noChangeArrowheads="1"/>
        </xdr:cNvSpPr>
      </xdr:nvSpPr>
      <xdr:spPr bwMode="auto">
        <a:xfrm>
          <a:off x="1219200" y="6858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36</xdr:row>
      <xdr:rowOff>0</xdr:rowOff>
    </xdr:from>
    <xdr:ext cx="114300" cy="285750"/>
    <xdr:sp macro="" textlink="">
      <xdr:nvSpPr>
        <xdr:cNvPr id="164" name="Text Box 9"/>
        <xdr:cNvSpPr txBox="1">
          <a:spLocks noChangeArrowheads="1"/>
        </xdr:cNvSpPr>
      </xdr:nvSpPr>
      <xdr:spPr bwMode="auto">
        <a:xfrm>
          <a:off x="1219200" y="6858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36</xdr:row>
      <xdr:rowOff>0</xdr:rowOff>
    </xdr:from>
    <xdr:ext cx="114300" cy="285750"/>
    <xdr:sp macro="" textlink="">
      <xdr:nvSpPr>
        <xdr:cNvPr id="165" name="Text Box 10"/>
        <xdr:cNvSpPr txBox="1">
          <a:spLocks noChangeArrowheads="1"/>
        </xdr:cNvSpPr>
      </xdr:nvSpPr>
      <xdr:spPr bwMode="auto">
        <a:xfrm>
          <a:off x="1219200" y="6858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36</xdr:row>
      <xdr:rowOff>0</xdr:rowOff>
    </xdr:from>
    <xdr:ext cx="114300" cy="285750"/>
    <xdr:sp macro="" textlink="">
      <xdr:nvSpPr>
        <xdr:cNvPr id="166" name="Text Box 1"/>
        <xdr:cNvSpPr txBox="1">
          <a:spLocks noChangeArrowheads="1"/>
        </xdr:cNvSpPr>
      </xdr:nvSpPr>
      <xdr:spPr bwMode="auto">
        <a:xfrm>
          <a:off x="1219200" y="6858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36</xdr:row>
      <xdr:rowOff>0</xdr:rowOff>
    </xdr:from>
    <xdr:ext cx="114300" cy="285750"/>
    <xdr:sp macro="" textlink="">
      <xdr:nvSpPr>
        <xdr:cNvPr id="167" name="Text Box 2"/>
        <xdr:cNvSpPr txBox="1">
          <a:spLocks noChangeArrowheads="1"/>
        </xdr:cNvSpPr>
      </xdr:nvSpPr>
      <xdr:spPr bwMode="auto">
        <a:xfrm>
          <a:off x="1219200" y="6858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52</xdr:row>
      <xdr:rowOff>0</xdr:rowOff>
    </xdr:from>
    <xdr:ext cx="114300" cy="285750"/>
    <xdr:sp macro="" textlink="">
      <xdr:nvSpPr>
        <xdr:cNvPr id="168" name="Text Box 8"/>
        <xdr:cNvSpPr txBox="1">
          <a:spLocks noChangeArrowheads="1"/>
        </xdr:cNvSpPr>
      </xdr:nvSpPr>
      <xdr:spPr bwMode="auto">
        <a:xfrm>
          <a:off x="1219200" y="990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114300" cy="285750"/>
    <xdr:sp macro="" textlink="">
      <xdr:nvSpPr>
        <xdr:cNvPr id="169" name="Text Box 1"/>
        <xdr:cNvSpPr txBox="1">
          <a:spLocks noChangeArrowheads="1"/>
        </xdr:cNvSpPr>
      </xdr:nvSpPr>
      <xdr:spPr bwMode="auto">
        <a:xfrm>
          <a:off x="1219200" y="12573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114300" cy="285750"/>
    <xdr:sp macro="" textlink="">
      <xdr:nvSpPr>
        <xdr:cNvPr id="170" name="Text Box 2"/>
        <xdr:cNvSpPr txBox="1">
          <a:spLocks noChangeArrowheads="1"/>
        </xdr:cNvSpPr>
      </xdr:nvSpPr>
      <xdr:spPr bwMode="auto">
        <a:xfrm>
          <a:off x="1219200" y="12573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114300" cy="285750"/>
    <xdr:sp macro="" textlink="">
      <xdr:nvSpPr>
        <xdr:cNvPr id="171" name="Text Box 3"/>
        <xdr:cNvSpPr txBox="1">
          <a:spLocks noChangeArrowheads="1"/>
        </xdr:cNvSpPr>
      </xdr:nvSpPr>
      <xdr:spPr bwMode="auto">
        <a:xfrm>
          <a:off x="1219200" y="12573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114300" cy="285750"/>
    <xdr:sp macro="" textlink="">
      <xdr:nvSpPr>
        <xdr:cNvPr id="172" name="Text Box 4"/>
        <xdr:cNvSpPr txBox="1">
          <a:spLocks noChangeArrowheads="1"/>
        </xdr:cNvSpPr>
      </xdr:nvSpPr>
      <xdr:spPr bwMode="auto">
        <a:xfrm>
          <a:off x="1219200" y="12573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114300" cy="285750"/>
    <xdr:sp macro="" textlink="">
      <xdr:nvSpPr>
        <xdr:cNvPr id="173" name="Text Box 5"/>
        <xdr:cNvSpPr txBox="1">
          <a:spLocks noChangeArrowheads="1"/>
        </xdr:cNvSpPr>
      </xdr:nvSpPr>
      <xdr:spPr bwMode="auto">
        <a:xfrm>
          <a:off x="1219200" y="12573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114300" cy="285750"/>
    <xdr:sp macro="" textlink="">
      <xdr:nvSpPr>
        <xdr:cNvPr id="174" name="Text Box 6"/>
        <xdr:cNvSpPr txBox="1">
          <a:spLocks noChangeArrowheads="1"/>
        </xdr:cNvSpPr>
      </xdr:nvSpPr>
      <xdr:spPr bwMode="auto">
        <a:xfrm>
          <a:off x="1219200" y="12573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114300" cy="285750"/>
    <xdr:sp macro="" textlink="">
      <xdr:nvSpPr>
        <xdr:cNvPr id="175" name="Text Box 8"/>
        <xdr:cNvSpPr txBox="1">
          <a:spLocks noChangeArrowheads="1"/>
        </xdr:cNvSpPr>
      </xdr:nvSpPr>
      <xdr:spPr bwMode="auto">
        <a:xfrm>
          <a:off x="1219200" y="12573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114300" cy="285750"/>
    <xdr:sp macro="" textlink="">
      <xdr:nvSpPr>
        <xdr:cNvPr id="176" name="Text Box 9"/>
        <xdr:cNvSpPr txBox="1">
          <a:spLocks noChangeArrowheads="1"/>
        </xdr:cNvSpPr>
      </xdr:nvSpPr>
      <xdr:spPr bwMode="auto">
        <a:xfrm>
          <a:off x="1219200" y="12573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114300" cy="285750"/>
    <xdr:sp macro="" textlink="">
      <xdr:nvSpPr>
        <xdr:cNvPr id="177" name="Text Box 10"/>
        <xdr:cNvSpPr txBox="1">
          <a:spLocks noChangeArrowheads="1"/>
        </xdr:cNvSpPr>
      </xdr:nvSpPr>
      <xdr:spPr bwMode="auto">
        <a:xfrm>
          <a:off x="1219200" y="12573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68</xdr:row>
      <xdr:rowOff>0</xdr:rowOff>
    </xdr:from>
    <xdr:ext cx="114300" cy="285750"/>
    <xdr:sp macro="" textlink="">
      <xdr:nvSpPr>
        <xdr:cNvPr id="178" name="Text Box 11"/>
        <xdr:cNvSpPr txBox="1">
          <a:spLocks noChangeArrowheads="1"/>
        </xdr:cNvSpPr>
      </xdr:nvSpPr>
      <xdr:spPr bwMode="auto">
        <a:xfrm>
          <a:off x="1219200" y="1295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361950</xdr:colOff>
      <xdr:row>76</xdr:row>
      <xdr:rowOff>171450</xdr:rowOff>
    </xdr:from>
    <xdr:ext cx="114300" cy="285750"/>
    <xdr:sp macro="" textlink="">
      <xdr:nvSpPr>
        <xdr:cNvPr id="179" name="Text Box 12"/>
        <xdr:cNvSpPr txBox="1">
          <a:spLocks noChangeArrowheads="1"/>
        </xdr:cNvSpPr>
      </xdr:nvSpPr>
      <xdr:spPr bwMode="auto">
        <a:xfrm>
          <a:off x="4629150" y="1464945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114300" cy="285750"/>
    <xdr:sp macro="" textlink="">
      <xdr:nvSpPr>
        <xdr:cNvPr id="180" name="Text Box 13"/>
        <xdr:cNvSpPr txBox="1">
          <a:spLocks noChangeArrowheads="1"/>
        </xdr:cNvSpPr>
      </xdr:nvSpPr>
      <xdr:spPr bwMode="auto">
        <a:xfrm>
          <a:off x="1219200" y="13525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114300" cy="285750"/>
    <xdr:sp macro="" textlink="">
      <xdr:nvSpPr>
        <xdr:cNvPr id="181" name="Text Box 14"/>
        <xdr:cNvSpPr txBox="1">
          <a:spLocks noChangeArrowheads="1"/>
        </xdr:cNvSpPr>
      </xdr:nvSpPr>
      <xdr:spPr bwMode="auto">
        <a:xfrm>
          <a:off x="1219200" y="13525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114300" cy="285750"/>
    <xdr:sp macro="" textlink="">
      <xdr:nvSpPr>
        <xdr:cNvPr id="182" name="Text Box 1"/>
        <xdr:cNvSpPr txBox="1">
          <a:spLocks noChangeArrowheads="1"/>
        </xdr:cNvSpPr>
      </xdr:nvSpPr>
      <xdr:spPr bwMode="auto">
        <a:xfrm>
          <a:off x="1219200" y="12573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114300" cy="285750"/>
    <xdr:sp macro="" textlink="">
      <xdr:nvSpPr>
        <xdr:cNvPr id="183" name="Text Box 2"/>
        <xdr:cNvSpPr txBox="1">
          <a:spLocks noChangeArrowheads="1"/>
        </xdr:cNvSpPr>
      </xdr:nvSpPr>
      <xdr:spPr bwMode="auto">
        <a:xfrm>
          <a:off x="1219200" y="12573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18</xdr:row>
      <xdr:rowOff>0</xdr:rowOff>
    </xdr:from>
    <xdr:ext cx="114300" cy="285750"/>
    <xdr:sp macro="" textlink="">
      <xdr:nvSpPr>
        <xdr:cNvPr id="184" name="Text Box 8"/>
        <xdr:cNvSpPr txBox="1">
          <a:spLocks noChangeArrowheads="1"/>
        </xdr:cNvSpPr>
      </xdr:nvSpPr>
      <xdr:spPr bwMode="auto">
        <a:xfrm>
          <a:off x="1219200" y="3429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37</xdr:row>
      <xdr:rowOff>0</xdr:rowOff>
    </xdr:from>
    <xdr:ext cx="114300" cy="285750"/>
    <xdr:sp macro="" textlink="">
      <xdr:nvSpPr>
        <xdr:cNvPr id="185" name="Text Box 8"/>
        <xdr:cNvSpPr txBox="1">
          <a:spLocks noChangeArrowheads="1"/>
        </xdr:cNvSpPr>
      </xdr:nvSpPr>
      <xdr:spPr bwMode="auto">
        <a:xfrm>
          <a:off x="1219200" y="7048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50</xdr:row>
      <xdr:rowOff>0</xdr:rowOff>
    </xdr:from>
    <xdr:ext cx="114300" cy="285750"/>
    <xdr:sp macro="" textlink="">
      <xdr:nvSpPr>
        <xdr:cNvPr id="186" name="Text Box 8"/>
        <xdr:cNvSpPr txBox="1">
          <a:spLocks noChangeArrowheads="1"/>
        </xdr:cNvSpPr>
      </xdr:nvSpPr>
      <xdr:spPr bwMode="auto">
        <a:xfrm>
          <a:off x="1219200" y="9525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22</xdr:row>
      <xdr:rowOff>0</xdr:rowOff>
    </xdr:from>
    <xdr:ext cx="114300" cy="285750"/>
    <xdr:sp macro="" textlink="">
      <xdr:nvSpPr>
        <xdr:cNvPr id="187" name="Text Box 8"/>
        <xdr:cNvSpPr txBox="1">
          <a:spLocks noChangeArrowheads="1"/>
        </xdr:cNvSpPr>
      </xdr:nvSpPr>
      <xdr:spPr bwMode="auto">
        <a:xfrm>
          <a:off x="1219200" y="4191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35</xdr:row>
      <xdr:rowOff>0</xdr:rowOff>
    </xdr:from>
    <xdr:ext cx="114300" cy="285750"/>
    <xdr:sp macro="" textlink="">
      <xdr:nvSpPr>
        <xdr:cNvPr id="188" name="Text Box 8"/>
        <xdr:cNvSpPr txBox="1">
          <a:spLocks noChangeArrowheads="1"/>
        </xdr:cNvSpPr>
      </xdr:nvSpPr>
      <xdr:spPr bwMode="auto">
        <a:xfrm>
          <a:off x="1219200" y="6667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35</xdr:row>
      <xdr:rowOff>0</xdr:rowOff>
    </xdr:from>
    <xdr:ext cx="114300" cy="285750"/>
    <xdr:sp macro="" textlink="">
      <xdr:nvSpPr>
        <xdr:cNvPr id="189" name="Text Box 8"/>
        <xdr:cNvSpPr txBox="1">
          <a:spLocks noChangeArrowheads="1"/>
        </xdr:cNvSpPr>
      </xdr:nvSpPr>
      <xdr:spPr bwMode="auto">
        <a:xfrm>
          <a:off x="1219200" y="6667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36</xdr:row>
      <xdr:rowOff>0</xdr:rowOff>
    </xdr:from>
    <xdr:ext cx="114300" cy="285750"/>
    <xdr:sp macro="" textlink="">
      <xdr:nvSpPr>
        <xdr:cNvPr id="190" name="Text Box 1"/>
        <xdr:cNvSpPr txBox="1">
          <a:spLocks noChangeArrowheads="1"/>
        </xdr:cNvSpPr>
      </xdr:nvSpPr>
      <xdr:spPr bwMode="auto">
        <a:xfrm>
          <a:off x="1219200" y="6858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36</xdr:row>
      <xdr:rowOff>0</xdr:rowOff>
    </xdr:from>
    <xdr:ext cx="114300" cy="285750"/>
    <xdr:sp macro="" textlink="">
      <xdr:nvSpPr>
        <xdr:cNvPr id="191" name="Text Box 2"/>
        <xdr:cNvSpPr txBox="1">
          <a:spLocks noChangeArrowheads="1"/>
        </xdr:cNvSpPr>
      </xdr:nvSpPr>
      <xdr:spPr bwMode="auto">
        <a:xfrm>
          <a:off x="1219200" y="6858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36</xdr:row>
      <xdr:rowOff>0</xdr:rowOff>
    </xdr:from>
    <xdr:ext cx="114300" cy="285750"/>
    <xdr:sp macro="" textlink="">
      <xdr:nvSpPr>
        <xdr:cNvPr id="192" name="Text Box 3"/>
        <xdr:cNvSpPr txBox="1">
          <a:spLocks noChangeArrowheads="1"/>
        </xdr:cNvSpPr>
      </xdr:nvSpPr>
      <xdr:spPr bwMode="auto">
        <a:xfrm>
          <a:off x="1219200" y="6858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36</xdr:row>
      <xdr:rowOff>0</xdr:rowOff>
    </xdr:from>
    <xdr:ext cx="114300" cy="285750"/>
    <xdr:sp macro="" textlink="">
      <xdr:nvSpPr>
        <xdr:cNvPr id="193" name="Text Box 4"/>
        <xdr:cNvSpPr txBox="1">
          <a:spLocks noChangeArrowheads="1"/>
        </xdr:cNvSpPr>
      </xdr:nvSpPr>
      <xdr:spPr bwMode="auto">
        <a:xfrm>
          <a:off x="1219200" y="6858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36</xdr:row>
      <xdr:rowOff>0</xdr:rowOff>
    </xdr:from>
    <xdr:ext cx="114300" cy="285750"/>
    <xdr:sp macro="" textlink="">
      <xdr:nvSpPr>
        <xdr:cNvPr id="194" name="Text Box 5"/>
        <xdr:cNvSpPr txBox="1">
          <a:spLocks noChangeArrowheads="1"/>
        </xdr:cNvSpPr>
      </xdr:nvSpPr>
      <xdr:spPr bwMode="auto">
        <a:xfrm>
          <a:off x="1219200" y="6858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36</xdr:row>
      <xdr:rowOff>0</xdr:rowOff>
    </xdr:from>
    <xdr:ext cx="114300" cy="285750"/>
    <xdr:sp macro="" textlink="">
      <xdr:nvSpPr>
        <xdr:cNvPr id="195" name="Text Box 6"/>
        <xdr:cNvSpPr txBox="1">
          <a:spLocks noChangeArrowheads="1"/>
        </xdr:cNvSpPr>
      </xdr:nvSpPr>
      <xdr:spPr bwMode="auto">
        <a:xfrm>
          <a:off x="1219200" y="6858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36</xdr:row>
      <xdr:rowOff>0</xdr:rowOff>
    </xdr:from>
    <xdr:ext cx="114300" cy="285750"/>
    <xdr:sp macro="" textlink="">
      <xdr:nvSpPr>
        <xdr:cNvPr id="196" name="Text Box 8"/>
        <xdr:cNvSpPr txBox="1">
          <a:spLocks noChangeArrowheads="1"/>
        </xdr:cNvSpPr>
      </xdr:nvSpPr>
      <xdr:spPr bwMode="auto">
        <a:xfrm>
          <a:off x="1219200" y="6858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36</xdr:row>
      <xdr:rowOff>0</xdr:rowOff>
    </xdr:from>
    <xdr:ext cx="114300" cy="285750"/>
    <xdr:sp macro="" textlink="">
      <xdr:nvSpPr>
        <xdr:cNvPr id="197" name="Text Box 9"/>
        <xdr:cNvSpPr txBox="1">
          <a:spLocks noChangeArrowheads="1"/>
        </xdr:cNvSpPr>
      </xdr:nvSpPr>
      <xdr:spPr bwMode="auto">
        <a:xfrm>
          <a:off x="1219200" y="6858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36</xdr:row>
      <xdr:rowOff>0</xdr:rowOff>
    </xdr:from>
    <xdr:ext cx="114300" cy="285750"/>
    <xdr:sp macro="" textlink="">
      <xdr:nvSpPr>
        <xdr:cNvPr id="198" name="Text Box 10"/>
        <xdr:cNvSpPr txBox="1">
          <a:spLocks noChangeArrowheads="1"/>
        </xdr:cNvSpPr>
      </xdr:nvSpPr>
      <xdr:spPr bwMode="auto">
        <a:xfrm>
          <a:off x="1219200" y="6858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36</xdr:row>
      <xdr:rowOff>0</xdr:rowOff>
    </xdr:from>
    <xdr:ext cx="114300" cy="285750"/>
    <xdr:sp macro="" textlink="">
      <xdr:nvSpPr>
        <xdr:cNvPr id="199" name="Text Box 1"/>
        <xdr:cNvSpPr txBox="1">
          <a:spLocks noChangeArrowheads="1"/>
        </xdr:cNvSpPr>
      </xdr:nvSpPr>
      <xdr:spPr bwMode="auto">
        <a:xfrm>
          <a:off x="1219200" y="6858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36</xdr:row>
      <xdr:rowOff>0</xdr:rowOff>
    </xdr:from>
    <xdr:ext cx="114300" cy="285750"/>
    <xdr:sp macro="" textlink="">
      <xdr:nvSpPr>
        <xdr:cNvPr id="200" name="Text Box 2"/>
        <xdr:cNvSpPr txBox="1">
          <a:spLocks noChangeArrowheads="1"/>
        </xdr:cNvSpPr>
      </xdr:nvSpPr>
      <xdr:spPr bwMode="auto">
        <a:xfrm>
          <a:off x="1219200" y="6858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52</xdr:row>
      <xdr:rowOff>0</xdr:rowOff>
    </xdr:from>
    <xdr:ext cx="114300" cy="285750"/>
    <xdr:sp macro="" textlink="">
      <xdr:nvSpPr>
        <xdr:cNvPr id="201" name="Text Box 8"/>
        <xdr:cNvSpPr txBox="1">
          <a:spLocks noChangeArrowheads="1"/>
        </xdr:cNvSpPr>
      </xdr:nvSpPr>
      <xdr:spPr bwMode="auto">
        <a:xfrm>
          <a:off x="1219200" y="990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114300" cy="285750"/>
    <xdr:sp macro="" textlink="">
      <xdr:nvSpPr>
        <xdr:cNvPr id="202" name="Text Box 13"/>
        <xdr:cNvSpPr txBox="1">
          <a:spLocks noChangeArrowheads="1"/>
        </xdr:cNvSpPr>
      </xdr:nvSpPr>
      <xdr:spPr bwMode="auto">
        <a:xfrm>
          <a:off x="1219200" y="13144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114300" cy="285750"/>
    <xdr:sp macro="" textlink="">
      <xdr:nvSpPr>
        <xdr:cNvPr id="203" name="Text Box 14"/>
        <xdr:cNvSpPr txBox="1">
          <a:spLocks noChangeArrowheads="1"/>
        </xdr:cNvSpPr>
      </xdr:nvSpPr>
      <xdr:spPr bwMode="auto">
        <a:xfrm>
          <a:off x="1219200" y="13144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wsDr>
</file>

<file path=xl/drawings/drawing13.xml><?xml version="1.0" encoding="utf-8"?>
<xdr:wsDr xmlns:xdr="http://schemas.openxmlformats.org/drawingml/2006/spreadsheetDrawing" xmlns:a="http://schemas.openxmlformats.org/drawingml/2006/main">
  <xdr:oneCellAnchor>
    <xdr:from>
      <xdr:col>2</xdr:col>
      <xdr:colOff>0</xdr:colOff>
      <xdr:row>65</xdr:row>
      <xdr:rowOff>0</xdr:rowOff>
    </xdr:from>
    <xdr:ext cx="114300" cy="285750"/>
    <xdr:sp macro="" textlink="">
      <xdr:nvSpPr>
        <xdr:cNvPr id="2" name="Text Box 1"/>
        <xdr:cNvSpPr txBox="1">
          <a:spLocks noChangeArrowheads="1"/>
        </xdr:cNvSpPr>
      </xdr:nvSpPr>
      <xdr:spPr bwMode="auto">
        <a:xfrm>
          <a:off x="1828800" y="12382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65</xdr:row>
      <xdr:rowOff>0</xdr:rowOff>
    </xdr:from>
    <xdr:ext cx="114300" cy="285750"/>
    <xdr:sp macro="" textlink="">
      <xdr:nvSpPr>
        <xdr:cNvPr id="3" name="Text Box 2"/>
        <xdr:cNvSpPr txBox="1">
          <a:spLocks noChangeArrowheads="1"/>
        </xdr:cNvSpPr>
      </xdr:nvSpPr>
      <xdr:spPr bwMode="auto">
        <a:xfrm>
          <a:off x="1828800" y="12382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65</xdr:row>
      <xdr:rowOff>0</xdr:rowOff>
    </xdr:from>
    <xdr:ext cx="114300" cy="285750"/>
    <xdr:sp macro="" textlink="">
      <xdr:nvSpPr>
        <xdr:cNvPr id="4" name="Text Box 3"/>
        <xdr:cNvSpPr txBox="1">
          <a:spLocks noChangeArrowheads="1"/>
        </xdr:cNvSpPr>
      </xdr:nvSpPr>
      <xdr:spPr bwMode="auto">
        <a:xfrm>
          <a:off x="1828800" y="12382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65</xdr:row>
      <xdr:rowOff>0</xdr:rowOff>
    </xdr:from>
    <xdr:ext cx="114300" cy="285750"/>
    <xdr:sp macro="" textlink="">
      <xdr:nvSpPr>
        <xdr:cNvPr id="5" name="Text Box 4"/>
        <xdr:cNvSpPr txBox="1">
          <a:spLocks noChangeArrowheads="1"/>
        </xdr:cNvSpPr>
      </xdr:nvSpPr>
      <xdr:spPr bwMode="auto">
        <a:xfrm>
          <a:off x="1828800" y="12382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65</xdr:row>
      <xdr:rowOff>0</xdr:rowOff>
    </xdr:from>
    <xdr:ext cx="114300" cy="285750"/>
    <xdr:sp macro="" textlink="">
      <xdr:nvSpPr>
        <xdr:cNvPr id="6" name="Text Box 5"/>
        <xdr:cNvSpPr txBox="1">
          <a:spLocks noChangeArrowheads="1"/>
        </xdr:cNvSpPr>
      </xdr:nvSpPr>
      <xdr:spPr bwMode="auto">
        <a:xfrm>
          <a:off x="1828800" y="12382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65</xdr:row>
      <xdr:rowOff>0</xdr:rowOff>
    </xdr:from>
    <xdr:ext cx="114300" cy="285750"/>
    <xdr:sp macro="" textlink="">
      <xdr:nvSpPr>
        <xdr:cNvPr id="7" name="Text Box 6"/>
        <xdr:cNvSpPr txBox="1">
          <a:spLocks noChangeArrowheads="1"/>
        </xdr:cNvSpPr>
      </xdr:nvSpPr>
      <xdr:spPr bwMode="auto">
        <a:xfrm>
          <a:off x="1828800" y="12382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65</xdr:row>
      <xdr:rowOff>0</xdr:rowOff>
    </xdr:from>
    <xdr:ext cx="114300" cy="285750"/>
    <xdr:sp macro="" textlink="">
      <xdr:nvSpPr>
        <xdr:cNvPr id="8" name="Text Box 8"/>
        <xdr:cNvSpPr txBox="1">
          <a:spLocks noChangeArrowheads="1"/>
        </xdr:cNvSpPr>
      </xdr:nvSpPr>
      <xdr:spPr bwMode="auto">
        <a:xfrm>
          <a:off x="1828800" y="12382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65</xdr:row>
      <xdr:rowOff>0</xdr:rowOff>
    </xdr:from>
    <xdr:ext cx="114300" cy="285750"/>
    <xdr:sp macro="" textlink="">
      <xdr:nvSpPr>
        <xdr:cNvPr id="9" name="Text Box 9"/>
        <xdr:cNvSpPr txBox="1">
          <a:spLocks noChangeArrowheads="1"/>
        </xdr:cNvSpPr>
      </xdr:nvSpPr>
      <xdr:spPr bwMode="auto">
        <a:xfrm>
          <a:off x="1828800" y="12382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65</xdr:row>
      <xdr:rowOff>0</xdr:rowOff>
    </xdr:from>
    <xdr:ext cx="114300" cy="285750"/>
    <xdr:sp macro="" textlink="">
      <xdr:nvSpPr>
        <xdr:cNvPr id="10" name="Text Box 10"/>
        <xdr:cNvSpPr txBox="1">
          <a:spLocks noChangeArrowheads="1"/>
        </xdr:cNvSpPr>
      </xdr:nvSpPr>
      <xdr:spPr bwMode="auto">
        <a:xfrm>
          <a:off x="1828800" y="12382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67</xdr:row>
      <xdr:rowOff>0</xdr:rowOff>
    </xdr:from>
    <xdr:ext cx="114300" cy="285750"/>
    <xdr:sp macro="" textlink="">
      <xdr:nvSpPr>
        <xdr:cNvPr id="11" name="Text Box 11"/>
        <xdr:cNvSpPr txBox="1">
          <a:spLocks noChangeArrowheads="1"/>
        </xdr:cNvSpPr>
      </xdr:nvSpPr>
      <xdr:spPr bwMode="auto">
        <a:xfrm>
          <a:off x="1828800" y="12763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67</xdr:row>
      <xdr:rowOff>0</xdr:rowOff>
    </xdr:from>
    <xdr:ext cx="114300" cy="285750"/>
    <xdr:sp macro="" textlink="">
      <xdr:nvSpPr>
        <xdr:cNvPr id="12" name="Text Box 12"/>
        <xdr:cNvSpPr txBox="1">
          <a:spLocks noChangeArrowheads="1"/>
        </xdr:cNvSpPr>
      </xdr:nvSpPr>
      <xdr:spPr bwMode="auto">
        <a:xfrm>
          <a:off x="1828800" y="12763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0</xdr:rowOff>
    </xdr:from>
    <xdr:ext cx="114300" cy="285750"/>
    <xdr:sp macro="" textlink="">
      <xdr:nvSpPr>
        <xdr:cNvPr id="13" name="Text Box 13"/>
        <xdr:cNvSpPr txBox="1">
          <a:spLocks noChangeArrowheads="1"/>
        </xdr:cNvSpPr>
      </xdr:nvSpPr>
      <xdr:spPr bwMode="auto">
        <a:xfrm>
          <a:off x="1828800" y="13335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70</xdr:row>
      <xdr:rowOff>0</xdr:rowOff>
    </xdr:from>
    <xdr:ext cx="114300" cy="285750"/>
    <xdr:sp macro="" textlink="">
      <xdr:nvSpPr>
        <xdr:cNvPr id="14" name="Text Box 14"/>
        <xdr:cNvSpPr txBox="1">
          <a:spLocks noChangeArrowheads="1"/>
        </xdr:cNvSpPr>
      </xdr:nvSpPr>
      <xdr:spPr bwMode="auto">
        <a:xfrm>
          <a:off x="1828800" y="13335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65</xdr:row>
      <xdr:rowOff>0</xdr:rowOff>
    </xdr:from>
    <xdr:ext cx="114300" cy="285750"/>
    <xdr:sp macro="" textlink="">
      <xdr:nvSpPr>
        <xdr:cNvPr id="15" name="Text Box 1"/>
        <xdr:cNvSpPr txBox="1">
          <a:spLocks noChangeArrowheads="1"/>
        </xdr:cNvSpPr>
      </xdr:nvSpPr>
      <xdr:spPr bwMode="auto">
        <a:xfrm>
          <a:off x="1828800" y="12382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65</xdr:row>
      <xdr:rowOff>0</xdr:rowOff>
    </xdr:from>
    <xdr:ext cx="114300" cy="285750"/>
    <xdr:sp macro="" textlink="">
      <xdr:nvSpPr>
        <xdr:cNvPr id="16" name="Text Box 2"/>
        <xdr:cNvSpPr txBox="1">
          <a:spLocks noChangeArrowheads="1"/>
        </xdr:cNvSpPr>
      </xdr:nvSpPr>
      <xdr:spPr bwMode="auto">
        <a:xfrm>
          <a:off x="1828800" y="12382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17</xdr:row>
      <xdr:rowOff>0</xdr:rowOff>
    </xdr:from>
    <xdr:ext cx="114300" cy="285750"/>
    <xdr:sp macro="" textlink="">
      <xdr:nvSpPr>
        <xdr:cNvPr id="17" name="Text Box 8"/>
        <xdr:cNvSpPr txBox="1">
          <a:spLocks noChangeArrowheads="1"/>
        </xdr:cNvSpPr>
      </xdr:nvSpPr>
      <xdr:spPr bwMode="auto">
        <a:xfrm>
          <a:off x="1828800" y="3238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37</xdr:row>
      <xdr:rowOff>0</xdr:rowOff>
    </xdr:from>
    <xdr:ext cx="114300" cy="285750"/>
    <xdr:sp macro="" textlink="">
      <xdr:nvSpPr>
        <xdr:cNvPr id="18" name="Text Box 8"/>
        <xdr:cNvSpPr txBox="1">
          <a:spLocks noChangeArrowheads="1"/>
        </xdr:cNvSpPr>
      </xdr:nvSpPr>
      <xdr:spPr bwMode="auto">
        <a:xfrm>
          <a:off x="1828800" y="7048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49</xdr:row>
      <xdr:rowOff>0</xdr:rowOff>
    </xdr:from>
    <xdr:ext cx="114300" cy="285750"/>
    <xdr:sp macro="" textlink="">
      <xdr:nvSpPr>
        <xdr:cNvPr id="19" name="Text Box 8"/>
        <xdr:cNvSpPr txBox="1">
          <a:spLocks noChangeArrowheads="1"/>
        </xdr:cNvSpPr>
      </xdr:nvSpPr>
      <xdr:spPr bwMode="auto">
        <a:xfrm>
          <a:off x="1828800" y="9334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21</xdr:row>
      <xdr:rowOff>0</xdr:rowOff>
    </xdr:from>
    <xdr:ext cx="114300" cy="285750"/>
    <xdr:sp macro="" textlink="">
      <xdr:nvSpPr>
        <xdr:cNvPr id="20" name="Text Box 8"/>
        <xdr:cNvSpPr txBox="1">
          <a:spLocks noChangeArrowheads="1"/>
        </xdr:cNvSpPr>
      </xdr:nvSpPr>
      <xdr:spPr bwMode="auto">
        <a:xfrm>
          <a:off x="1828800" y="4000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34</xdr:row>
      <xdr:rowOff>0</xdr:rowOff>
    </xdr:from>
    <xdr:ext cx="114300" cy="285750"/>
    <xdr:sp macro="" textlink="">
      <xdr:nvSpPr>
        <xdr:cNvPr id="21" name="Text Box 8"/>
        <xdr:cNvSpPr txBox="1">
          <a:spLocks noChangeArrowheads="1"/>
        </xdr:cNvSpPr>
      </xdr:nvSpPr>
      <xdr:spPr bwMode="auto">
        <a:xfrm>
          <a:off x="1828800" y="6477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34</xdr:row>
      <xdr:rowOff>0</xdr:rowOff>
    </xdr:from>
    <xdr:ext cx="114300" cy="285750"/>
    <xdr:sp macro="" textlink="">
      <xdr:nvSpPr>
        <xdr:cNvPr id="22" name="Text Box 8"/>
        <xdr:cNvSpPr txBox="1">
          <a:spLocks noChangeArrowheads="1"/>
        </xdr:cNvSpPr>
      </xdr:nvSpPr>
      <xdr:spPr bwMode="auto">
        <a:xfrm>
          <a:off x="1828800" y="6477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35</xdr:row>
      <xdr:rowOff>0</xdr:rowOff>
    </xdr:from>
    <xdr:ext cx="114300" cy="285750"/>
    <xdr:sp macro="" textlink="">
      <xdr:nvSpPr>
        <xdr:cNvPr id="23" name="Text Box 1"/>
        <xdr:cNvSpPr txBox="1">
          <a:spLocks noChangeArrowheads="1"/>
        </xdr:cNvSpPr>
      </xdr:nvSpPr>
      <xdr:spPr bwMode="auto">
        <a:xfrm>
          <a:off x="1828800" y="6667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35</xdr:row>
      <xdr:rowOff>0</xdr:rowOff>
    </xdr:from>
    <xdr:ext cx="114300" cy="285750"/>
    <xdr:sp macro="" textlink="">
      <xdr:nvSpPr>
        <xdr:cNvPr id="24" name="Text Box 2"/>
        <xdr:cNvSpPr txBox="1">
          <a:spLocks noChangeArrowheads="1"/>
        </xdr:cNvSpPr>
      </xdr:nvSpPr>
      <xdr:spPr bwMode="auto">
        <a:xfrm>
          <a:off x="1828800" y="6667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35</xdr:row>
      <xdr:rowOff>0</xdr:rowOff>
    </xdr:from>
    <xdr:ext cx="114300" cy="285750"/>
    <xdr:sp macro="" textlink="">
      <xdr:nvSpPr>
        <xdr:cNvPr id="25" name="Text Box 3"/>
        <xdr:cNvSpPr txBox="1">
          <a:spLocks noChangeArrowheads="1"/>
        </xdr:cNvSpPr>
      </xdr:nvSpPr>
      <xdr:spPr bwMode="auto">
        <a:xfrm>
          <a:off x="1828800" y="6667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35</xdr:row>
      <xdr:rowOff>0</xdr:rowOff>
    </xdr:from>
    <xdr:ext cx="114300" cy="285750"/>
    <xdr:sp macro="" textlink="">
      <xdr:nvSpPr>
        <xdr:cNvPr id="26" name="Text Box 4"/>
        <xdr:cNvSpPr txBox="1">
          <a:spLocks noChangeArrowheads="1"/>
        </xdr:cNvSpPr>
      </xdr:nvSpPr>
      <xdr:spPr bwMode="auto">
        <a:xfrm>
          <a:off x="1828800" y="6667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35</xdr:row>
      <xdr:rowOff>0</xdr:rowOff>
    </xdr:from>
    <xdr:ext cx="114300" cy="285750"/>
    <xdr:sp macro="" textlink="">
      <xdr:nvSpPr>
        <xdr:cNvPr id="27" name="Text Box 5"/>
        <xdr:cNvSpPr txBox="1">
          <a:spLocks noChangeArrowheads="1"/>
        </xdr:cNvSpPr>
      </xdr:nvSpPr>
      <xdr:spPr bwMode="auto">
        <a:xfrm>
          <a:off x="1828800" y="6667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35</xdr:row>
      <xdr:rowOff>0</xdr:rowOff>
    </xdr:from>
    <xdr:ext cx="114300" cy="285750"/>
    <xdr:sp macro="" textlink="">
      <xdr:nvSpPr>
        <xdr:cNvPr id="28" name="Text Box 6"/>
        <xdr:cNvSpPr txBox="1">
          <a:spLocks noChangeArrowheads="1"/>
        </xdr:cNvSpPr>
      </xdr:nvSpPr>
      <xdr:spPr bwMode="auto">
        <a:xfrm>
          <a:off x="1828800" y="6667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35</xdr:row>
      <xdr:rowOff>0</xdr:rowOff>
    </xdr:from>
    <xdr:ext cx="114300" cy="285750"/>
    <xdr:sp macro="" textlink="">
      <xdr:nvSpPr>
        <xdr:cNvPr id="29" name="Text Box 8"/>
        <xdr:cNvSpPr txBox="1">
          <a:spLocks noChangeArrowheads="1"/>
        </xdr:cNvSpPr>
      </xdr:nvSpPr>
      <xdr:spPr bwMode="auto">
        <a:xfrm>
          <a:off x="1828800" y="6667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35</xdr:row>
      <xdr:rowOff>0</xdr:rowOff>
    </xdr:from>
    <xdr:ext cx="114300" cy="285750"/>
    <xdr:sp macro="" textlink="">
      <xdr:nvSpPr>
        <xdr:cNvPr id="30" name="Text Box 9"/>
        <xdr:cNvSpPr txBox="1">
          <a:spLocks noChangeArrowheads="1"/>
        </xdr:cNvSpPr>
      </xdr:nvSpPr>
      <xdr:spPr bwMode="auto">
        <a:xfrm>
          <a:off x="1828800" y="6667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35</xdr:row>
      <xdr:rowOff>0</xdr:rowOff>
    </xdr:from>
    <xdr:ext cx="114300" cy="285750"/>
    <xdr:sp macro="" textlink="">
      <xdr:nvSpPr>
        <xdr:cNvPr id="31" name="Text Box 10"/>
        <xdr:cNvSpPr txBox="1">
          <a:spLocks noChangeArrowheads="1"/>
        </xdr:cNvSpPr>
      </xdr:nvSpPr>
      <xdr:spPr bwMode="auto">
        <a:xfrm>
          <a:off x="1828800" y="6667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35</xdr:row>
      <xdr:rowOff>0</xdr:rowOff>
    </xdr:from>
    <xdr:ext cx="114300" cy="285750"/>
    <xdr:sp macro="" textlink="">
      <xdr:nvSpPr>
        <xdr:cNvPr id="32" name="Text Box 1"/>
        <xdr:cNvSpPr txBox="1">
          <a:spLocks noChangeArrowheads="1"/>
        </xdr:cNvSpPr>
      </xdr:nvSpPr>
      <xdr:spPr bwMode="auto">
        <a:xfrm>
          <a:off x="1828800" y="6667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35</xdr:row>
      <xdr:rowOff>0</xdr:rowOff>
    </xdr:from>
    <xdr:ext cx="114300" cy="285750"/>
    <xdr:sp macro="" textlink="">
      <xdr:nvSpPr>
        <xdr:cNvPr id="33" name="Text Box 2"/>
        <xdr:cNvSpPr txBox="1">
          <a:spLocks noChangeArrowheads="1"/>
        </xdr:cNvSpPr>
      </xdr:nvSpPr>
      <xdr:spPr bwMode="auto">
        <a:xfrm>
          <a:off x="1828800" y="6667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51</xdr:row>
      <xdr:rowOff>0</xdr:rowOff>
    </xdr:from>
    <xdr:ext cx="114300" cy="285750"/>
    <xdr:sp macro="" textlink="">
      <xdr:nvSpPr>
        <xdr:cNvPr id="34" name="Text Box 8"/>
        <xdr:cNvSpPr txBox="1">
          <a:spLocks noChangeArrowheads="1"/>
        </xdr:cNvSpPr>
      </xdr:nvSpPr>
      <xdr:spPr bwMode="auto">
        <a:xfrm>
          <a:off x="1828800" y="9715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114300" cy="285750"/>
    <xdr:sp macro="" textlink="">
      <xdr:nvSpPr>
        <xdr:cNvPr id="35" name="Text Box 1"/>
        <xdr:cNvSpPr txBox="1">
          <a:spLocks noChangeArrowheads="1"/>
        </xdr:cNvSpPr>
      </xdr:nvSpPr>
      <xdr:spPr bwMode="auto">
        <a:xfrm>
          <a:off x="1828800" y="12573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114300" cy="285750"/>
    <xdr:sp macro="" textlink="">
      <xdr:nvSpPr>
        <xdr:cNvPr id="36" name="Text Box 2"/>
        <xdr:cNvSpPr txBox="1">
          <a:spLocks noChangeArrowheads="1"/>
        </xdr:cNvSpPr>
      </xdr:nvSpPr>
      <xdr:spPr bwMode="auto">
        <a:xfrm>
          <a:off x="1828800" y="12573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114300" cy="285750"/>
    <xdr:sp macro="" textlink="">
      <xdr:nvSpPr>
        <xdr:cNvPr id="37" name="Text Box 3"/>
        <xdr:cNvSpPr txBox="1">
          <a:spLocks noChangeArrowheads="1"/>
        </xdr:cNvSpPr>
      </xdr:nvSpPr>
      <xdr:spPr bwMode="auto">
        <a:xfrm>
          <a:off x="1828800" y="12573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114300" cy="285750"/>
    <xdr:sp macro="" textlink="">
      <xdr:nvSpPr>
        <xdr:cNvPr id="38" name="Text Box 4"/>
        <xdr:cNvSpPr txBox="1">
          <a:spLocks noChangeArrowheads="1"/>
        </xdr:cNvSpPr>
      </xdr:nvSpPr>
      <xdr:spPr bwMode="auto">
        <a:xfrm>
          <a:off x="1828800" y="12573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114300" cy="285750"/>
    <xdr:sp macro="" textlink="">
      <xdr:nvSpPr>
        <xdr:cNvPr id="39" name="Text Box 5"/>
        <xdr:cNvSpPr txBox="1">
          <a:spLocks noChangeArrowheads="1"/>
        </xdr:cNvSpPr>
      </xdr:nvSpPr>
      <xdr:spPr bwMode="auto">
        <a:xfrm>
          <a:off x="1828800" y="12573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114300" cy="285750"/>
    <xdr:sp macro="" textlink="">
      <xdr:nvSpPr>
        <xdr:cNvPr id="40" name="Text Box 6"/>
        <xdr:cNvSpPr txBox="1">
          <a:spLocks noChangeArrowheads="1"/>
        </xdr:cNvSpPr>
      </xdr:nvSpPr>
      <xdr:spPr bwMode="auto">
        <a:xfrm>
          <a:off x="1828800" y="12573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114300" cy="285750"/>
    <xdr:sp macro="" textlink="">
      <xdr:nvSpPr>
        <xdr:cNvPr id="41" name="Text Box 8"/>
        <xdr:cNvSpPr txBox="1">
          <a:spLocks noChangeArrowheads="1"/>
        </xdr:cNvSpPr>
      </xdr:nvSpPr>
      <xdr:spPr bwMode="auto">
        <a:xfrm>
          <a:off x="1828800" y="12573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114300" cy="285750"/>
    <xdr:sp macro="" textlink="">
      <xdr:nvSpPr>
        <xdr:cNvPr id="42" name="Text Box 9"/>
        <xdr:cNvSpPr txBox="1">
          <a:spLocks noChangeArrowheads="1"/>
        </xdr:cNvSpPr>
      </xdr:nvSpPr>
      <xdr:spPr bwMode="auto">
        <a:xfrm>
          <a:off x="1828800" y="12573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114300" cy="285750"/>
    <xdr:sp macro="" textlink="">
      <xdr:nvSpPr>
        <xdr:cNvPr id="43" name="Text Box 10"/>
        <xdr:cNvSpPr txBox="1">
          <a:spLocks noChangeArrowheads="1"/>
        </xdr:cNvSpPr>
      </xdr:nvSpPr>
      <xdr:spPr bwMode="auto">
        <a:xfrm>
          <a:off x="1828800" y="12573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68</xdr:row>
      <xdr:rowOff>0</xdr:rowOff>
    </xdr:from>
    <xdr:ext cx="114300" cy="285750"/>
    <xdr:sp macro="" textlink="">
      <xdr:nvSpPr>
        <xdr:cNvPr id="44" name="Text Box 11"/>
        <xdr:cNvSpPr txBox="1">
          <a:spLocks noChangeArrowheads="1"/>
        </xdr:cNvSpPr>
      </xdr:nvSpPr>
      <xdr:spPr bwMode="auto">
        <a:xfrm>
          <a:off x="1828800" y="1295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68</xdr:row>
      <xdr:rowOff>0</xdr:rowOff>
    </xdr:from>
    <xdr:ext cx="114300" cy="285750"/>
    <xdr:sp macro="" textlink="">
      <xdr:nvSpPr>
        <xdr:cNvPr id="45" name="Text Box 12"/>
        <xdr:cNvSpPr txBox="1">
          <a:spLocks noChangeArrowheads="1"/>
        </xdr:cNvSpPr>
      </xdr:nvSpPr>
      <xdr:spPr bwMode="auto">
        <a:xfrm>
          <a:off x="1828800" y="1295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114300" cy="285750"/>
    <xdr:sp macro="" textlink="">
      <xdr:nvSpPr>
        <xdr:cNvPr id="46" name="Text Box 13"/>
        <xdr:cNvSpPr txBox="1">
          <a:spLocks noChangeArrowheads="1"/>
        </xdr:cNvSpPr>
      </xdr:nvSpPr>
      <xdr:spPr bwMode="auto">
        <a:xfrm>
          <a:off x="1828800" y="13525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114300" cy="285750"/>
    <xdr:sp macro="" textlink="">
      <xdr:nvSpPr>
        <xdr:cNvPr id="47" name="Text Box 14"/>
        <xdr:cNvSpPr txBox="1">
          <a:spLocks noChangeArrowheads="1"/>
        </xdr:cNvSpPr>
      </xdr:nvSpPr>
      <xdr:spPr bwMode="auto">
        <a:xfrm>
          <a:off x="1828800" y="13525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114300" cy="285750"/>
    <xdr:sp macro="" textlink="">
      <xdr:nvSpPr>
        <xdr:cNvPr id="48" name="Text Box 1"/>
        <xdr:cNvSpPr txBox="1">
          <a:spLocks noChangeArrowheads="1"/>
        </xdr:cNvSpPr>
      </xdr:nvSpPr>
      <xdr:spPr bwMode="auto">
        <a:xfrm>
          <a:off x="1828800" y="12573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114300" cy="285750"/>
    <xdr:sp macro="" textlink="">
      <xdr:nvSpPr>
        <xdr:cNvPr id="49" name="Text Box 2"/>
        <xdr:cNvSpPr txBox="1">
          <a:spLocks noChangeArrowheads="1"/>
        </xdr:cNvSpPr>
      </xdr:nvSpPr>
      <xdr:spPr bwMode="auto">
        <a:xfrm>
          <a:off x="1828800" y="12573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18</xdr:row>
      <xdr:rowOff>0</xdr:rowOff>
    </xdr:from>
    <xdr:ext cx="114300" cy="285750"/>
    <xdr:sp macro="" textlink="">
      <xdr:nvSpPr>
        <xdr:cNvPr id="50" name="Text Box 8"/>
        <xdr:cNvSpPr txBox="1">
          <a:spLocks noChangeArrowheads="1"/>
        </xdr:cNvSpPr>
      </xdr:nvSpPr>
      <xdr:spPr bwMode="auto">
        <a:xfrm>
          <a:off x="1828800" y="3429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37</xdr:row>
      <xdr:rowOff>0</xdr:rowOff>
    </xdr:from>
    <xdr:ext cx="114300" cy="285750"/>
    <xdr:sp macro="" textlink="">
      <xdr:nvSpPr>
        <xdr:cNvPr id="51" name="Text Box 8"/>
        <xdr:cNvSpPr txBox="1">
          <a:spLocks noChangeArrowheads="1"/>
        </xdr:cNvSpPr>
      </xdr:nvSpPr>
      <xdr:spPr bwMode="auto">
        <a:xfrm>
          <a:off x="1828800" y="7048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50</xdr:row>
      <xdr:rowOff>0</xdr:rowOff>
    </xdr:from>
    <xdr:ext cx="114300" cy="285750"/>
    <xdr:sp macro="" textlink="">
      <xdr:nvSpPr>
        <xdr:cNvPr id="52" name="Text Box 8"/>
        <xdr:cNvSpPr txBox="1">
          <a:spLocks noChangeArrowheads="1"/>
        </xdr:cNvSpPr>
      </xdr:nvSpPr>
      <xdr:spPr bwMode="auto">
        <a:xfrm>
          <a:off x="1828800" y="9525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22</xdr:row>
      <xdr:rowOff>0</xdr:rowOff>
    </xdr:from>
    <xdr:ext cx="114300" cy="285750"/>
    <xdr:sp macro="" textlink="">
      <xdr:nvSpPr>
        <xdr:cNvPr id="53" name="Text Box 8"/>
        <xdr:cNvSpPr txBox="1">
          <a:spLocks noChangeArrowheads="1"/>
        </xdr:cNvSpPr>
      </xdr:nvSpPr>
      <xdr:spPr bwMode="auto">
        <a:xfrm>
          <a:off x="1828800" y="4191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35</xdr:row>
      <xdr:rowOff>0</xdr:rowOff>
    </xdr:from>
    <xdr:ext cx="114300" cy="285750"/>
    <xdr:sp macro="" textlink="">
      <xdr:nvSpPr>
        <xdr:cNvPr id="54" name="Text Box 8"/>
        <xdr:cNvSpPr txBox="1">
          <a:spLocks noChangeArrowheads="1"/>
        </xdr:cNvSpPr>
      </xdr:nvSpPr>
      <xdr:spPr bwMode="auto">
        <a:xfrm>
          <a:off x="1828800" y="6667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35</xdr:row>
      <xdr:rowOff>0</xdr:rowOff>
    </xdr:from>
    <xdr:ext cx="114300" cy="285750"/>
    <xdr:sp macro="" textlink="">
      <xdr:nvSpPr>
        <xdr:cNvPr id="55" name="Text Box 8"/>
        <xdr:cNvSpPr txBox="1">
          <a:spLocks noChangeArrowheads="1"/>
        </xdr:cNvSpPr>
      </xdr:nvSpPr>
      <xdr:spPr bwMode="auto">
        <a:xfrm>
          <a:off x="1828800" y="6667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36</xdr:row>
      <xdr:rowOff>0</xdr:rowOff>
    </xdr:from>
    <xdr:ext cx="114300" cy="285750"/>
    <xdr:sp macro="" textlink="">
      <xdr:nvSpPr>
        <xdr:cNvPr id="56" name="Text Box 1"/>
        <xdr:cNvSpPr txBox="1">
          <a:spLocks noChangeArrowheads="1"/>
        </xdr:cNvSpPr>
      </xdr:nvSpPr>
      <xdr:spPr bwMode="auto">
        <a:xfrm>
          <a:off x="1828800" y="6858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36</xdr:row>
      <xdr:rowOff>0</xdr:rowOff>
    </xdr:from>
    <xdr:ext cx="114300" cy="285750"/>
    <xdr:sp macro="" textlink="">
      <xdr:nvSpPr>
        <xdr:cNvPr id="57" name="Text Box 2"/>
        <xdr:cNvSpPr txBox="1">
          <a:spLocks noChangeArrowheads="1"/>
        </xdr:cNvSpPr>
      </xdr:nvSpPr>
      <xdr:spPr bwMode="auto">
        <a:xfrm>
          <a:off x="1828800" y="6858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36</xdr:row>
      <xdr:rowOff>0</xdr:rowOff>
    </xdr:from>
    <xdr:ext cx="114300" cy="285750"/>
    <xdr:sp macro="" textlink="">
      <xdr:nvSpPr>
        <xdr:cNvPr id="58" name="Text Box 3"/>
        <xdr:cNvSpPr txBox="1">
          <a:spLocks noChangeArrowheads="1"/>
        </xdr:cNvSpPr>
      </xdr:nvSpPr>
      <xdr:spPr bwMode="auto">
        <a:xfrm>
          <a:off x="1828800" y="6858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36</xdr:row>
      <xdr:rowOff>0</xdr:rowOff>
    </xdr:from>
    <xdr:ext cx="114300" cy="285750"/>
    <xdr:sp macro="" textlink="">
      <xdr:nvSpPr>
        <xdr:cNvPr id="59" name="Text Box 4"/>
        <xdr:cNvSpPr txBox="1">
          <a:spLocks noChangeArrowheads="1"/>
        </xdr:cNvSpPr>
      </xdr:nvSpPr>
      <xdr:spPr bwMode="auto">
        <a:xfrm>
          <a:off x="1828800" y="6858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36</xdr:row>
      <xdr:rowOff>0</xdr:rowOff>
    </xdr:from>
    <xdr:ext cx="114300" cy="285750"/>
    <xdr:sp macro="" textlink="">
      <xdr:nvSpPr>
        <xdr:cNvPr id="60" name="Text Box 5"/>
        <xdr:cNvSpPr txBox="1">
          <a:spLocks noChangeArrowheads="1"/>
        </xdr:cNvSpPr>
      </xdr:nvSpPr>
      <xdr:spPr bwMode="auto">
        <a:xfrm>
          <a:off x="1828800" y="6858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36</xdr:row>
      <xdr:rowOff>0</xdr:rowOff>
    </xdr:from>
    <xdr:ext cx="114300" cy="285750"/>
    <xdr:sp macro="" textlink="">
      <xdr:nvSpPr>
        <xdr:cNvPr id="61" name="Text Box 6"/>
        <xdr:cNvSpPr txBox="1">
          <a:spLocks noChangeArrowheads="1"/>
        </xdr:cNvSpPr>
      </xdr:nvSpPr>
      <xdr:spPr bwMode="auto">
        <a:xfrm>
          <a:off x="1828800" y="6858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36</xdr:row>
      <xdr:rowOff>0</xdr:rowOff>
    </xdr:from>
    <xdr:ext cx="114300" cy="285750"/>
    <xdr:sp macro="" textlink="">
      <xdr:nvSpPr>
        <xdr:cNvPr id="62" name="Text Box 8"/>
        <xdr:cNvSpPr txBox="1">
          <a:spLocks noChangeArrowheads="1"/>
        </xdr:cNvSpPr>
      </xdr:nvSpPr>
      <xdr:spPr bwMode="auto">
        <a:xfrm>
          <a:off x="1828800" y="6858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36</xdr:row>
      <xdr:rowOff>0</xdr:rowOff>
    </xdr:from>
    <xdr:ext cx="114300" cy="285750"/>
    <xdr:sp macro="" textlink="">
      <xdr:nvSpPr>
        <xdr:cNvPr id="63" name="Text Box 9"/>
        <xdr:cNvSpPr txBox="1">
          <a:spLocks noChangeArrowheads="1"/>
        </xdr:cNvSpPr>
      </xdr:nvSpPr>
      <xdr:spPr bwMode="auto">
        <a:xfrm>
          <a:off x="1828800" y="6858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36</xdr:row>
      <xdr:rowOff>0</xdr:rowOff>
    </xdr:from>
    <xdr:ext cx="114300" cy="285750"/>
    <xdr:sp macro="" textlink="">
      <xdr:nvSpPr>
        <xdr:cNvPr id="64" name="Text Box 10"/>
        <xdr:cNvSpPr txBox="1">
          <a:spLocks noChangeArrowheads="1"/>
        </xdr:cNvSpPr>
      </xdr:nvSpPr>
      <xdr:spPr bwMode="auto">
        <a:xfrm>
          <a:off x="1828800" y="6858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36</xdr:row>
      <xdr:rowOff>0</xdr:rowOff>
    </xdr:from>
    <xdr:ext cx="114300" cy="285750"/>
    <xdr:sp macro="" textlink="">
      <xdr:nvSpPr>
        <xdr:cNvPr id="65" name="Text Box 1"/>
        <xdr:cNvSpPr txBox="1">
          <a:spLocks noChangeArrowheads="1"/>
        </xdr:cNvSpPr>
      </xdr:nvSpPr>
      <xdr:spPr bwMode="auto">
        <a:xfrm>
          <a:off x="1828800" y="6858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36</xdr:row>
      <xdr:rowOff>0</xdr:rowOff>
    </xdr:from>
    <xdr:ext cx="114300" cy="285750"/>
    <xdr:sp macro="" textlink="">
      <xdr:nvSpPr>
        <xdr:cNvPr id="66" name="Text Box 2"/>
        <xdr:cNvSpPr txBox="1">
          <a:spLocks noChangeArrowheads="1"/>
        </xdr:cNvSpPr>
      </xdr:nvSpPr>
      <xdr:spPr bwMode="auto">
        <a:xfrm>
          <a:off x="1828800" y="6858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52</xdr:row>
      <xdr:rowOff>0</xdr:rowOff>
    </xdr:from>
    <xdr:ext cx="114300" cy="285750"/>
    <xdr:sp macro="" textlink="">
      <xdr:nvSpPr>
        <xdr:cNvPr id="67" name="Text Box 8"/>
        <xdr:cNvSpPr txBox="1">
          <a:spLocks noChangeArrowheads="1"/>
        </xdr:cNvSpPr>
      </xdr:nvSpPr>
      <xdr:spPr bwMode="auto">
        <a:xfrm>
          <a:off x="1828800" y="990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114300" cy="285750"/>
    <xdr:sp macro="" textlink="">
      <xdr:nvSpPr>
        <xdr:cNvPr id="68" name="Text Box 1"/>
        <xdr:cNvSpPr txBox="1">
          <a:spLocks noChangeArrowheads="1"/>
        </xdr:cNvSpPr>
      </xdr:nvSpPr>
      <xdr:spPr bwMode="auto">
        <a:xfrm>
          <a:off x="1828800" y="12573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114300" cy="285750"/>
    <xdr:sp macro="" textlink="">
      <xdr:nvSpPr>
        <xdr:cNvPr id="69" name="Text Box 2"/>
        <xdr:cNvSpPr txBox="1">
          <a:spLocks noChangeArrowheads="1"/>
        </xdr:cNvSpPr>
      </xdr:nvSpPr>
      <xdr:spPr bwMode="auto">
        <a:xfrm>
          <a:off x="1828800" y="12573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114300" cy="285750"/>
    <xdr:sp macro="" textlink="">
      <xdr:nvSpPr>
        <xdr:cNvPr id="70" name="Text Box 3"/>
        <xdr:cNvSpPr txBox="1">
          <a:spLocks noChangeArrowheads="1"/>
        </xdr:cNvSpPr>
      </xdr:nvSpPr>
      <xdr:spPr bwMode="auto">
        <a:xfrm>
          <a:off x="1828800" y="12573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114300" cy="285750"/>
    <xdr:sp macro="" textlink="">
      <xdr:nvSpPr>
        <xdr:cNvPr id="71" name="Text Box 4"/>
        <xdr:cNvSpPr txBox="1">
          <a:spLocks noChangeArrowheads="1"/>
        </xdr:cNvSpPr>
      </xdr:nvSpPr>
      <xdr:spPr bwMode="auto">
        <a:xfrm>
          <a:off x="1828800" y="12573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114300" cy="285750"/>
    <xdr:sp macro="" textlink="">
      <xdr:nvSpPr>
        <xdr:cNvPr id="72" name="Text Box 5"/>
        <xdr:cNvSpPr txBox="1">
          <a:spLocks noChangeArrowheads="1"/>
        </xdr:cNvSpPr>
      </xdr:nvSpPr>
      <xdr:spPr bwMode="auto">
        <a:xfrm>
          <a:off x="1828800" y="12573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114300" cy="285750"/>
    <xdr:sp macro="" textlink="">
      <xdr:nvSpPr>
        <xdr:cNvPr id="73" name="Text Box 6"/>
        <xdr:cNvSpPr txBox="1">
          <a:spLocks noChangeArrowheads="1"/>
        </xdr:cNvSpPr>
      </xdr:nvSpPr>
      <xdr:spPr bwMode="auto">
        <a:xfrm>
          <a:off x="1828800" y="12573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114300" cy="285750"/>
    <xdr:sp macro="" textlink="">
      <xdr:nvSpPr>
        <xdr:cNvPr id="74" name="Text Box 8"/>
        <xdr:cNvSpPr txBox="1">
          <a:spLocks noChangeArrowheads="1"/>
        </xdr:cNvSpPr>
      </xdr:nvSpPr>
      <xdr:spPr bwMode="auto">
        <a:xfrm>
          <a:off x="1828800" y="12573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114300" cy="285750"/>
    <xdr:sp macro="" textlink="">
      <xdr:nvSpPr>
        <xdr:cNvPr id="75" name="Text Box 9"/>
        <xdr:cNvSpPr txBox="1">
          <a:spLocks noChangeArrowheads="1"/>
        </xdr:cNvSpPr>
      </xdr:nvSpPr>
      <xdr:spPr bwMode="auto">
        <a:xfrm>
          <a:off x="1828800" y="12573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114300" cy="285750"/>
    <xdr:sp macro="" textlink="">
      <xdr:nvSpPr>
        <xdr:cNvPr id="76" name="Text Box 10"/>
        <xdr:cNvSpPr txBox="1">
          <a:spLocks noChangeArrowheads="1"/>
        </xdr:cNvSpPr>
      </xdr:nvSpPr>
      <xdr:spPr bwMode="auto">
        <a:xfrm>
          <a:off x="1828800" y="12573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68</xdr:row>
      <xdr:rowOff>0</xdr:rowOff>
    </xdr:from>
    <xdr:ext cx="114300" cy="285750"/>
    <xdr:sp macro="" textlink="">
      <xdr:nvSpPr>
        <xdr:cNvPr id="77" name="Text Box 11"/>
        <xdr:cNvSpPr txBox="1">
          <a:spLocks noChangeArrowheads="1"/>
        </xdr:cNvSpPr>
      </xdr:nvSpPr>
      <xdr:spPr bwMode="auto">
        <a:xfrm>
          <a:off x="1828800" y="1295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68</xdr:row>
      <xdr:rowOff>0</xdr:rowOff>
    </xdr:from>
    <xdr:ext cx="114300" cy="285750"/>
    <xdr:sp macro="" textlink="">
      <xdr:nvSpPr>
        <xdr:cNvPr id="78" name="Text Box 12"/>
        <xdr:cNvSpPr txBox="1">
          <a:spLocks noChangeArrowheads="1"/>
        </xdr:cNvSpPr>
      </xdr:nvSpPr>
      <xdr:spPr bwMode="auto">
        <a:xfrm>
          <a:off x="1828800" y="1295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114300" cy="285750"/>
    <xdr:sp macro="" textlink="">
      <xdr:nvSpPr>
        <xdr:cNvPr id="79" name="Text Box 13"/>
        <xdr:cNvSpPr txBox="1">
          <a:spLocks noChangeArrowheads="1"/>
        </xdr:cNvSpPr>
      </xdr:nvSpPr>
      <xdr:spPr bwMode="auto">
        <a:xfrm>
          <a:off x="1828800" y="13525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114300" cy="285750"/>
    <xdr:sp macro="" textlink="">
      <xdr:nvSpPr>
        <xdr:cNvPr id="80" name="Text Box 14"/>
        <xdr:cNvSpPr txBox="1">
          <a:spLocks noChangeArrowheads="1"/>
        </xdr:cNvSpPr>
      </xdr:nvSpPr>
      <xdr:spPr bwMode="auto">
        <a:xfrm>
          <a:off x="1828800" y="13525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114300" cy="285750"/>
    <xdr:sp macro="" textlink="">
      <xdr:nvSpPr>
        <xdr:cNvPr id="81" name="Text Box 1"/>
        <xdr:cNvSpPr txBox="1">
          <a:spLocks noChangeArrowheads="1"/>
        </xdr:cNvSpPr>
      </xdr:nvSpPr>
      <xdr:spPr bwMode="auto">
        <a:xfrm>
          <a:off x="1828800" y="12573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66</xdr:row>
      <xdr:rowOff>0</xdr:rowOff>
    </xdr:from>
    <xdr:ext cx="114300" cy="285750"/>
    <xdr:sp macro="" textlink="">
      <xdr:nvSpPr>
        <xdr:cNvPr id="82" name="Text Box 2"/>
        <xdr:cNvSpPr txBox="1">
          <a:spLocks noChangeArrowheads="1"/>
        </xdr:cNvSpPr>
      </xdr:nvSpPr>
      <xdr:spPr bwMode="auto">
        <a:xfrm>
          <a:off x="1828800" y="12573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18</xdr:row>
      <xdr:rowOff>0</xdr:rowOff>
    </xdr:from>
    <xdr:ext cx="114300" cy="285750"/>
    <xdr:sp macro="" textlink="">
      <xdr:nvSpPr>
        <xdr:cNvPr id="83" name="Text Box 8"/>
        <xdr:cNvSpPr txBox="1">
          <a:spLocks noChangeArrowheads="1"/>
        </xdr:cNvSpPr>
      </xdr:nvSpPr>
      <xdr:spPr bwMode="auto">
        <a:xfrm>
          <a:off x="1828800" y="3429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37</xdr:row>
      <xdr:rowOff>0</xdr:rowOff>
    </xdr:from>
    <xdr:ext cx="114300" cy="285750"/>
    <xdr:sp macro="" textlink="">
      <xdr:nvSpPr>
        <xdr:cNvPr id="84" name="Text Box 8"/>
        <xdr:cNvSpPr txBox="1">
          <a:spLocks noChangeArrowheads="1"/>
        </xdr:cNvSpPr>
      </xdr:nvSpPr>
      <xdr:spPr bwMode="auto">
        <a:xfrm>
          <a:off x="1828800" y="7048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50</xdr:row>
      <xdr:rowOff>0</xdr:rowOff>
    </xdr:from>
    <xdr:ext cx="114300" cy="285750"/>
    <xdr:sp macro="" textlink="">
      <xdr:nvSpPr>
        <xdr:cNvPr id="85" name="Text Box 8"/>
        <xdr:cNvSpPr txBox="1">
          <a:spLocks noChangeArrowheads="1"/>
        </xdr:cNvSpPr>
      </xdr:nvSpPr>
      <xdr:spPr bwMode="auto">
        <a:xfrm>
          <a:off x="1828800" y="9525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22</xdr:row>
      <xdr:rowOff>0</xdr:rowOff>
    </xdr:from>
    <xdr:ext cx="114300" cy="285750"/>
    <xdr:sp macro="" textlink="">
      <xdr:nvSpPr>
        <xdr:cNvPr id="86" name="Text Box 8"/>
        <xdr:cNvSpPr txBox="1">
          <a:spLocks noChangeArrowheads="1"/>
        </xdr:cNvSpPr>
      </xdr:nvSpPr>
      <xdr:spPr bwMode="auto">
        <a:xfrm>
          <a:off x="1828800" y="4191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35</xdr:row>
      <xdr:rowOff>0</xdr:rowOff>
    </xdr:from>
    <xdr:ext cx="114300" cy="285750"/>
    <xdr:sp macro="" textlink="">
      <xdr:nvSpPr>
        <xdr:cNvPr id="87" name="Text Box 8"/>
        <xdr:cNvSpPr txBox="1">
          <a:spLocks noChangeArrowheads="1"/>
        </xdr:cNvSpPr>
      </xdr:nvSpPr>
      <xdr:spPr bwMode="auto">
        <a:xfrm>
          <a:off x="1828800" y="6667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35</xdr:row>
      <xdr:rowOff>0</xdr:rowOff>
    </xdr:from>
    <xdr:ext cx="114300" cy="285750"/>
    <xdr:sp macro="" textlink="">
      <xdr:nvSpPr>
        <xdr:cNvPr id="88" name="Text Box 8"/>
        <xdr:cNvSpPr txBox="1">
          <a:spLocks noChangeArrowheads="1"/>
        </xdr:cNvSpPr>
      </xdr:nvSpPr>
      <xdr:spPr bwMode="auto">
        <a:xfrm>
          <a:off x="1828800" y="6667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36</xdr:row>
      <xdr:rowOff>0</xdr:rowOff>
    </xdr:from>
    <xdr:ext cx="114300" cy="285750"/>
    <xdr:sp macro="" textlink="">
      <xdr:nvSpPr>
        <xdr:cNvPr id="89" name="Text Box 1"/>
        <xdr:cNvSpPr txBox="1">
          <a:spLocks noChangeArrowheads="1"/>
        </xdr:cNvSpPr>
      </xdr:nvSpPr>
      <xdr:spPr bwMode="auto">
        <a:xfrm>
          <a:off x="1828800" y="6858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36</xdr:row>
      <xdr:rowOff>0</xdr:rowOff>
    </xdr:from>
    <xdr:ext cx="114300" cy="285750"/>
    <xdr:sp macro="" textlink="">
      <xdr:nvSpPr>
        <xdr:cNvPr id="90" name="Text Box 2"/>
        <xdr:cNvSpPr txBox="1">
          <a:spLocks noChangeArrowheads="1"/>
        </xdr:cNvSpPr>
      </xdr:nvSpPr>
      <xdr:spPr bwMode="auto">
        <a:xfrm>
          <a:off x="1828800" y="6858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36</xdr:row>
      <xdr:rowOff>0</xdr:rowOff>
    </xdr:from>
    <xdr:ext cx="114300" cy="285750"/>
    <xdr:sp macro="" textlink="">
      <xdr:nvSpPr>
        <xdr:cNvPr id="91" name="Text Box 3"/>
        <xdr:cNvSpPr txBox="1">
          <a:spLocks noChangeArrowheads="1"/>
        </xdr:cNvSpPr>
      </xdr:nvSpPr>
      <xdr:spPr bwMode="auto">
        <a:xfrm>
          <a:off x="1828800" y="6858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36</xdr:row>
      <xdr:rowOff>0</xdr:rowOff>
    </xdr:from>
    <xdr:ext cx="114300" cy="285750"/>
    <xdr:sp macro="" textlink="">
      <xdr:nvSpPr>
        <xdr:cNvPr id="92" name="Text Box 4"/>
        <xdr:cNvSpPr txBox="1">
          <a:spLocks noChangeArrowheads="1"/>
        </xdr:cNvSpPr>
      </xdr:nvSpPr>
      <xdr:spPr bwMode="auto">
        <a:xfrm>
          <a:off x="1828800" y="6858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36</xdr:row>
      <xdr:rowOff>0</xdr:rowOff>
    </xdr:from>
    <xdr:ext cx="114300" cy="285750"/>
    <xdr:sp macro="" textlink="">
      <xdr:nvSpPr>
        <xdr:cNvPr id="93" name="Text Box 5"/>
        <xdr:cNvSpPr txBox="1">
          <a:spLocks noChangeArrowheads="1"/>
        </xdr:cNvSpPr>
      </xdr:nvSpPr>
      <xdr:spPr bwMode="auto">
        <a:xfrm>
          <a:off x="1828800" y="6858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36</xdr:row>
      <xdr:rowOff>0</xdr:rowOff>
    </xdr:from>
    <xdr:ext cx="114300" cy="285750"/>
    <xdr:sp macro="" textlink="">
      <xdr:nvSpPr>
        <xdr:cNvPr id="94" name="Text Box 6"/>
        <xdr:cNvSpPr txBox="1">
          <a:spLocks noChangeArrowheads="1"/>
        </xdr:cNvSpPr>
      </xdr:nvSpPr>
      <xdr:spPr bwMode="auto">
        <a:xfrm>
          <a:off x="1828800" y="6858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36</xdr:row>
      <xdr:rowOff>0</xdr:rowOff>
    </xdr:from>
    <xdr:ext cx="114300" cy="285750"/>
    <xdr:sp macro="" textlink="">
      <xdr:nvSpPr>
        <xdr:cNvPr id="95" name="Text Box 8"/>
        <xdr:cNvSpPr txBox="1">
          <a:spLocks noChangeArrowheads="1"/>
        </xdr:cNvSpPr>
      </xdr:nvSpPr>
      <xdr:spPr bwMode="auto">
        <a:xfrm>
          <a:off x="1828800" y="6858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36</xdr:row>
      <xdr:rowOff>0</xdr:rowOff>
    </xdr:from>
    <xdr:ext cx="114300" cy="285750"/>
    <xdr:sp macro="" textlink="">
      <xdr:nvSpPr>
        <xdr:cNvPr id="96" name="Text Box 9"/>
        <xdr:cNvSpPr txBox="1">
          <a:spLocks noChangeArrowheads="1"/>
        </xdr:cNvSpPr>
      </xdr:nvSpPr>
      <xdr:spPr bwMode="auto">
        <a:xfrm>
          <a:off x="1828800" y="6858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36</xdr:row>
      <xdr:rowOff>0</xdr:rowOff>
    </xdr:from>
    <xdr:ext cx="114300" cy="285750"/>
    <xdr:sp macro="" textlink="">
      <xdr:nvSpPr>
        <xdr:cNvPr id="97" name="Text Box 10"/>
        <xdr:cNvSpPr txBox="1">
          <a:spLocks noChangeArrowheads="1"/>
        </xdr:cNvSpPr>
      </xdr:nvSpPr>
      <xdr:spPr bwMode="auto">
        <a:xfrm>
          <a:off x="1828800" y="6858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36</xdr:row>
      <xdr:rowOff>0</xdr:rowOff>
    </xdr:from>
    <xdr:ext cx="114300" cy="285750"/>
    <xdr:sp macro="" textlink="">
      <xdr:nvSpPr>
        <xdr:cNvPr id="98" name="Text Box 1"/>
        <xdr:cNvSpPr txBox="1">
          <a:spLocks noChangeArrowheads="1"/>
        </xdr:cNvSpPr>
      </xdr:nvSpPr>
      <xdr:spPr bwMode="auto">
        <a:xfrm>
          <a:off x="1828800" y="6858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36</xdr:row>
      <xdr:rowOff>0</xdr:rowOff>
    </xdr:from>
    <xdr:ext cx="114300" cy="285750"/>
    <xdr:sp macro="" textlink="">
      <xdr:nvSpPr>
        <xdr:cNvPr id="99" name="Text Box 2"/>
        <xdr:cNvSpPr txBox="1">
          <a:spLocks noChangeArrowheads="1"/>
        </xdr:cNvSpPr>
      </xdr:nvSpPr>
      <xdr:spPr bwMode="auto">
        <a:xfrm>
          <a:off x="1828800" y="6858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52</xdr:row>
      <xdr:rowOff>0</xdr:rowOff>
    </xdr:from>
    <xdr:ext cx="114300" cy="285750"/>
    <xdr:sp macro="" textlink="">
      <xdr:nvSpPr>
        <xdr:cNvPr id="100" name="Text Box 8"/>
        <xdr:cNvSpPr txBox="1">
          <a:spLocks noChangeArrowheads="1"/>
        </xdr:cNvSpPr>
      </xdr:nvSpPr>
      <xdr:spPr bwMode="auto">
        <a:xfrm>
          <a:off x="1828800" y="990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114300" cy="285750"/>
    <xdr:sp macro="" textlink="">
      <xdr:nvSpPr>
        <xdr:cNvPr id="101" name="Text Box 13"/>
        <xdr:cNvSpPr txBox="1">
          <a:spLocks noChangeArrowheads="1"/>
        </xdr:cNvSpPr>
      </xdr:nvSpPr>
      <xdr:spPr bwMode="auto">
        <a:xfrm>
          <a:off x="1828800" y="13144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69</xdr:row>
      <xdr:rowOff>0</xdr:rowOff>
    </xdr:from>
    <xdr:ext cx="114300" cy="285750"/>
    <xdr:sp macro="" textlink="">
      <xdr:nvSpPr>
        <xdr:cNvPr id="102" name="Text Box 14"/>
        <xdr:cNvSpPr txBox="1">
          <a:spLocks noChangeArrowheads="1"/>
        </xdr:cNvSpPr>
      </xdr:nvSpPr>
      <xdr:spPr bwMode="auto">
        <a:xfrm>
          <a:off x="1828800" y="13144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0</xdr:colOff>
      <xdr:row>65</xdr:row>
      <xdr:rowOff>0</xdr:rowOff>
    </xdr:from>
    <xdr:ext cx="114300" cy="285750"/>
    <xdr:sp macro="" textlink="">
      <xdr:nvSpPr>
        <xdr:cNvPr id="103" name="Text Box 1"/>
        <xdr:cNvSpPr txBox="1">
          <a:spLocks noChangeArrowheads="1"/>
        </xdr:cNvSpPr>
      </xdr:nvSpPr>
      <xdr:spPr bwMode="auto">
        <a:xfrm>
          <a:off x="0" y="12382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0</xdr:colOff>
      <xdr:row>65</xdr:row>
      <xdr:rowOff>0</xdr:rowOff>
    </xdr:from>
    <xdr:ext cx="114300" cy="285750"/>
    <xdr:sp macro="" textlink="">
      <xdr:nvSpPr>
        <xdr:cNvPr id="104" name="Text Box 2"/>
        <xdr:cNvSpPr txBox="1">
          <a:spLocks noChangeArrowheads="1"/>
        </xdr:cNvSpPr>
      </xdr:nvSpPr>
      <xdr:spPr bwMode="auto">
        <a:xfrm>
          <a:off x="0" y="12382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0</xdr:colOff>
      <xdr:row>65</xdr:row>
      <xdr:rowOff>0</xdr:rowOff>
    </xdr:from>
    <xdr:ext cx="114300" cy="285750"/>
    <xdr:sp macro="" textlink="">
      <xdr:nvSpPr>
        <xdr:cNvPr id="105" name="Text Box 3"/>
        <xdr:cNvSpPr txBox="1">
          <a:spLocks noChangeArrowheads="1"/>
        </xdr:cNvSpPr>
      </xdr:nvSpPr>
      <xdr:spPr bwMode="auto">
        <a:xfrm>
          <a:off x="0" y="12382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0</xdr:colOff>
      <xdr:row>65</xdr:row>
      <xdr:rowOff>0</xdr:rowOff>
    </xdr:from>
    <xdr:ext cx="114300" cy="285750"/>
    <xdr:sp macro="" textlink="">
      <xdr:nvSpPr>
        <xdr:cNvPr id="106" name="Text Box 4"/>
        <xdr:cNvSpPr txBox="1">
          <a:spLocks noChangeArrowheads="1"/>
        </xdr:cNvSpPr>
      </xdr:nvSpPr>
      <xdr:spPr bwMode="auto">
        <a:xfrm>
          <a:off x="0" y="12382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0</xdr:colOff>
      <xdr:row>65</xdr:row>
      <xdr:rowOff>0</xdr:rowOff>
    </xdr:from>
    <xdr:ext cx="114300" cy="285750"/>
    <xdr:sp macro="" textlink="">
      <xdr:nvSpPr>
        <xdr:cNvPr id="107" name="Text Box 5"/>
        <xdr:cNvSpPr txBox="1">
          <a:spLocks noChangeArrowheads="1"/>
        </xdr:cNvSpPr>
      </xdr:nvSpPr>
      <xdr:spPr bwMode="auto">
        <a:xfrm>
          <a:off x="0" y="12382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0</xdr:colOff>
      <xdr:row>65</xdr:row>
      <xdr:rowOff>0</xdr:rowOff>
    </xdr:from>
    <xdr:ext cx="114300" cy="285750"/>
    <xdr:sp macro="" textlink="">
      <xdr:nvSpPr>
        <xdr:cNvPr id="108" name="Text Box 6"/>
        <xdr:cNvSpPr txBox="1">
          <a:spLocks noChangeArrowheads="1"/>
        </xdr:cNvSpPr>
      </xdr:nvSpPr>
      <xdr:spPr bwMode="auto">
        <a:xfrm>
          <a:off x="0" y="12382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0</xdr:colOff>
      <xdr:row>65</xdr:row>
      <xdr:rowOff>0</xdr:rowOff>
    </xdr:from>
    <xdr:ext cx="114300" cy="285750"/>
    <xdr:sp macro="" textlink="">
      <xdr:nvSpPr>
        <xdr:cNvPr id="109" name="Text Box 8"/>
        <xdr:cNvSpPr txBox="1">
          <a:spLocks noChangeArrowheads="1"/>
        </xdr:cNvSpPr>
      </xdr:nvSpPr>
      <xdr:spPr bwMode="auto">
        <a:xfrm>
          <a:off x="0" y="12382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0</xdr:colOff>
      <xdr:row>65</xdr:row>
      <xdr:rowOff>0</xdr:rowOff>
    </xdr:from>
    <xdr:ext cx="114300" cy="285750"/>
    <xdr:sp macro="" textlink="">
      <xdr:nvSpPr>
        <xdr:cNvPr id="110" name="Text Box 9"/>
        <xdr:cNvSpPr txBox="1">
          <a:spLocks noChangeArrowheads="1"/>
        </xdr:cNvSpPr>
      </xdr:nvSpPr>
      <xdr:spPr bwMode="auto">
        <a:xfrm>
          <a:off x="0" y="12382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0</xdr:colOff>
      <xdr:row>65</xdr:row>
      <xdr:rowOff>0</xdr:rowOff>
    </xdr:from>
    <xdr:ext cx="114300" cy="285750"/>
    <xdr:sp macro="" textlink="">
      <xdr:nvSpPr>
        <xdr:cNvPr id="111" name="Text Box 10"/>
        <xdr:cNvSpPr txBox="1">
          <a:spLocks noChangeArrowheads="1"/>
        </xdr:cNvSpPr>
      </xdr:nvSpPr>
      <xdr:spPr bwMode="auto">
        <a:xfrm>
          <a:off x="0" y="12382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0</xdr:colOff>
      <xdr:row>67</xdr:row>
      <xdr:rowOff>0</xdr:rowOff>
    </xdr:from>
    <xdr:ext cx="114300" cy="285750"/>
    <xdr:sp macro="" textlink="">
      <xdr:nvSpPr>
        <xdr:cNvPr id="112" name="Text Box 11"/>
        <xdr:cNvSpPr txBox="1">
          <a:spLocks noChangeArrowheads="1"/>
        </xdr:cNvSpPr>
      </xdr:nvSpPr>
      <xdr:spPr bwMode="auto">
        <a:xfrm>
          <a:off x="0" y="12763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0</xdr:colOff>
      <xdr:row>67</xdr:row>
      <xdr:rowOff>0</xdr:rowOff>
    </xdr:from>
    <xdr:ext cx="114300" cy="285750"/>
    <xdr:sp macro="" textlink="">
      <xdr:nvSpPr>
        <xdr:cNvPr id="113" name="Text Box 12"/>
        <xdr:cNvSpPr txBox="1">
          <a:spLocks noChangeArrowheads="1"/>
        </xdr:cNvSpPr>
      </xdr:nvSpPr>
      <xdr:spPr bwMode="auto">
        <a:xfrm>
          <a:off x="0" y="12763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0</xdr:colOff>
      <xdr:row>70</xdr:row>
      <xdr:rowOff>0</xdr:rowOff>
    </xdr:from>
    <xdr:ext cx="114300" cy="285750"/>
    <xdr:sp macro="" textlink="">
      <xdr:nvSpPr>
        <xdr:cNvPr id="114" name="Text Box 13"/>
        <xdr:cNvSpPr txBox="1">
          <a:spLocks noChangeArrowheads="1"/>
        </xdr:cNvSpPr>
      </xdr:nvSpPr>
      <xdr:spPr bwMode="auto">
        <a:xfrm>
          <a:off x="0" y="13335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0</xdr:colOff>
      <xdr:row>70</xdr:row>
      <xdr:rowOff>0</xdr:rowOff>
    </xdr:from>
    <xdr:ext cx="114300" cy="285750"/>
    <xdr:sp macro="" textlink="">
      <xdr:nvSpPr>
        <xdr:cNvPr id="115" name="Text Box 14"/>
        <xdr:cNvSpPr txBox="1">
          <a:spLocks noChangeArrowheads="1"/>
        </xdr:cNvSpPr>
      </xdr:nvSpPr>
      <xdr:spPr bwMode="auto">
        <a:xfrm>
          <a:off x="0" y="13335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0</xdr:colOff>
      <xdr:row>65</xdr:row>
      <xdr:rowOff>0</xdr:rowOff>
    </xdr:from>
    <xdr:ext cx="114300" cy="285750"/>
    <xdr:sp macro="" textlink="">
      <xdr:nvSpPr>
        <xdr:cNvPr id="116" name="Text Box 1"/>
        <xdr:cNvSpPr txBox="1">
          <a:spLocks noChangeArrowheads="1"/>
        </xdr:cNvSpPr>
      </xdr:nvSpPr>
      <xdr:spPr bwMode="auto">
        <a:xfrm>
          <a:off x="0" y="12382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0</xdr:colOff>
      <xdr:row>65</xdr:row>
      <xdr:rowOff>0</xdr:rowOff>
    </xdr:from>
    <xdr:ext cx="114300" cy="285750"/>
    <xdr:sp macro="" textlink="">
      <xdr:nvSpPr>
        <xdr:cNvPr id="117" name="Text Box 2"/>
        <xdr:cNvSpPr txBox="1">
          <a:spLocks noChangeArrowheads="1"/>
        </xdr:cNvSpPr>
      </xdr:nvSpPr>
      <xdr:spPr bwMode="auto">
        <a:xfrm>
          <a:off x="0" y="12382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0</xdr:colOff>
      <xdr:row>17</xdr:row>
      <xdr:rowOff>0</xdr:rowOff>
    </xdr:from>
    <xdr:ext cx="114300" cy="285750"/>
    <xdr:sp macro="" textlink="">
      <xdr:nvSpPr>
        <xdr:cNvPr id="118" name="Text Box 8"/>
        <xdr:cNvSpPr txBox="1">
          <a:spLocks noChangeArrowheads="1"/>
        </xdr:cNvSpPr>
      </xdr:nvSpPr>
      <xdr:spPr bwMode="auto">
        <a:xfrm>
          <a:off x="0" y="3238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0</xdr:colOff>
      <xdr:row>37</xdr:row>
      <xdr:rowOff>0</xdr:rowOff>
    </xdr:from>
    <xdr:ext cx="114300" cy="285750"/>
    <xdr:sp macro="" textlink="">
      <xdr:nvSpPr>
        <xdr:cNvPr id="119" name="Text Box 8"/>
        <xdr:cNvSpPr txBox="1">
          <a:spLocks noChangeArrowheads="1"/>
        </xdr:cNvSpPr>
      </xdr:nvSpPr>
      <xdr:spPr bwMode="auto">
        <a:xfrm>
          <a:off x="0" y="7048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0</xdr:colOff>
      <xdr:row>49</xdr:row>
      <xdr:rowOff>0</xdr:rowOff>
    </xdr:from>
    <xdr:ext cx="114300" cy="285750"/>
    <xdr:sp macro="" textlink="">
      <xdr:nvSpPr>
        <xdr:cNvPr id="120" name="Text Box 8"/>
        <xdr:cNvSpPr txBox="1">
          <a:spLocks noChangeArrowheads="1"/>
        </xdr:cNvSpPr>
      </xdr:nvSpPr>
      <xdr:spPr bwMode="auto">
        <a:xfrm>
          <a:off x="0" y="9334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0</xdr:colOff>
      <xdr:row>21</xdr:row>
      <xdr:rowOff>0</xdr:rowOff>
    </xdr:from>
    <xdr:ext cx="114300" cy="285750"/>
    <xdr:sp macro="" textlink="">
      <xdr:nvSpPr>
        <xdr:cNvPr id="121" name="Text Box 8"/>
        <xdr:cNvSpPr txBox="1">
          <a:spLocks noChangeArrowheads="1"/>
        </xdr:cNvSpPr>
      </xdr:nvSpPr>
      <xdr:spPr bwMode="auto">
        <a:xfrm>
          <a:off x="0" y="4000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0</xdr:colOff>
      <xdr:row>34</xdr:row>
      <xdr:rowOff>0</xdr:rowOff>
    </xdr:from>
    <xdr:ext cx="114300" cy="285750"/>
    <xdr:sp macro="" textlink="">
      <xdr:nvSpPr>
        <xdr:cNvPr id="122" name="Text Box 8"/>
        <xdr:cNvSpPr txBox="1">
          <a:spLocks noChangeArrowheads="1"/>
        </xdr:cNvSpPr>
      </xdr:nvSpPr>
      <xdr:spPr bwMode="auto">
        <a:xfrm>
          <a:off x="0" y="6477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0</xdr:colOff>
      <xdr:row>34</xdr:row>
      <xdr:rowOff>0</xdr:rowOff>
    </xdr:from>
    <xdr:ext cx="114300" cy="285750"/>
    <xdr:sp macro="" textlink="">
      <xdr:nvSpPr>
        <xdr:cNvPr id="123" name="Text Box 8"/>
        <xdr:cNvSpPr txBox="1">
          <a:spLocks noChangeArrowheads="1"/>
        </xdr:cNvSpPr>
      </xdr:nvSpPr>
      <xdr:spPr bwMode="auto">
        <a:xfrm>
          <a:off x="0" y="6477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0</xdr:colOff>
      <xdr:row>35</xdr:row>
      <xdr:rowOff>0</xdr:rowOff>
    </xdr:from>
    <xdr:ext cx="114300" cy="285750"/>
    <xdr:sp macro="" textlink="">
      <xdr:nvSpPr>
        <xdr:cNvPr id="124" name="Text Box 1"/>
        <xdr:cNvSpPr txBox="1">
          <a:spLocks noChangeArrowheads="1"/>
        </xdr:cNvSpPr>
      </xdr:nvSpPr>
      <xdr:spPr bwMode="auto">
        <a:xfrm>
          <a:off x="0" y="6667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0</xdr:colOff>
      <xdr:row>35</xdr:row>
      <xdr:rowOff>0</xdr:rowOff>
    </xdr:from>
    <xdr:ext cx="114300" cy="285750"/>
    <xdr:sp macro="" textlink="">
      <xdr:nvSpPr>
        <xdr:cNvPr id="125" name="Text Box 2"/>
        <xdr:cNvSpPr txBox="1">
          <a:spLocks noChangeArrowheads="1"/>
        </xdr:cNvSpPr>
      </xdr:nvSpPr>
      <xdr:spPr bwMode="auto">
        <a:xfrm>
          <a:off x="0" y="6667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0</xdr:colOff>
      <xdr:row>35</xdr:row>
      <xdr:rowOff>0</xdr:rowOff>
    </xdr:from>
    <xdr:ext cx="114300" cy="285750"/>
    <xdr:sp macro="" textlink="">
      <xdr:nvSpPr>
        <xdr:cNvPr id="126" name="Text Box 3"/>
        <xdr:cNvSpPr txBox="1">
          <a:spLocks noChangeArrowheads="1"/>
        </xdr:cNvSpPr>
      </xdr:nvSpPr>
      <xdr:spPr bwMode="auto">
        <a:xfrm>
          <a:off x="0" y="6667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0</xdr:colOff>
      <xdr:row>35</xdr:row>
      <xdr:rowOff>0</xdr:rowOff>
    </xdr:from>
    <xdr:ext cx="114300" cy="285750"/>
    <xdr:sp macro="" textlink="">
      <xdr:nvSpPr>
        <xdr:cNvPr id="127" name="Text Box 4"/>
        <xdr:cNvSpPr txBox="1">
          <a:spLocks noChangeArrowheads="1"/>
        </xdr:cNvSpPr>
      </xdr:nvSpPr>
      <xdr:spPr bwMode="auto">
        <a:xfrm>
          <a:off x="0" y="6667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0</xdr:colOff>
      <xdr:row>35</xdr:row>
      <xdr:rowOff>0</xdr:rowOff>
    </xdr:from>
    <xdr:ext cx="114300" cy="285750"/>
    <xdr:sp macro="" textlink="">
      <xdr:nvSpPr>
        <xdr:cNvPr id="128" name="Text Box 5"/>
        <xdr:cNvSpPr txBox="1">
          <a:spLocks noChangeArrowheads="1"/>
        </xdr:cNvSpPr>
      </xdr:nvSpPr>
      <xdr:spPr bwMode="auto">
        <a:xfrm>
          <a:off x="0" y="6667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0</xdr:colOff>
      <xdr:row>35</xdr:row>
      <xdr:rowOff>0</xdr:rowOff>
    </xdr:from>
    <xdr:ext cx="114300" cy="285750"/>
    <xdr:sp macro="" textlink="">
      <xdr:nvSpPr>
        <xdr:cNvPr id="129" name="Text Box 6"/>
        <xdr:cNvSpPr txBox="1">
          <a:spLocks noChangeArrowheads="1"/>
        </xdr:cNvSpPr>
      </xdr:nvSpPr>
      <xdr:spPr bwMode="auto">
        <a:xfrm>
          <a:off x="0" y="6667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0</xdr:colOff>
      <xdr:row>35</xdr:row>
      <xdr:rowOff>0</xdr:rowOff>
    </xdr:from>
    <xdr:ext cx="114300" cy="285750"/>
    <xdr:sp macro="" textlink="">
      <xdr:nvSpPr>
        <xdr:cNvPr id="130" name="Text Box 8"/>
        <xdr:cNvSpPr txBox="1">
          <a:spLocks noChangeArrowheads="1"/>
        </xdr:cNvSpPr>
      </xdr:nvSpPr>
      <xdr:spPr bwMode="auto">
        <a:xfrm>
          <a:off x="0" y="6667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0</xdr:colOff>
      <xdr:row>35</xdr:row>
      <xdr:rowOff>0</xdr:rowOff>
    </xdr:from>
    <xdr:ext cx="114300" cy="285750"/>
    <xdr:sp macro="" textlink="">
      <xdr:nvSpPr>
        <xdr:cNvPr id="131" name="Text Box 9"/>
        <xdr:cNvSpPr txBox="1">
          <a:spLocks noChangeArrowheads="1"/>
        </xdr:cNvSpPr>
      </xdr:nvSpPr>
      <xdr:spPr bwMode="auto">
        <a:xfrm>
          <a:off x="0" y="6667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0</xdr:colOff>
      <xdr:row>35</xdr:row>
      <xdr:rowOff>0</xdr:rowOff>
    </xdr:from>
    <xdr:ext cx="114300" cy="285750"/>
    <xdr:sp macro="" textlink="">
      <xdr:nvSpPr>
        <xdr:cNvPr id="132" name="Text Box 10"/>
        <xdr:cNvSpPr txBox="1">
          <a:spLocks noChangeArrowheads="1"/>
        </xdr:cNvSpPr>
      </xdr:nvSpPr>
      <xdr:spPr bwMode="auto">
        <a:xfrm>
          <a:off x="0" y="6667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0</xdr:colOff>
      <xdr:row>35</xdr:row>
      <xdr:rowOff>0</xdr:rowOff>
    </xdr:from>
    <xdr:ext cx="114300" cy="285750"/>
    <xdr:sp macro="" textlink="">
      <xdr:nvSpPr>
        <xdr:cNvPr id="133" name="Text Box 1"/>
        <xdr:cNvSpPr txBox="1">
          <a:spLocks noChangeArrowheads="1"/>
        </xdr:cNvSpPr>
      </xdr:nvSpPr>
      <xdr:spPr bwMode="auto">
        <a:xfrm>
          <a:off x="0" y="6667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0</xdr:colOff>
      <xdr:row>35</xdr:row>
      <xdr:rowOff>0</xdr:rowOff>
    </xdr:from>
    <xdr:ext cx="114300" cy="285750"/>
    <xdr:sp macro="" textlink="">
      <xdr:nvSpPr>
        <xdr:cNvPr id="134" name="Text Box 2"/>
        <xdr:cNvSpPr txBox="1">
          <a:spLocks noChangeArrowheads="1"/>
        </xdr:cNvSpPr>
      </xdr:nvSpPr>
      <xdr:spPr bwMode="auto">
        <a:xfrm>
          <a:off x="0" y="6667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0</xdr:colOff>
      <xdr:row>51</xdr:row>
      <xdr:rowOff>0</xdr:rowOff>
    </xdr:from>
    <xdr:ext cx="114300" cy="285750"/>
    <xdr:sp macro="" textlink="">
      <xdr:nvSpPr>
        <xdr:cNvPr id="135" name="Text Box 8"/>
        <xdr:cNvSpPr txBox="1">
          <a:spLocks noChangeArrowheads="1"/>
        </xdr:cNvSpPr>
      </xdr:nvSpPr>
      <xdr:spPr bwMode="auto">
        <a:xfrm>
          <a:off x="0" y="9715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0</xdr:colOff>
      <xdr:row>66</xdr:row>
      <xdr:rowOff>0</xdr:rowOff>
    </xdr:from>
    <xdr:ext cx="114300" cy="285750"/>
    <xdr:sp macro="" textlink="">
      <xdr:nvSpPr>
        <xdr:cNvPr id="136" name="Text Box 1"/>
        <xdr:cNvSpPr txBox="1">
          <a:spLocks noChangeArrowheads="1"/>
        </xdr:cNvSpPr>
      </xdr:nvSpPr>
      <xdr:spPr bwMode="auto">
        <a:xfrm>
          <a:off x="0" y="12573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0</xdr:colOff>
      <xdr:row>66</xdr:row>
      <xdr:rowOff>0</xdr:rowOff>
    </xdr:from>
    <xdr:ext cx="114300" cy="285750"/>
    <xdr:sp macro="" textlink="">
      <xdr:nvSpPr>
        <xdr:cNvPr id="137" name="Text Box 2"/>
        <xdr:cNvSpPr txBox="1">
          <a:spLocks noChangeArrowheads="1"/>
        </xdr:cNvSpPr>
      </xdr:nvSpPr>
      <xdr:spPr bwMode="auto">
        <a:xfrm>
          <a:off x="0" y="12573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0</xdr:colOff>
      <xdr:row>66</xdr:row>
      <xdr:rowOff>0</xdr:rowOff>
    </xdr:from>
    <xdr:ext cx="114300" cy="285750"/>
    <xdr:sp macro="" textlink="">
      <xdr:nvSpPr>
        <xdr:cNvPr id="138" name="Text Box 3"/>
        <xdr:cNvSpPr txBox="1">
          <a:spLocks noChangeArrowheads="1"/>
        </xdr:cNvSpPr>
      </xdr:nvSpPr>
      <xdr:spPr bwMode="auto">
        <a:xfrm>
          <a:off x="0" y="12573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0</xdr:colOff>
      <xdr:row>66</xdr:row>
      <xdr:rowOff>0</xdr:rowOff>
    </xdr:from>
    <xdr:ext cx="114300" cy="285750"/>
    <xdr:sp macro="" textlink="">
      <xdr:nvSpPr>
        <xdr:cNvPr id="139" name="Text Box 4"/>
        <xdr:cNvSpPr txBox="1">
          <a:spLocks noChangeArrowheads="1"/>
        </xdr:cNvSpPr>
      </xdr:nvSpPr>
      <xdr:spPr bwMode="auto">
        <a:xfrm>
          <a:off x="0" y="12573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0</xdr:colOff>
      <xdr:row>66</xdr:row>
      <xdr:rowOff>0</xdr:rowOff>
    </xdr:from>
    <xdr:ext cx="114300" cy="285750"/>
    <xdr:sp macro="" textlink="">
      <xdr:nvSpPr>
        <xdr:cNvPr id="140" name="Text Box 5"/>
        <xdr:cNvSpPr txBox="1">
          <a:spLocks noChangeArrowheads="1"/>
        </xdr:cNvSpPr>
      </xdr:nvSpPr>
      <xdr:spPr bwMode="auto">
        <a:xfrm>
          <a:off x="0" y="12573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0</xdr:colOff>
      <xdr:row>66</xdr:row>
      <xdr:rowOff>0</xdr:rowOff>
    </xdr:from>
    <xdr:ext cx="114300" cy="285750"/>
    <xdr:sp macro="" textlink="">
      <xdr:nvSpPr>
        <xdr:cNvPr id="141" name="Text Box 6"/>
        <xdr:cNvSpPr txBox="1">
          <a:spLocks noChangeArrowheads="1"/>
        </xdr:cNvSpPr>
      </xdr:nvSpPr>
      <xdr:spPr bwMode="auto">
        <a:xfrm>
          <a:off x="0" y="12573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0</xdr:colOff>
      <xdr:row>66</xdr:row>
      <xdr:rowOff>0</xdr:rowOff>
    </xdr:from>
    <xdr:ext cx="114300" cy="285750"/>
    <xdr:sp macro="" textlink="">
      <xdr:nvSpPr>
        <xdr:cNvPr id="142" name="Text Box 8"/>
        <xdr:cNvSpPr txBox="1">
          <a:spLocks noChangeArrowheads="1"/>
        </xdr:cNvSpPr>
      </xdr:nvSpPr>
      <xdr:spPr bwMode="auto">
        <a:xfrm>
          <a:off x="0" y="12573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0</xdr:colOff>
      <xdr:row>66</xdr:row>
      <xdr:rowOff>0</xdr:rowOff>
    </xdr:from>
    <xdr:ext cx="114300" cy="285750"/>
    <xdr:sp macro="" textlink="">
      <xdr:nvSpPr>
        <xdr:cNvPr id="143" name="Text Box 9"/>
        <xdr:cNvSpPr txBox="1">
          <a:spLocks noChangeArrowheads="1"/>
        </xdr:cNvSpPr>
      </xdr:nvSpPr>
      <xdr:spPr bwMode="auto">
        <a:xfrm>
          <a:off x="0" y="12573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0</xdr:colOff>
      <xdr:row>66</xdr:row>
      <xdr:rowOff>0</xdr:rowOff>
    </xdr:from>
    <xdr:ext cx="114300" cy="285750"/>
    <xdr:sp macro="" textlink="">
      <xdr:nvSpPr>
        <xdr:cNvPr id="144" name="Text Box 10"/>
        <xdr:cNvSpPr txBox="1">
          <a:spLocks noChangeArrowheads="1"/>
        </xdr:cNvSpPr>
      </xdr:nvSpPr>
      <xdr:spPr bwMode="auto">
        <a:xfrm>
          <a:off x="0" y="12573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0</xdr:colOff>
      <xdr:row>68</xdr:row>
      <xdr:rowOff>0</xdr:rowOff>
    </xdr:from>
    <xdr:ext cx="114300" cy="285750"/>
    <xdr:sp macro="" textlink="">
      <xdr:nvSpPr>
        <xdr:cNvPr id="145" name="Text Box 11"/>
        <xdr:cNvSpPr txBox="1">
          <a:spLocks noChangeArrowheads="1"/>
        </xdr:cNvSpPr>
      </xdr:nvSpPr>
      <xdr:spPr bwMode="auto">
        <a:xfrm>
          <a:off x="0" y="1295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0</xdr:colOff>
      <xdr:row>68</xdr:row>
      <xdr:rowOff>0</xdr:rowOff>
    </xdr:from>
    <xdr:ext cx="114300" cy="285750"/>
    <xdr:sp macro="" textlink="">
      <xdr:nvSpPr>
        <xdr:cNvPr id="146" name="Text Box 12"/>
        <xdr:cNvSpPr txBox="1">
          <a:spLocks noChangeArrowheads="1"/>
        </xdr:cNvSpPr>
      </xdr:nvSpPr>
      <xdr:spPr bwMode="auto">
        <a:xfrm>
          <a:off x="0" y="1295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0</xdr:colOff>
      <xdr:row>71</xdr:row>
      <xdr:rowOff>0</xdr:rowOff>
    </xdr:from>
    <xdr:ext cx="114300" cy="285750"/>
    <xdr:sp macro="" textlink="">
      <xdr:nvSpPr>
        <xdr:cNvPr id="147" name="Text Box 13"/>
        <xdr:cNvSpPr txBox="1">
          <a:spLocks noChangeArrowheads="1"/>
        </xdr:cNvSpPr>
      </xdr:nvSpPr>
      <xdr:spPr bwMode="auto">
        <a:xfrm>
          <a:off x="0" y="13525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0</xdr:colOff>
      <xdr:row>71</xdr:row>
      <xdr:rowOff>0</xdr:rowOff>
    </xdr:from>
    <xdr:ext cx="114300" cy="285750"/>
    <xdr:sp macro="" textlink="">
      <xdr:nvSpPr>
        <xdr:cNvPr id="148" name="Text Box 14"/>
        <xdr:cNvSpPr txBox="1">
          <a:spLocks noChangeArrowheads="1"/>
        </xdr:cNvSpPr>
      </xdr:nvSpPr>
      <xdr:spPr bwMode="auto">
        <a:xfrm>
          <a:off x="0" y="13525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0</xdr:colOff>
      <xdr:row>66</xdr:row>
      <xdr:rowOff>0</xdr:rowOff>
    </xdr:from>
    <xdr:ext cx="114300" cy="285750"/>
    <xdr:sp macro="" textlink="">
      <xdr:nvSpPr>
        <xdr:cNvPr id="149" name="Text Box 1"/>
        <xdr:cNvSpPr txBox="1">
          <a:spLocks noChangeArrowheads="1"/>
        </xdr:cNvSpPr>
      </xdr:nvSpPr>
      <xdr:spPr bwMode="auto">
        <a:xfrm>
          <a:off x="0" y="12573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0</xdr:colOff>
      <xdr:row>66</xdr:row>
      <xdr:rowOff>0</xdr:rowOff>
    </xdr:from>
    <xdr:ext cx="114300" cy="285750"/>
    <xdr:sp macro="" textlink="">
      <xdr:nvSpPr>
        <xdr:cNvPr id="150" name="Text Box 2"/>
        <xdr:cNvSpPr txBox="1">
          <a:spLocks noChangeArrowheads="1"/>
        </xdr:cNvSpPr>
      </xdr:nvSpPr>
      <xdr:spPr bwMode="auto">
        <a:xfrm>
          <a:off x="0" y="12573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0</xdr:colOff>
      <xdr:row>18</xdr:row>
      <xdr:rowOff>0</xdr:rowOff>
    </xdr:from>
    <xdr:ext cx="114300" cy="285750"/>
    <xdr:sp macro="" textlink="">
      <xdr:nvSpPr>
        <xdr:cNvPr id="151" name="Text Box 8"/>
        <xdr:cNvSpPr txBox="1">
          <a:spLocks noChangeArrowheads="1"/>
        </xdr:cNvSpPr>
      </xdr:nvSpPr>
      <xdr:spPr bwMode="auto">
        <a:xfrm>
          <a:off x="0" y="3429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0</xdr:colOff>
      <xdr:row>37</xdr:row>
      <xdr:rowOff>0</xdr:rowOff>
    </xdr:from>
    <xdr:ext cx="114300" cy="285750"/>
    <xdr:sp macro="" textlink="">
      <xdr:nvSpPr>
        <xdr:cNvPr id="152" name="Text Box 8"/>
        <xdr:cNvSpPr txBox="1">
          <a:spLocks noChangeArrowheads="1"/>
        </xdr:cNvSpPr>
      </xdr:nvSpPr>
      <xdr:spPr bwMode="auto">
        <a:xfrm>
          <a:off x="0" y="7048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0</xdr:colOff>
      <xdr:row>50</xdr:row>
      <xdr:rowOff>0</xdr:rowOff>
    </xdr:from>
    <xdr:ext cx="114300" cy="285750"/>
    <xdr:sp macro="" textlink="">
      <xdr:nvSpPr>
        <xdr:cNvPr id="153" name="Text Box 8"/>
        <xdr:cNvSpPr txBox="1">
          <a:spLocks noChangeArrowheads="1"/>
        </xdr:cNvSpPr>
      </xdr:nvSpPr>
      <xdr:spPr bwMode="auto">
        <a:xfrm>
          <a:off x="0" y="9525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0</xdr:colOff>
      <xdr:row>22</xdr:row>
      <xdr:rowOff>0</xdr:rowOff>
    </xdr:from>
    <xdr:ext cx="114300" cy="285750"/>
    <xdr:sp macro="" textlink="">
      <xdr:nvSpPr>
        <xdr:cNvPr id="154" name="Text Box 8"/>
        <xdr:cNvSpPr txBox="1">
          <a:spLocks noChangeArrowheads="1"/>
        </xdr:cNvSpPr>
      </xdr:nvSpPr>
      <xdr:spPr bwMode="auto">
        <a:xfrm>
          <a:off x="0" y="4191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0</xdr:colOff>
      <xdr:row>35</xdr:row>
      <xdr:rowOff>0</xdr:rowOff>
    </xdr:from>
    <xdr:ext cx="114300" cy="285750"/>
    <xdr:sp macro="" textlink="">
      <xdr:nvSpPr>
        <xdr:cNvPr id="155" name="Text Box 8"/>
        <xdr:cNvSpPr txBox="1">
          <a:spLocks noChangeArrowheads="1"/>
        </xdr:cNvSpPr>
      </xdr:nvSpPr>
      <xdr:spPr bwMode="auto">
        <a:xfrm>
          <a:off x="0" y="6667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0</xdr:colOff>
      <xdr:row>35</xdr:row>
      <xdr:rowOff>0</xdr:rowOff>
    </xdr:from>
    <xdr:ext cx="114300" cy="285750"/>
    <xdr:sp macro="" textlink="">
      <xdr:nvSpPr>
        <xdr:cNvPr id="156" name="Text Box 8"/>
        <xdr:cNvSpPr txBox="1">
          <a:spLocks noChangeArrowheads="1"/>
        </xdr:cNvSpPr>
      </xdr:nvSpPr>
      <xdr:spPr bwMode="auto">
        <a:xfrm>
          <a:off x="0" y="6667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0</xdr:colOff>
      <xdr:row>36</xdr:row>
      <xdr:rowOff>0</xdr:rowOff>
    </xdr:from>
    <xdr:ext cx="114300" cy="285750"/>
    <xdr:sp macro="" textlink="">
      <xdr:nvSpPr>
        <xdr:cNvPr id="157" name="Text Box 1"/>
        <xdr:cNvSpPr txBox="1">
          <a:spLocks noChangeArrowheads="1"/>
        </xdr:cNvSpPr>
      </xdr:nvSpPr>
      <xdr:spPr bwMode="auto">
        <a:xfrm>
          <a:off x="0" y="6858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0</xdr:colOff>
      <xdr:row>36</xdr:row>
      <xdr:rowOff>0</xdr:rowOff>
    </xdr:from>
    <xdr:ext cx="114300" cy="285750"/>
    <xdr:sp macro="" textlink="">
      <xdr:nvSpPr>
        <xdr:cNvPr id="158" name="Text Box 2"/>
        <xdr:cNvSpPr txBox="1">
          <a:spLocks noChangeArrowheads="1"/>
        </xdr:cNvSpPr>
      </xdr:nvSpPr>
      <xdr:spPr bwMode="auto">
        <a:xfrm>
          <a:off x="0" y="6858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0</xdr:colOff>
      <xdr:row>36</xdr:row>
      <xdr:rowOff>0</xdr:rowOff>
    </xdr:from>
    <xdr:ext cx="114300" cy="285750"/>
    <xdr:sp macro="" textlink="">
      <xdr:nvSpPr>
        <xdr:cNvPr id="159" name="Text Box 3"/>
        <xdr:cNvSpPr txBox="1">
          <a:spLocks noChangeArrowheads="1"/>
        </xdr:cNvSpPr>
      </xdr:nvSpPr>
      <xdr:spPr bwMode="auto">
        <a:xfrm>
          <a:off x="0" y="6858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0</xdr:colOff>
      <xdr:row>36</xdr:row>
      <xdr:rowOff>0</xdr:rowOff>
    </xdr:from>
    <xdr:ext cx="114300" cy="285750"/>
    <xdr:sp macro="" textlink="">
      <xdr:nvSpPr>
        <xdr:cNvPr id="160" name="Text Box 4"/>
        <xdr:cNvSpPr txBox="1">
          <a:spLocks noChangeArrowheads="1"/>
        </xdr:cNvSpPr>
      </xdr:nvSpPr>
      <xdr:spPr bwMode="auto">
        <a:xfrm>
          <a:off x="0" y="6858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0</xdr:colOff>
      <xdr:row>36</xdr:row>
      <xdr:rowOff>0</xdr:rowOff>
    </xdr:from>
    <xdr:ext cx="114300" cy="285750"/>
    <xdr:sp macro="" textlink="">
      <xdr:nvSpPr>
        <xdr:cNvPr id="161" name="Text Box 5"/>
        <xdr:cNvSpPr txBox="1">
          <a:spLocks noChangeArrowheads="1"/>
        </xdr:cNvSpPr>
      </xdr:nvSpPr>
      <xdr:spPr bwMode="auto">
        <a:xfrm>
          <a:off x="0" y="6858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0</xdr:colOff>
      <xdr:row>36</xdr:row>
      <xdr:rowOff>0</xdr:rowOff>
    </xdr:from>
    <xdr:ext cx="114300" cy="285750"/>
    <xdr:sp macro="" textlink="">
      <xdr:nvSpPr>
        <xdr:cNvPr id="162" name="Text Box 6"/>
        <xdr:cNvSpPr txBox="1">
          <a:spLocks noChangeArrowheads="1"/>
        </xdr:cNvSpPr>
      </xdr:nvSpPr>
      <xdr:spPr bwMode="auto">
        <a:xfrm>
          <a:off x="0" y="6858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0</xdr:colOff>
      <xdr:row>36</xdr:row>
      <xdr:rowOff>0</xdr:rowOff>
    </xdr:from>
    <xdr:ext cx="114300" cy="285750"/>
    <xdr:sp macro="" textlink="">
      <xdr:nvSpPr>
        <xdr:cNvPr id="163" name="Text Box 8"/>
        <xdr:cNvSpPr txBox="1">
          <a:spLocks noChangeArrowheads="1"/>
        </xdr:cNvSpPr>
      </xdr:nvSpPr>
      <xdr:spPr bwMode="auto">
        <a:xfrm>
          <a:off x="0" y="6858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0</xdr:colOff>
      <xdr:row>36</xdr:row>
      <xdr:rowOff>0</xdr:rowOff>
    </xdr:from>
    <xdr:ext cx="114300" cy="285750"/>
    <xdr:sp macro="" textlink="">
      <xdr:nvSpPr>
        <xdr:cNvPr id="164" name="Text Box 9"/>
        <xdr:cNvSpPr txBox="1">
          <a:spLocks noChangeArrowheads="1"/>
        </xdr:cNvSpPr>
      </xdr:nvSpPr>
      <xdr:spPr bwMode="auto">
        <a:xfrm>
          <a:off x="0" y="6858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0</xdr:colOff>
      <xdr:row>36</xdr:row>
      <xdr:rowOff>0</xdr:rowOff>
    </xdr:from>
    <xdr:ext cx="114300" cy="285750"/>
    <xdr:sp macro="" textlink="">
      <xdr:nvSpPr>
        <xdr:cNvPr id="165" name="Text Box 10"/>
        <xdr:cNvSpPr txBox="1">
          <a:spLocks noChangeArrowheads="1"/>
        </xdr:cNvSpPr>
      </xdr:nvSpPr>
      <xdr:spPr bwMode="auto">
        <a:xfrm>
          <a:off x="0" y="6858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0</xdr:colOff>
      <xdr:row>36</xdr:row>
      <xdr:rowOff>0</xdr:rowOff>
    </xdr:from>
    <xdr:ext cx="114300" cy="285750"/>
    <xdr:sp macro="" textlink="">
      <xdr:nvSpPr>
        <xdr:cNvPr id="166" name="Text Box 1"/>
        <xdr:cNvSpPr txBox="1">
          <a:spLocks noChangeArrowheads="1"/>
        </xdr:cNvSpPr>
      </xdr:nvSpPr>
      <xdr:spPr bwMode="auto">
        <a:xfrm>
          <a:off x="0" y="6858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0</xdr:colOff>
      <xdr:row>36</xdr:row>
      <xdr:rowOff>0</xdr:rowOff>
    </xdr:from>
    <xdr:ext cx="114300" cy="285750"/>
    <xdr:sp macro="" textlink="">
      <xdr:nvSpPr>
        <xdr:cNvPr id="167" name="Text Box 2"/>
        <xdr:cNvSpPr txBox="1">
          <a:spLocks noChangeArrowheads="1"/>
        </xdr:cNvSpPr>
      </xdr:nvSpPr>
      <xdr:spPr bwMode="auto">
        <a:xfrm>
          <a:off x="0" y="6858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0</xdr:colOff>
      <xdr:row>52</xdr:row>
      <xdr:rowOff>0</xdr:rowOff>
    </xdr:from>
    <xdr:ext cx="114300" cy="285750"/>
    <xdr:sp macro="" textlink="">
      <xdr:nvSpPr>
        <xdr:cNvPr id="168" name="Text Box 8"/>
        <xdr:cNvSpPr txBox="1">
          <a:spLocks noChangeArrowheads="1"/>
        </xdr:cNvSpPr>
      </xdr:nvSpPr>
      <xdr:spPr bwMode="auto">
        <a:xfrm>
          <a:off x="0" y="990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0</xdr:colOff>
      <xdr:row>66</xdr:row>
      <xdr:rowOff>0</xdr:rowOff>
    </xdr:from>
    <xdr:ext cx="114300" cy="285750"/>
    <xdr:sp macro="" textlink="">
      <xdr:nvSpPr>
        <xdr:cNvPr id="169" name="Text Box 1"/>
        <xdr:cNvSpPr txBox="1">
          <a:spLocks noChangeArrowheads="1"/>
        </xdr:cNvSpPr>
      </xdr:nvSpPr>
      <xdr:spPr bwMode="auto">
        <a:xfrm>
          <a:off x="0" y="12573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0</xdr:colOff>
      <xdr:row>66</xdr:row>
      <xdr:rowOff>0</xdr:rowOff>
    </xdr:from>
    <xdr:ext cx="114300" cy="285750"/>
    <xdr:sp macro="" textlink="">
      <xdr:nvSpPr>
        <xdr:cNvPr id="170" name="Text Box 2"/>
        <xdr:cNvSpPr txBox="1">
          <a:spLocks noChangeArrowheads="1"/>
        </xdr:cNvSpPr>
      </xdr:nvSpPr>
      <xdr:spPr bwMode="auto">
        <a:xfrm>
          <a:off x="0" y="12573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0</xdr:colOff>
      <xdr:row>66</xdr:row>
      <xdr:rowOff>0</xdr:rowOff>
    </xdr:from>
    <xdr:ext cx="114300" cy="285750"/>
    <xdr:sp macro="" textlink="">
      <xdr:nvSpPr>
        <xdr:cNvPr id="171" name="Text Box 3"/>
        <xdr:cNvSpPr txBox="1">
          <a:spLocks noChangeArrowheads="1"/>
        </xdr:cNvSpPr>
      </xdr:nvSpPr>
      <xdr:spPr bwMode="auto">
        <a:xfrm>
          <a:off x="0" y="12573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0</xdr:colOff>
      <xdr:row>66</xdr:row>
      <xdr:rowOff>0</xdr:rowOff>
    </xdr:from>
    <xdr:ext cx="114300" cy="285750"/>
    <xdr:sp macro="" textlink="">
      <xdr:nvSpPr>
        <xdr:cNvPr id="172" name="Text Box 4"/>
        <xdr:cNvSpPr txBox="1">
          <a:spLocks noChangeArrowheads="1"/>
        </xdr:cNvSpPr>
      </xdr:nvSpPr>
      <xdr:spPr bwMode="auto">
        <a:xfrm>
          <a:off x="0" y="12573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0</xdr:colOff>
      <xdr:row>66</xdr:row>
      <xdr:rowOff>0</xdr:rowOff>
    </xdr:from>
    <xdr:ext cx="114300" cy="285750"/>
    <xdr:sp macro="" textlink="">
      <xdr:nvSpPr>
        <xdr:cNvPr id="173" name="Text Box 5"/>
        <xdr:cNvSpPr txBox="1">
          <a:spLocks noChangeArrowheads="1"/>
        </xdr:cNvSpPr>
      </xdr:nvSpPr>
      <xdr:spPr bwMode="auto">
        <a:xfrm>
          <a:off x="0" y="12573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0</xdr:colOff>
      <xdr:row>66</xdr:row>
      <xdr:rowOff>0</xdr:rowOff>
    </xdr:from>
    <xdr:ext cx="114300" cy="285750"/>
    <xdr:sp macro="" textlink="">
      <xdr:nvSpPr>
        <xdr:cNvPr id="174" name="Text Box 6"/>
        <xdr:cNvSpPr txBox="1">
          <a:spLocks noChangeArrowheads="1"/>
        </xdr:cNvSpPr>
      </xdr:nvSpPr>
      <xdr:spPr bwMode="auto">
        <a:xfrm>
          <a:off x="0" y="12573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0</xdr:colOff>
      <xdr:row>66</xdr:row>
      <xdr:rowOff>0</xdr:rowOff>
    </xdr:from>
    <xdr:ext cx="114300" cy="285750"/>
    <xdr:sp macro="" textlink="">
      <xdr:nvSpPr>
        <xdr:cNvPr id="175" name="Text Box 8"/>
        <xdr:cNvSpPr txBox="1">
          <a:spLocks noChangeArrowheads="1"/>
        </xdr:cNvSpPr>
      </xdr:nvSpPr>
      <xdr:spPr bwMode="auto">
        <a:xfrm>
          <a:off x="0" y="12573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0</xdr:colOff>
      <xdr:row>66</xdr:row>
      <xdr:rowOff>0</xdr:rowOff>
    </xdr:from>
    <xdr:ext cx="114300" cy="285750"/>
    <xdr:sp macro="" textlink="">
      <xdr:nvSpPr>
        <xdr:cNvPr id="176" name="Text Box 9"/>
        <xdr:cNvSpPr txBox="1">
          <a:spLocks noChangeArrowheads="1"/>
        </xdr:cNvSpPr>
      </xdr:nvSpPr>
      <xdr:spPr bwMode="auto">
        <a:xfrm>
          <a:off x="0" y="12573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0</xdr:colOff>
      <xdr:row>66</xdr:row>
      <xdr:rowOff>0</xdr:rowOff>
    </xdr:from>
    <xdr:ext cx="114300" cy="285750"/>
    <xdr:sp macro="" textlink="">
      <xdr:nvSpPr>
        <xdr:cNvPr id="177" name="Text Box 10"/>
        <xdr:cNvSpPr txBox="1">
          <a:spLocks noChangeArrowheads="1"/>
        </xdr:cNvSpPr>
      </xdr:nvSpPr>
      <xdr:spPr bwMode="auto">
        <a:xfrm>
          <a:off x="0" y="12573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0</xdr:colOff>
      <xdr:row>68</xdr:row>
      <xdr:rowOff>0</xdr:rowOff>
    </xdr:from>
    <xdr:ext cx="114300" cy="285750"/>
    <xdr:sp macro="" textlink="">
      <xdr:nvSpPr>
        <xdr:cNvPr id="178" name="Text Box 11"/>
        <xdr:cNvSpPr txBox="1">
          <a:spLocks noChangeArrowheads="1"/>
        </xdr:cNvSpPr>
      </xdr:nvSpPr>
      <xdr:spPr bwMode="auto">
        <a:xfrm>
          <a:off x="0" y="1295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0</xdr:colOff>
      <xdr:row>68</xdr:row>
      <xdr:rowOff>0</xdr:rowOff>
    </xdr:from>
    <xdr:ext cx="114300" cy="285750"/>
    <xdr:sp macro="" textlink="">
      <xdr:nvSpPr>
        <xdr:cNvPr id="179" name="Text Box 12"/>
        <xdr:cNvSpPr txBox="1">
          <a:spLocks noChangeArrowheads="1"/>
        </xdr:cNvSpPr>
      </xdr:nvSpPr>
      <xdr:spPr bwMode="auto">
        <a:xfrm>
          <a:off x="0" y="12954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0</xdr:colOff>
      <xdr:row>71</xdr:row>
      <xdr:rowOff>0</xdr:rowOff>
    </xdr:from>
    <xdr:ext cx="114300" cy="285750"/>
    <xdr:sp macro="" textlink="">
      <xdr:nvSpPr>
        <xdr:cNvPr id="180" name="Text Box 13"/>
        <xdr:cNvSpPr txBox="1">
          <a:spLocks noChangeArrowheads="1"/>
        </xdr:cNvSpPr>
      </xdr:nvSpPr>
      <xdr:spPr bwMode="auto">
        <a:xfrm>
          <a:off x="0" y="13525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0</xdr:colOff>
      <xdr:row>71</xdr:row>
      <xdr:rowOff>0</xdr:rowOff>
    </xdr:from>
    <xdr:ext cx="114300" cy="285750"/>
    <xdr:sp macro="" textlink="">
      <xdr:nvSpPr>
        <xdr:cNvPr id="181" name="Text Box 14"/>
        <xdr:cNvSpPr txBox="1">
          <a:spLocks noChangeArrowheads="1"/>
        </xdr:cNvSpPr>
      </xdr:nvSpPr>
      <xdr:spPr bwMode="auto">
        <a:xfrm>
          <a:off x="0" y="13525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0</xdr:colOff>
      <xdr:row>66</xdr:row>
      <xdr:rowOff>0</xdr:rowOff>
    </xdr:from>
    <xdr:ext cx="114300" cy="285750"/>
    <xdr:sp macro="" textlink="">
      <xdr:nvSpPr>
        <xdr:cNvPr id="182" name="Text Box 1"/>
        <xdr:cNvSpPr txBox="1">
          <a:spLocks noChangeArrowheads="1"/>
        </xdr:cNvSpPr>
      </xdr:nvSpPr>
      <xdr:spPr bwMode="auto">
        <a:xfrm>
          <a:off x="0" y="12573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0</xdr:colOff>
      <xdr:row>66</xdr:row>
      <xdr:rowOff>0</xdr:rowOff>
    </xdr:from>
    <xdr:ext cx="114300" cy="285750"/>
    <xdr:sp macro="" textlink="">
      <xdr:nvSpPr>
        <xdr:cNvPr id="183" name="Text Box 2"/>
        <xdr:cNvSpPr txBox="1">
          <a:spLocks noChangeArrowheads="1"/>
        </xdr:cNvSpPr>
      </xdr:nvSpPr>
      <xdr:spPr bwMode="auto">
        <a:xfrm>
          <a:off x="0" y="12573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0</xdr:colOff>
      <xdr:row>18</xdr:row>
      <xdr:rowOff>0</xdr:rowOff>
    </xdr:from>
    <xdr:ext cx="114300" cy="285750"/>
    <xdr:sp macro="" textlink="">
      <xdr:nvSpPr>
        <xdr:cNvPr id="184" name="Text Box 8"/>
        <xdr:cNvSpPr txBox="1">
          <a:spLocks noChangeArrowheads="1"/>
        </xdr:cNvSpPr>
      </xdr:nvSpPr>
      <xdr:spPr bwMode="auto">
        <a:xfrm>
          <a:off x="0" y="3429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0</xdr:colOff>
      <xdr:row>37</xdr:row>
      <xdr:rowOff>0</xdr:rowOff>
    </xdr:from>
    <xdr:ext cx="114300" cy="285750"/>
    <xdr:sp macro="" textlink="">
      <xdr:nvSpPr>
        <xdr:cNvPr id="185" name="Text Box 8"/>
        <xdr:cNvSpPr txBox="1">
          <a:spLocks noChangeArrowheads="1"/>
        </xdr:cNvSpPr>
      </xdr:nvSpPr>
      <xdr:spPr bwMode="auto">
        <a:xfrm>
          <a:off x="0" y="7048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0</xdr:colOff>
      <xdr:row>50</xdr:row>
      <xdr:rowOff>0</xdr:rowOff>
    </xdr:from>
    <xdr:ext cx="114300" cy="285750"/>
    <xdr:sp macro="" textlink="">
      <xdr:nvSpPr>
        <xdr:cNvPr id="186" name="Text Box 8"/>
        <xdr:cNvSpPr txBox="1">
          <a:spLocks noChangeArrowheads="1"/>
        </xdr:cNvSpPr>
      </xdr:nvSpPr>
      <xdr:spPr bwMode="auto">
        <a:xfrm>
          <a:off x="0" y="9525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0</xdr:colOff>
      <xdr:row>22</xdr:row>
      <xdr:rowOff>0</xdr:rowOff>
    </xdr:from>
    <xdr:ext cx="114300" cy="285750"/>
    <xdr:sp macro="" textlink="">
      <xdr:nvSpPr>
        <xdr:cNvPr id="187" name="Text Box 8"/>
        <xdr:cNvSpPr txBox="1">
          <a:spLocks noChangeArrowheads="1"/>
        </xdr:cNvSpPr>
      </xdr:nvSpPr>
      <xdr:spPr bwMode="auto">
        <a:xfrm>
          <a:off x="0" y="4191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0</xdr:colOff>
      <xdr:row>35</xdr:row>
      <xdr:rowOff>0</xdr:rowOff>
    </xdr:from>
    <xdr:ext cx="114300" cy="285750"/>
    <xdr:sp macro="" textlink="">
      <xdr:nvSpPr>
        <xdr:cNvPr id="188" name="Text Box 8"/>
        <xdr:cNvSpPr txBox="1">
          <a:spLocks noChangeArrowheads="1"/>
        </xdr:cNvSpPr>
      </xdr:nvSpPr>
      <xdr:spPr bwMode="auto">
        <a:xfrm>
          <a:off x="0" y="6667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0</xdr:colOff>
      <xdr:row>35</xdr:row>
      <xdr:rowOff>0</xdr:rowOff>
    </xdr:from>
    <xdr:ext cx="114300" cy="285750"/>
    <xdr:sp macro="" textlink="">
      <xdr:nvSpPr>
        <xdr:cNvPr id="189" name="Text Box 8"/>
        <xdr:cNvSpPr txBox="1">
          <a:spLocks noChangeArrowheads="1"/>
        </xdr:cNvSpPr>
      </xdr:nvSpPr>
      <xdr:spPr bwMode="auto">
        <a:xfrm>
          <a:off x="0" y="6667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0</xdr:colOff>
      <xdr:row>36</xdr:row>
      <xdr:rowOff>0</xdr:rowOff>
    </xdr:from>
    <xdr:ext cx="114300" cy="285750"/>
    <xdr:sp macro="" textlink="">
      <xdr:nvSpPr>
        <xdr:cNvPr id="190" name="Text Box 1"/>
        <xdr:cNvSpPr txBox="1">
          <a:spLocks noChangeArrowheads="1"/>
        </xdr:cNvSpPr>
      </xdr:nvSpPr>
      <xdr:spPr bwMode="auto">
        <a:xfrm>
          <a:off x="0" y="6858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0</xdr:colOff>
      <xdr:row>36</xdr:row>
      <xdr:rowOff>0</xdr:rowOff>
    </xdr:from>
    <xdr:ext cx="114300" cy="285750"/>
    <xdr:sp macro="" textlink="">
      <xdr:nvSpPr>
        <xdr:cNvPr id="191" name="Text Box 2"/>
        <xdr:cNvSpPr txBox="1">
          <a:spLocks noChangeArrowheads="1"/>
        </xdr:cNvSpPr>
      </xdr:nvSpPr>
      <xdr:spPr bwMode="auto">
        <a:xfrm>
          <a:off x="0" y="6858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0</xdr:colOff>
      <xdr:row>36</xdr:row>
      <xdr:rowOff>0</xdr:rowOff>
    </xdr:from>
    <xdr:ext cx="114300" cy="285750"/>
    <xdr:sp macro="" textlink="">
      <xdr:nvSpPr>
        <xdr:cNvPr id="192" name="Text Box 3"/>
        <xdr:cNvSpPr txBox="1">
          <a:spLocks noChangeArrowheads="1"/>
        </xdr:cNvSpPr>
      </xdr:nvSpPr>
      <xdr:spPr bwMode="auto">
        <a:xfrm>
          <a:off x="0" y="6858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0</xdr:colOff>
      <xdr:row>36</xdr:row>
      <xdr:rowOff>0</xdr:rowOff>
    </xdr:from>
    <xdr:ext cx="114300" cy="285750"/>
    <xdr:sp macro="" textlink="">
      <xdr:nvSpPr>
        <xdr:cNvPr id="193" name="Text Box 4"/>
        <xdr:cNvSpPr txBox="1">
          <a:spLocks noChangeArrowheads="1"/>
        </xdr:cNvSpPr>
      </xdr:nvSpPr>
      <xdr:spPr bwMode="auto">
        <a:xfrm>
          <a:off x="0" y="6858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0</xdr:colOff>
      <xdr:row>36</xdr:row>
      <xdr:rowOff>0</xdr:rowOff>
    </xdr:from>
    <xdr:ext cx="114300" cy="285750"/>
    <xdr:sp macro="" textlink="">
      <xdr:nvSpPr>
        <xdr:cNvPr id="194" name="Text Box 5"/>
        <xdr:cNvSpPr txBox="1">
          <a:spLocks noChangeArrowheads="1"/>
        </xdr:cNvSpPr>
      </xdr:nvSpPr>
      <xdr:spPr bwMode="auto">
        <a:xfrm>
          <a:off x="0" y="6858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0</xdr:colOff>
      <xdr:row>36</xdr:row>
      <xdr:rowOff>0</xdr:rowOff>
    </xdr:from>
    <xdr:ext cx="114300" cy="285750"/>
    <xdr:sp macro="" textlink="">
      <xdr:nvSpPr>
        <xdr:cNvPr id="195" name="Text Box 6"/>
        <xdr:cNvSpPr txBox="1">
          <a:spLocks noChangeArrowheads="1"/>
        </xdr:cNvSpPr>
      </xdr:nvSpPr>
      <xdr:spPr bwMode="auto">
        <a:xfrm>
          <a:off x="0" y="6858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0</xdr:colOff>
      <xdr:row>36</xdr:row>
      <xdr:rowOff>0</xdr:rowOff>
    </xdr:from>
    <xdr:ext cx="114300" cy="285750"/>
    <xdr:sp macro="" textlink="">
      <xdr:nvSpPr>
        <xdr:cNvPr id="196" name="Text Box 8"/>
        <xdr:cNvSpPr txBox="1">
          <a:spLocks noChangeArrowheads="1"/>
        </xdr:cNvSpPr>
      </xdr:nvSpPr>
      <xdr:spPr bwMode="auto">
        <a:xfrm>
          <a:off x="0" y="6858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0</xdr:colOff>
      <xdr:row>36</xdr:row>
      <xdr:rowOff>0</xdr:rowOff>
    </xdr:from>
    <xdr:ext cx="114300" cy="285750"/>
    <xdr:sp macro="" textlink="">
      <xdr:nvSpPr>
        <xdr:cNvPr id="197" name="Text Box 9"/>
        <xdr:cNvSpPr txBox="1">
          <a:spLocks noChangeArrowheads="1"/>
        </xdr:cNvSpPr>
      </xdr:nvSpPr>
      <xdr:spPr bwMode="auto">
        <a:xfrm>
          <a:off x="0" y="6858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0</xdr:colOff>
      <xdr:row>36</xdr:row>
      <xdr:rowOff>0</xdr:rowOff>
    </xdr:from>
    <xdr:ext cx="114300" cy="285750"/>
    <xdr:sp macro="" textlink="">
      <xdr:nvSpPr>
        <xdr:cNvPr id="198" name="Text Box 10"/>
        <xdr:cNvSpPr txBox="1">
          <a:spLocks noChangeArrowheads="1"/>
        </xdr:cNvSpPr>
      </xdr:nvSpPr>
      <xdr:spPr bwMode="auto">
        <a:xfrm>
          <a:off x="0" y="6858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0</xdr:colOff>
      <xdr:row>36</xdr:row>
      <xdr:rowOff>0</xdr:rowOff>
    </xdr:from>
    <xdr:ext cx="114300" cy="285750"/>
    <xdr:sp macro="" textlink="">
      <xdr:nvSpPr>
        <xdr:cNvPr id="199" name="Text Box 1"/>
        <xdr:cNvSpPr txBox="1">
          <a:spLocks noChangeArrowheads="1"/>
        </xdr:cNvSpPr>
      </xdr:nvSpPr>
      <xdr:spPr bwMode="auto">
        <a:xfrm>
          <a:off x="0" y="6858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0</xdr:colOff>
      <xdr:row>36</xdr:row>
      <xdr:rowOff>0</xdr:rowOff>
    </xdr:from>
    <xdr:ext cx="114300" cy="285750"/>
    <xdr:sp macro="" textlink="">
      <xdr:nvSpPr>
        <xdr:cNvPr id="200" name="Text Box 2"/>
        <xdr:cNvSpPr txBox="1">
          <a:spLocks noChangeArrowheads="1"/>
        </xdr:cNvSpPr>
      </xdr:nvSpPr>
      <xdr:spPr bwMode="auto">
        <a:xfrm>
          <a:off x="0" y="6858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0</xdr:colOff>
      <xdr:row>52</xdr:row>
      <xdr:rowOff>0</xdr:rowOff>
    </xdr:from>
    <xdr:ext cx="114300" cy="285750"/>
    <xdr:sp macro="" textlink="">
      <xdr:nvSpPr>
        <xdr:cNvPr id="201" name="Text Box 8"/>
        <xdr:cNvSpPr txBox="1">
          <a:spLocks noChangeArrowheads="1"/>
        </xdr:cNvSpPr>
      </xdr:nvSpPr>
      <xdr:spPr bwMode="auto">
        <a:xfrm>
          <a:off x="0" y="99060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0</xdr:colOff>
      <xdr:row>69</xdr:row>
      <xdr:rowOff>0</xdr:rowOff>
    </xdr:from>
    <xdr:ext cx="114300" cy="285750"/>
    <xdr:sp macro="" textlink="">
      <xdr:nvSpPr>
        <xdr:cNvPr id="202" name="Text Box 13"/>
        <xdr:cNvSpPr txBox="1">
          <a:spLocks noChangeArrowheads="1"/>
        </xdr:cNvSpPr>
      </xdr:nvSpPr>
      <xdr:spPr bwMode="auto">
        <a:xfrm>
          <a:off x="0" y="13144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0</xdr:col>
      <xdr:colOff>0</xdr:colOff>
      <xdr:row>69</xdr:row>
      <xdr:rowOff>0</xdr:rowOff>
    </xdr:from>
    <xdr:ext cx="114300" cy="285750"/>
    <xdr:sp macro="" textlink="">
      <xdr:nvSpPr>
        <xdr:cNvPr id="203" name="Text Box 14"/>
        <xdr:cNvSpPr txBox="1">
          <a:spLocks noChangeArrowheads="1"/>
        </xdr:cNvSpPr>
      </xdr:nvSpPr>
      <xdr:spPr bwMode="auto">
        <a:xfrm>
          <a:off x="0" y="13144500"/>
          <a:ext cx="11430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wsDr>
</file>

<file path=xl/drawings/drawing14.xml><?xml version="1.0" encoding="utf-8"?>
<xdr:wsDr xmlns:xdr="http://schemas.openxmlformats.org/drawingml/2006/spreadsheetDrawing" xmlns:a="http://schemas.openxmlformats.org/drawingml/2006/main">
  <xdr:twoCellAnchor>
    <xdr:from>
      <xdr:col>0</xdr:col>
      <xdr:colOff>498475</xdr:colOff>
      <xdr:row>20</xdr:row>
      <xdr:rowOff>31750</xdr:rowOff>
    </xdr:from>
    <xdr:to>
      <xdr:col>7</xdr:col>
      <xdr:colOff>410729</xdr:colOff>
      <xdr:row>48</xdr:row>
      <xdr:rowOff>37377</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526673</xdr:colOff>
      <xdr:row>4</xdr:row>
      <xdr:rowOff>67235</xdr:rowOff>
    </xdr:from>
    <xdr:to>
      <xdr:col>8</xdr:col>
      <xdr:colOff>326373</xdr:colOff>
      <xdr:row>21</xdr:row>
      <xdr:rowOff>77329</xdr:rowOff>
    </xdr:to>
    <xdr:pic>
      <xdr:nvPicPr>
        <xdr:cNvPr id="4" name="Picture 3"/>
        <xdr:cNvPicPr>
          <a:picLocks noChangeAspect="1"/>
        </xdr:cNvPicPr>
      </xdr:nvPicPr>
      <xdr:blipFill>
        <a:blip xmlns:r="http://schemas.openxmlformats.org/officeDocument/2006/relationships" r:embed="rId1"/>
        <a:stretch>
          <a:fillRect/>
        </a:stretch>
      </xdr:blipFill>
      <xdr:spPr>
        <a:xfrm>
          <a:off x="526673" y="739588"/>
          <a:ext cx="4663053" cy="2867594"/>
        </a:xfrm>
        <a:prstGeom prst="rect">
          <a:avLst/>
        </a:prstGeom>
      </xdr:spPr>
    </xdr:pic>
    <xdr:clientData/>
  </xdr:twoCellAnchor>
  <xdr:twoCellAnchor editAs="oneCell">
    <xdr:from>
      <xdr:col>0</xdr:col>
      <xdr:colOff>190498</xdr:colOff>
      <xdr:row>25</xdr:row>
      <xdr:rowOff>156883</xdr:rowOff>
    </xdr:from>
    <xdr:to>
      <xdr:col>8</xdr:col>
      <xdr:colOff>313465</xdr:colOff>
      <xdr:row>43</xdr:row>
      <xdr:rowOff>156883</xdr:rowOff>
    </xdr:to>
    <xdr:pic>
      <xdr:nvPicPr>
        <xdr:cNvPr id="5" name="Picture 4"/>
        <xdr:cNvPicPr>
          <a:picLocks noChangeAspect="1"/>
        </xdr:cNvPicPr>
      </xdr:nvPicPr>
      <xdr:blipFill>
        <a:blip xmlns:r="http://schemas.openxmlformats.org/officeDocument/2006/relationships" r:embed="rId2"/>
        <a:stretch>
          <a:fillRect/>
        </a:stretch>
      </xdr:blipFill>
      <xdr:spPr>
        <a:xfrm>
          <a:off x="190498" y="4359089"/>
          <a:ext cx="4986320" cy="3025588"/>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xdr:from>
      <xdr:col>0</xdr:col>
      <xdr:colOff>21981</xdr:colOff>
      <xdr:row>1</xdr:row>
      <xdr:rowOff>57150</xdr:rowOff>
    </xdr:from>
    <xdr:to>
      <xdr:col>11</xdr:col>
      <xdr:colOff>479938</xdr:colOff>
      <xdr:row>11</xdr:row>
      <xdr:rowOff>142875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49162</xdr:colOff>
      <xdr:row>13</xdr:row>
      <xdr:rowOff>45286</xdr:rowOff>
    </xdr:from>
    <xdr:to>
      <xdr:col>11</xdr:col>
      <xdr:colOff>507119</xdr:colOff>
      <xdr:row>24</xdr:row>
      <xdr:rowOff>109786</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58616</xdr:colOff>
      <xdr:row>26</xdr:row>
      <xdr:rowOff>40354</xdr:rowOff>
    </xdr:from>
    <xdr:to>
      <xdr:col>11</xdr:col>
      <xdr:colOff>516573</xdr:colOff>
      <xdr:row>37</xdr:row>
      <xdr:rowOff>104854</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34435</xdr:colOff>
      <xdr:row>39</xdr:row>
      <xdr:rowOff>69277</xdr:rowOff>
    </xdr:from>
    <xdr:to>
      <xdr:col>11</xdr:col>
      <xdr:colOff>492392</xdr:colOff>
      <xdr:row>50</xdr:row>
      <xdr:rowOff>133777</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57150</xdr:colOff>
      <xdr:row>51</xdr:row>
      <xdr:rowOff>180975</xdr:rowOff>
    </xdr:from>
    <xdr:to>
      <xdr:col>8</xdr:col>
      <xdr:colOff>257175</xdr:colOff>
      <xdr:row>66</xdr:row>
      <xdr:rowOff>104774</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1123951</xdr:colOff>
      <xdr:row>5</xdr:row>
      <xdr:rowOff>38100</xdr:rowOff>
    </xdr:from>
    <xdr:to>
      <xdr:col>2</xdr:col>
      <xdr:colOff>528803</xdr:colOff>
      <xdr:row>24</xdr:row>
      <xdr:rowOff>49876</xdr:rowOff>
    </xdr:to>
    <xdr:pic>
      <xdr:nvPicPr>
        <xdr:cNvPr id="2" name="Picture 1"/>
        <xdr:cNvPicPr>
          <a:picLocks noChangeAspect="1"/>
        </xdr:cNvPicPr>
      </xdr:nvPicPr>
      <xdr:blipFill>
        <a:blip xmlns:r="http://schemas.openxmlformats.org/officeDocument/2006/relationships" r:embed="rId1"/>
        <a:stretch>
          <a:fillRect/>
        </a:stretch>
      </xdr:blipFill>
      <xdr:spPr>
        <a:xfrm>
          <a:off x="1123951" y="895350"/>
          <a:ext cx="4262602" cy="3269326"/>
        </a:xfrm>
        <a:prstGeom prst="rect">
          <a:avLst/>
        </a:prstGeom>
      </xdr:spPr>
    </xdr:pic>
    <xdr:clientData/>
  </xdr:twoCellAnchor>
  <xdr:twoCellAnchor editAs="oneCell">
    <xdr:from>
      <xdr:col>0</xdr:col>
      <xdr:colOff>104775</xdr:colOff>
      <xdr:row>30</xdr:row>
      <xdr:rowOff>76199</xdr:rowOff>
    </xdr:from>
    <xdr:to>
      <xdr:col>4</xdr:col>
      <xdr:colOff>872584</xdr:colOff>
      <xdr:row>46</xdr:row>
      <xdr:rowOff>63136</xdr:rowOff>
    </xdr:to>
    <xdr:pic>
      <xdr:nvPicPr>
        <xdr:cNvPr id="3" name="Picture 2"/>
        <xdr:cNvPicPr>
          <a:picLocks noChangeAspect="1"/>
        </xdr:cNvPicPr>
      </xdr:nvPicPr>
      <xdr:blipFill>
        <a:blip xmlns:r="http://schemas.openxmlformats.org/officeDocument/2006/relationships" r:embed="rId2"/>
        <a:stretch>
          <a:fillRect/>
        </a:stretch>
      </xdr:blipFill>
      <xdr:spPr>
        <a:xfrm>
          <a:off x="104775" y="5219699"/>
          <a:ext cx="7321009" cy="2730137"/>
        </a:xfrm>
        <a:prstGeom prst="rect">
          <a:avLst/>
        </a:prstGeom>
      </xdr:spPr>
    </xdr:pic>
    <xdr:clientData/>
  </xdr:twoCellAnchor>
  <xdr:twoCellAnchor editAs="oneCell">
    <xdr:from>
      <xdr:col>0</xdr:col>
      <xdr:colOff>104775</xdr:colOff>
      <xdr:row>53</xdr:row>
      <xdr:rowOff>10105</xdr:rowOff>
    </xdr:from>
    <xdr:to>
      <xdr:col>4</xdr:col>
      <xdr:colOff>800100</xdr:colOff>
      <xdr:row>66</xdr:row>
      <xdr:rowOff>49384</xdr:rowOff>
    </xdr:to>
    <xdr:pic>
      <xdr:nvPicPr>
        <xdr:cNvPr id="4" name="Picture 3"/>
        <xdr:cNvPicPr>
          <a:picLocks noChangeAspect="1"/>
        </xdr:cNvPicPr>
      </xdr:nvPicPr>
      <xdr:blipFill>
        <a:blip xmlns:r="http://schemas.openxmlformats.org/officeDocument/2006/relationships" r:embed="rId3"/>
        <a:stretch>
          <a:fillRect/>
        </a:stretch>
      </xdr:blipFill>
      <xdr:spPr>
        <a:xfrm>
          <a:off x="104775" y="9096955"/>
          <a:ext cx="7248525" cy="2458629"/>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47624</xdr:colOff>
      <xdr:row>0</xdr:row>
      <xdr:rowOff>58975</xdr:rowOff>
    </xdr:from>
    <xdr:to>
      <xdr:col>13</xdr:col>
      <xdr:colOff>476250</xdr:colOff>
      <xdr:row>53</xdr:row>
      <xdr:rowOff>119062</xdr:rowOff>
    </xdr:to>
    <xdr:pic>
      <xdr:nvPicPr>
        <xdr:cNvPr id="2" name="Picture 1"/>
        <xdr:cNvPicPr>
          <a:picLocks noChangeAspect="1"/>
        </xdr:cNvPicPr>
      </xdr:nvPicPr>
      <xdr:blipFill>
        <a:blip xmlns:r="http://schemas.openxmlformats.org/officeDocument/2006/relationships" r:embed="rId1"/>
        <a:stretch>
          <a:fillRect/>
        </a:stretch>
      </xdr:blipFill>
      <xdr:spPr>
        <a:xfrm>
          <a:off x="47624" y="58975"/>
          <a:ext cx="6953251" cy="10156587"/>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57150</xdr:colOff>
          <xdr:row>166</xdr:row>
          <xdr:rowOff>19050</xdr:rowOff>
        </xdr:from>
        <xdr:to>
          <xdr:col>7</xdr:col>
          <xdr:colOff>571500</xdr:colOff>
          <xdr:row>182</xdr:row>
          <xdr:rowOff>123825</xdr:rowOff>
        </xdr:to>
        <xdr:sp macro="" textlink="">
          <xdr:nvSpPr>
            <xdr:cNvPr id="107521" name="Object 1" hidden="1">
              <a:extLst>
                <a:ext uri="{63B3BB69-23CF-44E3-9099-C40C66FF867C}">
                  <a14:compatExt spid="_x0000_s1075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85725</xdr:colOff>
          <xdr:row>98</xdr:row>
          <xdr:rowOff>133350</xdr:rowOff>
        </xdr:from>
        <xdr:to>
          <xdr:col>7</xdr:col>
          <xdr:colOff>590550</xdr:colOff>
          <xdr:row>115</xdr:row>
          <xdr:rowOff>104775</xdr:rowOff>
        </xdr:to>
        <xdr:sp macro="" textlink="">
          <xdr:nvSpPr>
            <xdr:cNvPr id="107522" name="Object 2" hidden="1">
              <a:extLst>
                <a:ext uri="{63B3BB69-23CF-44E3-9099-C40C66FF867C}">
                  <a14:compatExt spid="_x0000_s1075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123</xdr:row>
          <xdr:rowOff>47625</xdr:rowOff>
        </xdr:from>
        <xdr:to>
          <xdr:col>7</xdr:col>
          <xdr:colOff>561975</xdr:colOff>
          <xdr:row>139</xdr:row>
          <xdr:rowOff>133350</xdr:rowOff>
        </xdr:to>
        <xdr:sp macro="" textlink="">
          <xdr:nvSpPr>
            <xdr:cNvPr id="107523" name="Object 3" hidden="1">
              <a:extLst>
                <a:ext uri="{63B3BB69-23CF-44E3-9099-C40C66FF867C}">
                  <a14:compatExt spid="_x0000_s1075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144</xdr:row>
          <xdr:rowOff>9525</xdr:rowOff>
        </xdr:from>
        <xdr:to>
          <xdr:col>7</xdr:col>
          <xdr:colOff>542925</xdr:colOff>
          <xdr:row>160</xdr:row>
          <xdr:rowOff>114300</xdr:rowOff>
        </xdr:to>
        <xdr:sp macro="" textlink="">
          <xdr:nvSpPr>
            <xdr:cNvPr id="107524" name="Object 4" hidden="1">
              <a:extLst>
                <a:ext uri="{63B3BB69-23CF-44E3-9099-C40C66FF867C}">
                  <a14:compatExt spid="_x0000_s107524"/>
                </a:ext>
              </a:extLst>
            </xdr:cNvPr>
            <xdr:cNvSpPr/>
          </xdr:nvSpPr>
          <xdr:spPr>
            <a:xfrm>
              <a:off x="0" y="0"/>
              <a:ext cx="0" cy="0"/>
            </a:xfrm>
            <a:prstGeom prst="rect">
              <a:avLst/>
            </a:prstGeom>
          </xdr:spPr>
        </xdr:sp>
        <xdr:clientData/>
      </xdr:twoCellAnchor>
    </mc:Choice>
    <mc:Fallback/>
  </mc:AlternateContent>
  <xdr:oneCellAnchor>
    <xdr:from>
      <xdr:col>0</xdr:col>
      <xdr:colOff>116416</xdr:colOff>
      <xdr:row>77</xdr:row>
      <xdr:rowOff>56591</xdr:rowOff>
    </xdr:from>
    <xdr:ext cx="3714751" cy="2414401"/>
    <xdr:pic>
      <xdr:nvPicPr>
        <xdr:cNvPr id="6" name="Picture 5"/>
        <xdr:cNvPicPr>
          <a:picLocks noChangeAspect="1"/>
        </xdr:cNvPicPr>
      </xdr:nvPicPr>
      <xdr:blipFill>
        <a:blip xmlns:r="http://schemas.openxmlformats.org/officeDocument/2006/relationships" r:embed="rId1"/>
        <a:stretch>
          <a:fillRect/>
        </a:stretch>
      </xdr:blipFill>
      <xdr:spPr>
        <a:xfrm>
          <a:off x="116416" y="14725091"/>
          <a:ext cx="3714751" cy="2414401"/>
        </a:xfrm>
        <a:prstGeom prst="rect">
          <a:avLst/>
        </a:prstGeom>
      </xdr:spPr>
    </xdr:pic>
    <xdr:clientData/>
  </xdr:oneCellAnchor>
  <mc:AlternateContent xmlns:mc="http://schemas.openxmlformats.org/markup-compatibility/2006">
    <mc:Choice xmlns:a14="http://schemas.microsoft.com/office/drawing/2010/main" Requires="a14">
      <xdr:twoCellAnchor editAs="oneCell">
        <xdr:from>
          <xdr:col>0</xdr:col>
          <xdr:colOff>133350</xdr:colOff>
          <xdr:row>57</xdr:row>
          <xdr:rowOff>123825</xdr:rowOff>
        </xdr:from>
        <xdr:to>
          <xdr:col>8</xdr:col>
          <xdr:colOff>9525</xdr:colOff>
          <xdr:row>73</xdr:row>
          <xdr:rowOff>85725</xdr:rowOff>
        </xdr:to>
        <xdr:sp macro="" textlink="">
          <xdr:nvSpPr>
            <xdr:cNvPr id="107525" name="Object 5" hidden="1">
              <a:extLst>
                <a:ext uri="{63B3BB69-23CF-44E3-9099-C40C66FF867C}">
                  <a14:compatExt spid="_x0000_s107525"/>
                </a:ext>
              </a:extLst>
            </xdr:cNvPr>
            <xdr:cNvSpPr/>
          </xdr:nvSpPr>
          <xdr:spPr>
            <a:xfrm>
              <a:off x="0" y="0"/>
              <a:ext cx="0" cy="0"/>
            </a:xfrm>
            <a:prstGeom prst="rect">
              <a:avLst/>
            </a:prstGeom>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0</xdr:col>
      <xdr:colOff>63500</xdr:colOff>
      <xdr:row>0</xdr:row>
      <xdr:rowOff>42333</xdr:rowOff>
    </xdr:from>
    <xdr:to>
      <xdr:col>13</xdr:col>
      <xdr:colOff>455082</xdr:colOff>
      <xdr:row>51</xdr:row>
      <xdr:rowOff>148167</xdr:rowOff>
    </xdr:to>
    <xdr:pic>
      <xdr:nvPicPr>
        <xdr:cNvPr id="2" name="Picture 1"/>
        <xdr:cNvPicPr>
          <a:picLocks noChangeAspect="1"/>
        </xdr:cNvPicPr>
      </xdr:nvPicPr>
      <xdr:blipFill>
        <a:blip xmlns:r="http://schemas.openxmlformats.org/officeDocument/2006/relationships" r:embed="rId1"/>
        <a:stretch>
          <a:fillRect/>
        </a:stretch>
      </xdr:blipFill>
      <xdr:spPr>
        <a:xfrm>
          <a:off x="63500" y="42333"/>
          <a:ext cx="6984999" cy="10075334"/>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323850</xdr:colOff>
      <xdr:row>44</xdr:row>
      <xdr:rowOff>101783</xdr:rowOff>
    </xdr:from>
    <xdr:to>
      <xdr:col>4</xdr:col>
      <xdr:colOff>276225</xdr:colOff>
      <xdr:row>49</xdr:row>
      <xdr:rowOff>123824</xdr:rowOff>
    </xdr:to>
    <xdr:pic>
      <xdr:nvPicPr>
        <xdr:cNvPr id="2" name="Picture 1"/>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1838325" y="7359833"/>
          <a:ext cx="2238375" cy="78404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15875</xdr:colOff>
      <xdr:row>6</xdr:row>
      <xdr:rowOff>3</xdr:rowOff>
    </xdr:from>
    <xdr:to>
      <xdr:col>2</xdr:col>
      <xdr:colOff>209550</xdr:colOff>
      <xdr:row>21</xdr:row>
      <xdr:rowOff>200024</xdr:rowOff>
    </xdr:to>
    <xdr:sp macro="" textlink="">
      <xdr:nvSpPr>
        <xdr:cNvPr id="2" name="TextBox 1"/>
        <xdr:cNvSpPr txBox="1">
          <a:spLocks noChangeArrowheads="1"/>
        </xdr:cNvSpPr>
      </xdr:nvSpPr>
      <xdr:spPr bwMode="auto">
        <a:xfrm>
          <a:off x="15875" y="1285878"/>
          <a:ext cx="3584575" cy="3914771"/>
        </a:xfrm>
        <a:prstGeom prst="rect">
          <a:avLst/>
        </a:prstGeom>
        <a:noFill/>
        <a:ln w="9525">
          <a:noFill/>
          <a:miter lim="800000"/>
          <a:headEnd/>
          <a:tailEnd/>
        </a:ln>
      </xdr:spPr>
      <xdr:txBody>
        <a:bodyPr vert="horz" wrap="square" lIns="0" tIns="0" rIns="0" bIns="0" numCol="1" anchor="t" anchorCtr="0" compatLnSpc="1">
          <a:prstTxWarp prst="textNoShape">
            <a:avLst/>
          </a:prstTxWarp>
          <a:noAutofit/>
        </a:bodyPr>
        <a:lstStyle>
          <a:defPPr>
            <a:defRPr lang="en-US"/>
          </a:defPPr>
          <a:lvl1pPr algn="l" rtl="0" fontAlgn="base">
            <a:spcBef>
              <a:spcPct val="0"/>
            </a:spcBef>
            <a:spcAft>
              <a:spcPct val="0"/>
            </a:spcAft>
            <a:defRPr kern="1200">
              <a:solidFill>
                <a:schemeClr val="tx1"/>
              </a:solidFill>
              <a:latin typeface="Arial" charset="0"/>
              <a:ea typeface="+mn-ea"/>
              <a:cs typeface="Arial" charset="0"/>
            </a:defRPr>
          </a:lvl1pPr>
          <a:lvl2pPr marL="457200" algn="l" rtl="0" fontAlgn="base">
            <a:spcBef>
              <a:spcPct val="0"/>
            </a:spcBef>
            <a:spcAft>
              <a:spcPct val="0"/>
            </a:spcAft>
            <a:defRPr kern="1200">
              <a:solidFill>
                <a:schemeClr val="tx1"/>
              </a:solidFill>
              <a:latin typeface="Arial" charset="0"/>
              <a:ea typeface="+mn-ea"/>
              <a:cs typeface="Arial" charset="0"/>
            </a:defRPr>
          </a:lvl2pPr>
          <a:lvl3pPr marL="914400" algn="l" rtl="0" fontAlgn="base">
            <a:spcBef>
              <a:spcPct val="0"/>
            </a:spcBef>
            <a:spcAft>
              <a:spcPct val="0"/>
            </a:spcAft>
            <a:defRPr kern="1200">
              <a:solidFill>
                <a:schemeClr val="tx1"/>
              </a:solidFill>
              <a:latin typeface="Arial" charset="0"/>
              <a:ea typeface="+mn-ea"/>
              <a:cs typeface="Arial" charset="0"/>
            </a:defRPr>
          </a:lvl3pPr>
          <a:lvl4pPr marL="1371600" algn="l" rtl="0" fontAlgn="base">
            <a:spcBef>
              <a:spcPct val="0"/>
            </a:spcBef>
            <a:spcAft>
              <a:spcPct val="0"/>
            </a:spcAft>
            <a:defRPr kern="1200">
              <a:solidFill>
                <a:schemeClr val="tx1"/>
              </a:solidFill>
              <a:latin typeface="Arial" charset="0"/>
              <a:ea typeface="+mn-ea"/>
              <a:cs typeface="Arial" charset="0"/>
            </a:defRPr>
          </a:lvl4pPr>
          <a:lvl5pPr marL="1828800" algn="l"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pPr marL="171450" indent="-171450" rtl="0" fontAlgn="base">
            <a:buFont typeface="Wingdings" panose="05000000000000000000" pitchFamily="2" charset="2"/>
            <a:buChar char="ü"/>
          </a:pPr>
          <a:r>
            <a:rPr lang="en-GB" sz="1200" b="1" kern="1200">
              <a:solidFill>
                <a:schemeClr val="tx1"/>
              </a:solidFill>
              <a:effectLst/>
              <a:latin typeface="Arial" charset="0"/>
              <a:ea typeface="+mn-ea"/>
              <a:cs typeface="Arial" charset="0"/>
            </a:rPr>
            <a:t>11 million customers</a:t>
          </a:r>
          <a:endParaRPr lang="sv-SE" sz="1050">
            <a:solidFill>
              <a:schemeClr val="tx1"/>
            </a:solidFill>
            <a:effectLst/>
          </a:endParaRPr>
        </a:p>
        <a:p>
          <a:pPr rtl="0" fontAlgn="base"/>
          <a:r>
            <a:rPr lang="en-GB" sz="1200" kern="1200">
              <a:solidFill>
                <a:schemeClr val="tx1"/>
              </a:solidFill>
              <a:effectLst/>
              <a:latin typeface="Arial" charset="0"/>
              <a:ea typeface="+mn-ea"/>
              <a:cs typeface="Arial" charset="0"/>
            </a:rPr>
            <a:t>     - Approx. 10 million personal</a:t>
          </a:r>
          <a:br>
            <a:rPr lang="en-GB" sz="1200" kern="1200">
              <a:solidFill>
                <a:schemeClr val="tx1"/>
              </a:solidFill>
              <a:effectLst/>
              <a:latin typeface="Arial" charset="0"/>
              <a:ea typeface="+mn-ea"/>
              <a:cs typeface="Arial" charset="0"/>
            </a:rPr>
          </a:br>
          <a:r>
            <a:rPr lang="en-GB" sz="1200" kern="1200" baseline="0">
              <a:solidFill>
                <a:schemeClr val="tx1"/>
              </a:solidFill>
              <a:effectLst/>
              <a:latin typeface="Arial" charset="0"/>
              <a:ea typeface="+mn-ea"/>
              <a:cs typeface="Arial" charset="0"/>
            </a:rPr>
            <a:t>      </a:t>
          </a:r>
          <a:r>
            <a:rPr lang="en-GB" sz="1200" kern="1200">
              <a:solidFill>
                <a:schemeClr val="tx1"/>
              </a:solidFill>
              <a:effectLst/>
              <a:latin typeface="Arial" charset="0"/>
              <a:ea typeface="+mn-ea"/>
              <a:cs typeface="Arial" charset="0"/>
            </a:rPr>
            <a:t>customers</a:t>
          </a:r>
          <a:br>
            <a:rPr lang="en-GB" sz="1200" kern="1200">
              <a:solidFill>
                <a:schemeClr val="tx1"/>
              </a:solidFill>
              <a:effectLst/>
              <a:latin typeface="Arial" charset="0"/>
              <a:ea typeface="+mn-ea"/>
              <a:cs typeface="Arial" charset="0"/>
            </a:rPr>
          </a:br>
          <a:r>
            <a:rPr lang="en-GB" sz="1200" kern="1200">
              <a:solidFill>
                <a:schemeClr val="tx1"/>
              </a:solidFill>
              <a:effectLst/>
              <a:latin typeface="Arial" charset="0"/>
              <a:ea typeface="+mn-ea"/>
              <a:cs typeface="Arial" charset="0"/>
            </a:rPr>
            <a:t>     - 700,000  corporate customers,  incl. </a:t>
          </a:r>
        </a:p>
        <a:p>
          <a:pPr rtl="0" fontAlgn="base"/>
          <a:r>
            <a:rPr lang="en-GB" sz="1200" kern="1200">
              <a:solidFill>
                <a:schemeClr val="tx1"/>
              </a:solidFill>
              <a:effectLst/>
              <a:latin typeface="Arial" charset="0"/>
              <a:ea typeface="+mn-ea"/>
              <a:cs typeface="Arial" charset="0"/>
            </a:rPr>
            <a:t>       Nordic</a:t>
          </a:r>
          <a:r>
            <a:rPr lang="en-GB" sz="1200" kern="1200" baseline="0">
              <a:solidFill>
                <a:schemeClr val="tx1"/>
              </a:solidFill>
              <a:effectLst/>
              <a:latin typeface="Arial" charset="0"/>
              <a:ea typeface="+mn-ea"/>
              <a:cs typeface="Arial" charset="0"/>
            </a:rPr>
            <a:t> </a:t>
          </a:r>
          <a:r>
            <a:rPr lang="en-GB" sz="1200" kern="1200">
              <a:solidFill>
                <a:schemeClr val="tx1"/>
              </a:solidFill>
              <a:effectLst/>
              <a:latin typeface="Arial" charset="0"/>
              <a:ea typeface="+mn-ea"/>
              <a:cs typeface="Arial" charset="0"/>
            </a:rPr>
            <a:t>Top 500</a:t>
          </a:r>
        </a:p>
        <a:p>
          <a:pPr rtl="0" fontAlgn="base"/>
          <a:endParaRPr lang="sv-SE" sz="1050">
            <a:solidFill>
              <a:schemeClr val="tx1"/>
            </a:solidFill>
            <a:effectLst/>
          </a:endParaRPr>
        </a:p>
        <a:p>
          <a:pPr marL="171450" indent="-171450" rtl="0" fontAlgn="base">
            <a:buFont typeface="Wingdings" panose="05000000000000000000" pitchFamily="2" charset="2"/>
            <a:buChar char="ü"/>
          </a:pPr>
          <a:r>
            <a:rPr lang="en-GB" sz="1200" b="1" kern="1200">
              <a:solidFill>
                <a:schemeClr val="tx1"/>
              </a:solidFill>
              <a:effectLst/>
              <a:latin typeface="Arial" charset="0"/>
              <a:ea typeface="+mn-ea"/>
              <a:cs typeface="Arial" charset="0"/>
            </a:rPr>
            <a:t>Distribution power</a:t>
          </a:r>
          <a:endParaRPr lang="sv-SE" sz="1050">
            <a:solidFill>
              <a:schemeClr val="tx1"/>
            </a:solidFill>
            <a:effectLst/>
          </a:endParaRPr>
        </a:p>
        <a:p>
          <a:pPr rtl="0" fontAlgn="base"/>
          <a:r>
            <a:rPr lang="en-GB" sz="1200" kern="1200">
              <a:solidFill>
                <a:schemeClr val="tx1"/>
              </a:solidFill>
              <a:effectLst/>
              <a:latin typeface="Arial" charset="0"/>
              <a:ea typeface="+mn-ea"/>
              <a:cs typeface="Arial" charset="0"/>
            </a:rPr>
            <a:t>     - </a:t>
          </a:r>
          <a:r>
            <a:rPr lang="en-US" sz="1200" kern="1200">
              <a:solidFill>
                <a:schemeClr val="tx1"/>
              </a:solidFill>
              <a:effectLst/>
              <a:latin typeface="Arial" charset="0"/>
              <a:ea typeface="+mn-ea"/>
              <a:cs typeface="Arial" charset="0"/>
            </a:rPr>
            <a:t>Approx. 600 Office Locations</a:t>
          </a:r>
        </a:p>
        <a:p>
          <a:pPr rtl="0" fontAlgn="base"/>
          <a:r>
            <a:rPr lang="en-US" sz="1200" kern="1200">
              <a:solidFill>
                <a:srgbClr val="FF0000"/>
              </a:solidFill>
              <a:effectLst/>
              <a:latin typeface="Arial" charset="0"/>
              <a:ea typeface="+mn-ea"/>
              <a:cs typeface="Arial" charset="0"/>
            </a:rPr>
            <a:t>     </a:t>
          </a:r>
          <a:endParaRPr lang="sv-SE" sz="1050">
            <a:solidFill>
              <a:srgbClr val="FF0000"/>
            </a:solidFill>
            <a:effectLst/>
          </a:endParaRPr>
        </a:p>
        <a:p>
          <a:pPr marL="171450" indent="-171450" rtl="0" fontAlgn="base">
            <a:buFont typeface="Wingdings" panose="05000000000000000000" pitchFamily="2" charset="2"/>
            <a:buChar char="ü"/>
          </a:pPr>
          <a:r>
            <a:rPr lang="en-GB" sz="1200" b="1" kern="1200">
              <a:solidFill>
                <a:schemeClr val="tx1"/>
              </a:solidFill>
              <a:effectLst/>
              <a:latin typeface="Arial" charset="0"/>
              <a:ea typeface="+mn-ea"/>
              <a:cs typeface="Arial" charset="0"/>
            </a:rPr>
            <a:t>Financial strength</a:t>
          </a:r>
          <a:endParaRPr lang="sv-SE" sz="1050">
            <a:solidFill>
              <a:schemeClr val="tx1"/>
            </a:solidFill>
            <a:effectLst/>
          </a:endParaRPr>
        </a:p>
        <a:p>
          <a:pPr rtl="0" fontAlgn="base"/>
          <a:r>
            <a:rPr lang="en-GB" sz="1200" kern="1200">
              <a:solidFill>
                <a:schemeClr val="tx1"/>
              </a:solidFill>
              <a:effectLst/>
              <a:latin typeface="Arial" charset="0"/>
              <a:ea typeface="+mn-ea"/>
              <a:cs typeface="Arial" charset="0"/>
            </a:rPr>
            <a:t>     - EUR 10bn total income in full year </a:t>
          </a:r>
          <a:r>
            <a:rPr lang="en-GB" sz="900" kern="1200">
              <a:solidFill>
                <a:schemeClr val="tx1"/>
              </a:solidFill>
              <a:effectLst/>
              <a:latin typeface="Arial" charset="0"/>
              <a:ea typeface="+mn-ea"/>
              <a:cs typeface="Arial" charset="0"/>
            </a:rPr>
            <a:t>( 2016)</a:t>
          </a:r>
          <a:r>
            <a:rPr lang="en-GB" sz="1200" kern="1200">
              <a:solidFill>
                <a:srgbClr val="FF0000"/>
              </a:solidFill>
              <a:effectLst/>
              <a:latin typeface="Arial" charset="0"/>
              <a:ea typeface="+mn-ea"/>
              <a:cs typeface="Arial" charset="0"/>
            </a:rPr>
            <a:t/>
          </a:r>
          <a:br>
            <a:rPr lang="en-GB" sz="1200" kern="1200">
              <a:solidFill>
                <a:srgbClr val="FF0000"/>
              </a:solidFill>
              <a:effectLst/>
              <a:latin typeface="Arial" charset="0"/>
              <a:ea typeface="+mn-ea"/>
              <a:cs typeface="Arial" charset="0"/>
            </a:rPr>
          </a:br>
          <a:r>
            <a:rPr lang="en-GB" sz="1200" kern="1200">
              <a:solidFill>
                <a:srgbClr val="FF0000"/>
              </a:solidFill>
              <a:effectLst/>
              <a:latin typeface="Arial" charset="0"/>
              <a:ea typeface="+mn-ea"/>
              <a:cs typeface="Arial" charset="0"/>
            </a:rPr>
            <a:t>     </a:t>
          </a:r>
          <a:r>
            <a:rPr lang="en-GB" sz="1200" kern="1200">
              <a:solidFill>
                <a:schemeClr val="tx1"/>
              </a:solidFill>
              <a:effectLst/>
              <a:latin typeface="Arial" charset="0"/>
              <a:ea typeface="+mn-ea"/>
              <a:cs typeface="Arial" charset="0"/>
            </a:rPr>
            <a:t>- </a:t>
          </a:r>
          <a:r>
            <a:rPr lang="en-US" sz="1200" kern="1200">
              <a:solidFill>
                <a:schemeClr val="tx1"/>
              </a:solidFill>
              <a:effectLst/>
              <a:latin typeface="Arial" charset="0"/>
              <a:ea typeface="+mn-ea"/>
              <a:cs typeface="Arial" charset="0"/>
            </a:rPr>
            <a:t>EUR 642.8bn of assets </a:t>
          </a:r>
          <a:r>
            <a:rPr lang="en-US" sz="900" kern="1200">
              <a:solidFill>
                <a:schemeClr val="tx1"/>
              </a:solidFill>
              <a:effectLst/>
              <a:latin typeface="Arial" charset="0"/>
              <a:ea typeface="+mn-ea"/>
              <a:cs typeface="Arial" charset="0"/>
            </a:rPr>
            <a:t>(Q2 2017)</a:t>
          </a:r>
          <a:r>
            <a:rPr lang="en-GB" sz="1200" kern="1200">
              <a:solidFill>
                <a:srgbClr val="FF0000"/>
              </a:solidFill>
              <a:effectLst/>
              <a:latin typeface="Arial" charset="0"/>
              <a:ea typeface="+mn-ea"/>
              <a:cs typeface="Arial" charset="0"/>
            </a:rPr>
            <a:t/>
          </a:r>
          <a:br>
            <a:rPr lang="en-GB" sz="1200" kern="1200">
              <a:solidFill>
                <a:srgbClr val="FF0000"/>
              </a:solidFill>
              <a:effectLst/>
              <a:latin typeface="Arial" charset="0"/>
              <a:ea typeface="+mn-ea"/>
              <a:cs typeface="Arial" charset="0"/>
            </a:rPr>
          </a:br>
          <a:r>
            <a:rPr lang="en-GB" sz="1200" kern="1200">
              <a:solidFill>
                <a:schemeClr val="tx1"/>
              </a:solidFill>
              <a:effectLst/>
              <a:latin typeface="Arial" charset="0"/>
              <a:ea typeface="+mn-ea"/>
              <a:cs typeface="Arial" charset="0"/>
            </a:rPr>
            <a:t>     - </a:t>
          </a:r>
          <a:r>
            <a:rPr lang="en-US" sz="1200" kern="1200">
              <a:solidFill>
                <a:schemeClr val="tx1"/>
              </a:solidFill>
              <a:effectLst/>
              <a:latin typeface="Arial" charset="0"/>
              <a:ea typeface="+mn-ea"/>
              <a:cs typeface="Arial" charset="0"/>
            </a:rPr>
            <a:t>EUR 31.4bn in equity capital </a:t>
          </a:r>
          <a:r>
            <a:rPr lang="en-US" sz="900" kern="1200">
              <a:solidFill>
                <a:schemeClr val="tx1"/>
              </a:solidFill>
              <a:effectLst/>
              <a:latin typeface="Arial" charset="0"/>
              <a:ea typeface="+mn-ea"/>
              <a:cs typeface="Arial" charset="0"/>
            </a:rPr>
            <a:t>(Q2 2017</a:t>
          </a:r>
          <a:r>
            <a:rPr lang="en-US" sz="1200" kern="1200">
              <a:solidFill>
                <a:schemeClr val="tx1"/>
              </a:solidFill>
              <a:effectLst/>
              <a:latin typeface="Arial" charset="0"/>
              <a:ea typeface="+mn-ea"/>
              <a:cs typeface="Arial" charset="0"/>
            </a:rPr>
            <a:t>)</a:t>
          </a:r>
          <a:r>
            <a:rPr lang="en-GB" sz="1200" kern="1200">
              <a:solidFill>
                <a:srgbClr val="FF0000"/>
              </a:solidFill>
              <a:effectLst/>
              <a:latin typeface="Arial" charset="0"/>
              <a:ea typeface="+mn-ea"/>
              <a:cs typeface="Arial" charset="0"/>
            </a:rPr>
            <a:t/>
          </a:r>
          <a:br>
            <a:rPr lang="en-GB" sz="1200" kern="1200">
              <a:solidFill>
                <a:srgbClr val="FF0000"/>
              </a:solidFill>
              <a:effectLst/>
              <a:latin typeface="Arial" charset="0"/>
              <a:ea typeface="+mn-ea"/>
              <a:cs typeface="Arial" charset="0"/>
            </a:rPr>
          </a:br>
          <a:r>
            <a:rPr lang="en-GB" sz="1200" kern="1200">
              <a:solidFill>
                <a:srgbClr val="FF0000"/>
              </a:solidFill>
              <a:effectLst/>
              <a:latin typeface="Arial" charset="0"/>
              <a:ea typeface="+mn-ea"/>
              <a:cs typeface="Arial" charset="0"/>
            </a:rPr>
            <a:t>     </a:t>
          </a:r>
          <a:r>
            <a:rPr lang="en-GB" sz="1200" kern="1200">
              <a:solidFill>
                <a:schemeClr val="tx1"/>
              </a:solidFill>
              <a:effectLst/>
              <a:latin typeface="Arial" charset="0"/>
              <a:ea typeface="+mn-ea"/>
              <a:cs typeface="Arial" charset="0"/>
            </a:rPr>
            <a:t>-</a:t>
          </a:r>
          <a:r>
            <a:rPr lang="en-US" sz="1200" kern="1200">
              <a:solidFill>
                <a:schemeClr val="tx1"/>
              </a:solidFill>
              <a:effectLst/>
              <a:latin typeface="Arial" charset="0"/>
              <a:ea typeface="+mn-ea"/>
              <a:cs typeface="Arial" charset="0"/>
            </a:rPr>
            <a:t> </a:t>
          </a:r>
          <a:r>
            <a:rPr lang="en-GB" sz="1200" kern="1200">
              <a:solidFill>
                <a:schemeClr val="tx1"/>
              </a:solidFill>
              <a:effectLst/>
              <a:latin typeface="Arial" charset="0"/>
              <a:ea typeface="+mn-ea"/>
              <a:cs typeface="Arial" charset="0"/>
            </a:rPr>
            <a:t>AA credit rating</a:t>
          </a:r>
          <a:endParaRPr lang="sv-SE" sz="1050">
            <a:solidFill>
              <a:schemeClr val="tx1"/>
            </a:solidFill>
            <a:effectLst/>
          </a:endParaRPr>
        </a:p>
        <a:p>
          <a:pPr rtl="0" fontAlgn="base"/>
          <a:r>
            <a:rPr lang="sv-SE" sz="1200" kern="1200">
              <a:solidFill>
                <a:srgbClr val="FF0000"/>
              </a:solidFill>
              <a:effectLst/>
              <a:latin typeface="Arial" charset="0"/>
              <a:ea typeface="+mn-ea"/>
              <a:cs typeface="Arial" charset="0"/>
            </a:rPr>
            <a:t>     </a:t>
          </a:r>
          <a:r>
            <a:rPr lang="sv-SE" sz="1200" kern="1200">
              <a:solidFill>
                <a:sysClr val="windowText" lastClr="000000"/>
              </a:solidFill>
              <a:effectLst/>
              <a:latin typeface="Arial" charset="0"/>
              <a:ea typeface="+mn-ea"/>
              <a:cs typeface="Arial" charset="0"/>
            </a:rPr>
            <a:t>- Common Equity Tier 1 capital ratio of</a:t>
          </a:r>
        </a:p>
        <a:p>
          <a:pPr rtl="0" fontAlgn="base"/>
          <a:r>
            <a:rPr lang="sv-SE" sz="1200" kern="1200" baseline="0">
              <a:solidFill>
                <a:sysClr val="windowText" lastClr="000000"/>
              </a:solidFill>
              <a:effectLst/>
              <a:latin typeface="Arial" charset="0"/>
              <a:ea typeface="+mn-ea"/>
              <a:cs typeface="Arial" charset="0"/>
            </a:rPr>
            <a:t>       </a:t>
          </a:r>
          <a:r>
            <a:rPr lang="sv-SE" sz="1200" kern="1200">
              <a:solidFill>
                <a:sysClr val="windowText" lastClr="000000"/>
              </a:solidFill>
              <a:effectLst/>
              <a:latin typeface="Arial" charset="0"/>
              <a:ea typeface="+mn-ea"/>
              <a:cs typeface="Arial" charset="0"/>
            </a:rPr>
            <a:t>19.2%  </a:t>
          </a:r>
          <a:r>
            <a:rPr lang="en-US" sz="900" kern="1200">
              <a:solidFill>
                <a:sysClr val="windowText" lastClr="000000"/>
              </a:solidFill>
              <a:effectLst/>
              <a:latin typeface="Arial" charset="0"/>
              <a:ea typeface="+mn-ea"/>
              <a:cs typeface="Arial" charset="0"/>
            </a:rPr>
            <a:t>(Q2 2017</a:t>
          </a:r>
          <a:r>
            <a:rPr lang="en-US" sz="1200" kern="1200">
              <a:solidFill>
                <a:sysClr val="windowText" lastClr="000000"/>
              </a:solidFill>
              <a:effectLst/>
              <a:latin typeface="Arial" charset="0"/>
              <a:ea typeface="+mn-ea"/>
              <a:cs typeface="Arial" charset="0"/>
            </a:rPr>
            <a:t>)</a:t>
          </a:r>
        </a:p>
        <a:p>
          <a:pPr rtl="0" fontAlgn="base"/>
          <a:endParaRPr lang="sv-SE" sz="1050">
            <a:solidFill>
              <a:schemeClr val="tx1"/>
            </a:solidFill>
            <a:effectLst/>
          </a:endParaRPr>
        </a:p>
        <a:p>
          <a:pPr marL="171450" indent="-171450" rtl="0" fontAlgn="base">
            <a:buFont typeface="Wingdings" panose="05000000000000000000" pitchFamily="2" charset="2"/>
            <a:buChar char="ü"/>
          </a:pPr>
          <a:r>
            <a:rPr lang="en-GB" sz="1200" b="1" kern="1200">
              <a:solidFill>
                <a:schemeClr val="tx1"/>
              </a:solidFill>
              <a:effectLst/>
              <a:latin typeface="Arial" charset="0"/>
              <a:ea typeface="+mn-ea"/>
              <a:cs typeface="Arial" charset="0"/>
            </a:rPr>
            <a:t>EUR ~45.1bn in market cap </a:t>
          </a:r>
          <a:r>
            <a:rPr lang="en-GB" sz="800" b="0" kern="1200">
              <a:solidFill>
                <a:schemeClr val="tx1"/>
              </a:solidFill>
              <a:effectLst/>
              <a:latin typeface="Arial" charset="0"/>
              <a:ea typeface="+mn-ea"/>
              <a:cs typeface="Arial" charset="0"/>
            </a:rPr>
            <a:t>( Q2 2017)</a:t>
          </a:r>
          <a:endParaRPr lang="sv-SE" sz="800" b="0">
            <a:solidFill>
              <a:schemeClr val="tx1"/>
            </a:solidFill>
            <a:effectLst/>
          </a:endParaRPr>
        </a:p>
        <a:p>
          <a:pPr rtl="0" fontAlgn="base"/>
          <a:r>
            <a:rPr lang="en-GB" sz="1200" kern="1200">
              <a:solidFill>
                <a:schemeClr val="tx1"/>
              </a:solidFill>
              <a:effectLst/>
              <a:latin typeface="Arial" charset="0"/>
              <a:ea typeface="+mn-ea"/>
              <a:cs typeface="Arial" charset="0"/>
            </a:rPr>
            <a:t>     - </a:t>
          </a:r>
          <a:r>
            <a:rPr lang="en-US" sz="1200" kern="1200">
              <a:solidFill>
                <a:schemeClr val="tx1"/>
              </a:solidFill>
              <a:effectLst/>
              <a:latin typeface="Arial" charset="0"/>
              <a:ea typeface="+mn-ea"/>
              <a:cs typeface="Arial" charset="0"/>
            </a:rPr>
            <a:t>One of the largest Nordic corporations</a:t>
          </a:r>
          <a:r>
            <a:rPr lang="en-GB" sz="1200" kern="1200">
              <a:solidFill>
                <a:schemeClr val="tx1"/>
              </a:solidFill>
              <a:effectLst/>
              <a:latin typeface="Arial" charset="0"/>
              <a:ea typeface="+mn-ea"/>
              <a:cs typeface="Arial" charset="0"/>
            </a:rPr>
            <a:t/>
          </a:r>
          <a:br>
            <a:rPr lang="en-GB" sz="1200" kern="1200">
              <a:solidFill>
                <a:schemeClr val="tx1"/>
              </a:solidFill>
              <a:effectLst/>
              <a:latin typeface="Arial" charset="0"/>
              <a:ea typeface="+mn-ea"/>
              <a:cs typeface="Arial" charset="0"/>
            </a:rPr>
          </a:br>
          <a:r>
            <a:rPr lang="en-GB" sz="1200" kern="1200">
              <a:solidFill>
                <a:schemeClr val="tx1"/>
              </a:solidFill>
              <a:effectLst/>
              <a:latin typeface="Arial" charset="0"/>
              <a:ea typeface="+mn-ea"/>
              <a:cs typeface="Arial" charset="0"/>
            </a:rPr>
            <a:t>     - </a:t>
          </a:r>
          <a:r>
            <a:rPr lang="en-US" sz="1200" kern="1200">
              <a:solidFill>
                <a:schemeClr val="tx1"/>
              </a:solidFill>
              <a:effectLst/>
              <a:latin typeface="Arial" charset="0"/>
              <a:ea typeface="+mn-ea"/>
              <a:cs typeface="Arial" charset="0"/>
            </a:rPr>
            <a:t>A top-10 European retail bank</a:t>
          </a:r>
          <a:endParaRPr lang="sv-SE" sz="1050">
            <a:solidFill>
              <a:schemeClr val="tx1"/>
            </a:solidFill>
            <a:effectLst/>
          </a:endParaRPr>
        </a:p>
      </xdr:txBody>
    </xdr:sp>
    <xdr:clientData/>
  </xdr:twoCellAnchor>
  <xdr:twoCellAnchor>
    <xdr:from>
      <xdr:col>1</xdr:col>
      <xdr:colOff>682083</xdr:colOff>
      <xdr:row>5</xdr:row>
      <xdr:rowOff>149490</xdr:rowOff>
    </xdr:from>
    <xdr:to>
      <xdr:col>7</xdr:col>
      <xdr:colOff>523874</xdr:colOff>
      <xdr:row>6</xdr:row>
      <xdr:rowOff>210411</xdr:rowOff>
    </xdr:to>
    <xdr:sp macro="" textlink="">
      <xdr:nvSpPr>
        <xdr:cNvPr id="3" name="AutoShape 104"/>
        <xdr:cNvSpPr>
          <a:spLocks noChangeArrowheads="1"/>
        </xdr:cNvSpPr>
      </xdr:nvSpPr>
      <xdr:spPr bwMode="auto">
        <a:xfrm>
          <a:off x="3310983" y="1187715"/>
          <a:ext cx="4413791" cy="308571"/>
        </a:xfrm>
        <a:prstGeom prst="roundRect">
          <a:avLst>
            <a:gd name="adj" fmla="val 16667"/>
          </a:avLst>
        </a:prstGeom>
        <a:solidFill>
          <a:srgbClr val="0000CC"/>
        </a:solidFill>
        <a:ln>
          <a:noFill/>
        </a:ln>
        <a:effectLst/>
        <a:extLst/>
      </xdr:spPr>
      <xdr:txBody>
        <a:bodyPr wrap="square" anchor="ctr"/>
        <a:lstStyle>
          <a:defPPr>
            <a:defRPr lang="en-US"/>
          </a:defPPr>
          <a:lvl1pPr algn="l" rtl="0" fontAlgn="base">
            <a:spcBef>
              <a:spcPct val="0"/>
            </a:spcBef>
            <a:spcAft>
              <a:spcPct val="0"/>
            </a:spcAft>
            <a:defRPr kern="1200">
              <a:solidFill>
                <a:schemeClr val="tx1"/>
              </a:solidFill>
              <a:latin typeface="Arial" charset="0"/>
              <a:ea typeface="+mn-ea"/>
              <a:cs typeface="Arial" charset="0"/>
            </a:defRPr>
          </a:lvl1pPr>
          <a:lvl2pPr marL="457200" algn="l" rtl="0" fontAlgn="base">
            <a:spcBef>
              <a:spcPct val="0"/>
            </a:spcBef>
            <a:spcAft>
              <a:spcPct val="0"/>
            </a:spcAft>
            <a:defRPr kern="1200">
              <a:solidFill>
                <a:schemeClr val="tx1"/>
              </a:solidFill>
              <a:latin typeface="Arial" charset="0"/>
              <a:ea typeface="+mn-ea"/>
              <a:cs typeface="Arial" charset="0"/>
            </a:defRPr>
          </a:lvl2pPr>
          <a:lvl3pPr marL="914400" algn="l" rtl="0" fontAlgn="base">
            <a:spcBef>
              <a:spcPct val="0"/>
            </a:spcBef>
            <a:spcAft>
              <a:spcPct val="0"/>
            </a:spcAft>
            <a:defRPr kern="1200">
              <a:solidFill>
                <a:schemeClr val="tx1"/>
              </a:solidFill>
              <a:latin typeface="Arial" charset="0"/>
              <a:ea typeface="+mn-ea"/>
              <a:cs typeface="Arial" charset="0"/>
            </a:defRPr>
          </a:lvl3pPr>
          <a:lvl4pPr marL="1371600" algn="l" rtl="0" fontAlgn="base">
            <a:spcBef>
              <a:spcPct val="0"/>
            </a:spcBef>
            <a:spcAft>
              <a:spcPct val="0"/>
            </a:spcAft>
            <a:defRPr kern="1200">
              <a:solidFill>
                <a:schemeClr val="tx1"/>
              </a:solidFill>
              <a:latin typeface="Arial" charset="0"/>
              <a:ea typeface="+mn-ea"/>
              <a:cs typeface="Arial" charset="0"/>
            </a:defRPr>
          </a:lvl4pPr>
          <a:lvl5pPr marL="1828800" algn="l"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pPr algn="ctr">
            <a:spcBef>
              <a:spcPct val="50000"/>
            </a:spcBef>
          </a:pPr>
          <a:r>
            <a:rPr lang="en-GB" sz="1200" b="1">
              <a:solidFill>
                <a:schemeClr val="bg1"/>
              </a:solidFill>
            </a:rPr>
            <a:t>Nordea’s home markets</a:t>
          </a:r>
        </a:p>
      </xdr:txBody>
    </xdr:sp>
    <xdr:clientData/>
  </xdr:twoCellAnchor>
  <xdr:twoCellAnchor editAs="oneCell">
    <xdr:from>
      <xdr:col>8</xdr:col>
      <xdr:colOff>161413</xdr:colOff>
      <xdr:row>16</xdr:row>
      <xdr:rowOff>42951</xdr:rowOff>
    </xdr:from>
    <xdr:to>
      <xdr:col>9</xdr:col>
      <xdr:colOff>485775</xdr:colOff>
      <xdr:row>22</xdr:row>
      <xdr:rowOff>18764</xdr:rowOff>
    </xdr:to>
    <xdr:pic>
      <xdr:nvPicPr>
        <xdr:cNvPr id="4" name="Picture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409938" y="3805326"/>
          <a:ext cx="953012" cy="1461713"/>
        </a:xfrm>
        <a:prstGeom prst="rect">
          <a:avLst/>
        </a:prstGeom>
      </xdr:spPr>
    </xdr:pic>
    <xdr:clientData/>
  </xdr:twoCellAnchor>
  <xdr:twoCellAnchor editAs="oneCell">
    <xdr:from>
      <xdr:col>0</xdr:col>
      <xdr:colOff>133350</xdr:colOff>
      <xdr:row>27</xdr:row>
      <xdr:rowOff>19063</xdr:rowOff>
    </xdr:from>
    <xdr:to>
      <xdr:col>7</xdr:col>
      <xdr:colOff>631031</xdr:colOff>
      <xdr:row>39</xdr:row>
      <xdr:rowOff>201735</xdr:rowOff>
    </xdr:to>
    <xdr:pic>
      <xdr:nvPicPr>
        <xdr:cNvPr id="12" name="Picture 11"/>
        <xdr:cNvPicPr>
          <a:picLocks noChangeAspect="1"/>
        </xdr:cNvPicPr>
      </xdr:nvPicPr>
      <xdr:blipFill>
        <a:blip xmlns:r="http://schemas.openxmlformats.org/officeDocument/2006/relationships" r:embed="rId2"/>
        <a:stretch>
          <a:fillRect/>
        </a:stretch>
      </xdr:blipFill>
      <xdr:spPr>
        <a:xfrm>
          <a:off x="133350" y="6505588"/>
          <a:ext cx="7698581" cy="3192572"/>
        </a:xfrm>
        <a:prstGeom prst="rect">
          <a:avLst/>
        </a:prstGeom>
      </xdr:spPr>
    </xdr:pic>
    <xdr:clientData/>
  </xdr:twoCellAnchor>
  <xdr:oneCellAnchor>
    <xdr:from>
      <xdr:col>19</xdr:col>
      <xdr:colOff>170770</xdr:colOff>
      <xdr:row>23</xdr:row>
      <xdr:rowOff>19049</xdr:rowOff>
    </xdr:from>
    <xdr:ext cx="964837" cy="1464092"/>
    <xdr:pic>
      <xdr:nvPicPr>
        <xdr:cNvPr id="14" name="Picture 13"/>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5706045" y="5514974"/>
          <a:ext cx="964837" cy="1464092"/>
        </a:xfrm>
        <a:prstGeom prst="rect">
          <a:avLst/>
        </a:prstGeom>
      </xdr:spPr>
    </xdr:pic>
    <xdr:clientData/>
  </xdr:oneCellAnchor>
  <xdr:oneCellAnchor>
    <xdr:from>
      <xdr:col>19</xdr:col>
      <xdr:colOff>194534</xdr:colOff>
      <xdr:row>9</xdr:row>
      <xdr:rowOff>24872</xdr:rowOff>
    </xdr:from>
    <xdr:ext cx="963268" cy="1461713"/>
    <xdr:pic>
      <xdr:nvPicPr>
        <xdr:cNvPr id="15" name="Picture 14"/>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5729809" y="2053697"/>
          <a:ext cx="963268" cy="1461713"/>
        </a:xfrm>
        <a:prstGeom prst="rect">
          <a:avLst/>
        </a:prstGeom>
      </xdr:spPr>
    </xdr:pic>
    <xdr:clientData/>
  </xdr:oneCellAnchor>
  <xdr:oneCellAnchor>
    <xdr:from>
      <xdr:col>23</xdr:col>
      <xdr:colOff>181904</xdr:colOff>
      <xdr:row>2</xdr:row>
      <xdr:rowOff>4763</xdr:rowOff>
    </xdr:from>
    <xdr:ext cx="964837" cy="1464093"/>
    <xdr:pic>
      <xdr:nvPicPr>
        <xdr:cNvPr id="16" name="Picture 15"/>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8288929" y="461963"/>
          <a:ext cx="964837" cy="1464093"/>
        </a:xfrm>
        <a:prstGeom prst="rect">
          <a:avLst/>
        </a:prstGeom>
      </xdr:spPr>
    </xdr:pic>
    <xdr:clientData/>
  </xdr:oneCellAnchor>
  <xdr:oneCellAnchor>
    <xdr:from>
      <xdr:col>27</xdr:col>
      <xdr:colOff>147505</xdr:colOff>
      <xdr:row>2</xdr:row>
      <xdr:rowOff>29369</xdr:rowOff>
    </xdr:from>
    <xdr:ext cx="964837" cy="1464092"/>
    <xdr:pic>
      <xdr:nvPicPr>
        <xdr:cNvPr id="17" name="Picture 1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bwMode="auto">
        <a:xfrm>
          <a:off x="20845330" y="486569"/>
          <a:ext cx="964837" cy="146409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27</xdr:col>
      <xdr:colOff>110124</xdr:colOff>
      <xdr:row>9</xdr:row>
      <xdr:rowOff>23814</xdr:rowOff>
    </xdr:from>
    <xdr:ext cx="964837" cy="1464092"/>
    <xdr:pic>
      <xdr:nvPicPr>
        <xdr:cNvPr id="18" name="Picture 17"/>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20807949" y="2052639"/>
          <a:ext cx="964837" cy="146409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23</xdr:col>
      <xdr:colOff>209276</xdr:colOff>
      <xdr:row>9</xdr:row>
      <xdr:rowOff>19050</xdr:rowOff>
    </xdr:from>
    <xdr:ext cx="964837" cy="1464094"/>
    <xdr:pic>
      <xdr:nvPicPr>
        <xdr:cNvPr id="19" name="Picture 18"/>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18316301" y="2047875"/>
          <a:ext cx="964837" cy="1464094"/>
        </a:xfrm>
        <a:prstGeom prst="rect">
          <a:avLst/>
        </a:prstGeom>
        <a:extLst>
          <a:ext uri="{909E8E84-426E-40DD-AFC4-6F175D3DCCD1}">
            <a14:hiddenFill xmlns:a14="http://schemas.microsoft.com/office/drawing/2010/main">
              <a:solidFill>
                <a:srgbClr val="FFFFFF"/>
              </a:solidFill>
            </a14:hiddenFill>
          </a:ext>
        </a:extLst>
      </xdr:spPr>
    </xdr:pic>
    <xdr:clientData/>
  </xdr:oneCellAnchor>
  <xdr:oneCellAnchor>
    <xdr:from>
      <xdr:col>27</xdr:col>
      <xdr:colOff>172652</xdr:colOff>
      <xdr:row>16</xdr:row>
      <xdr:rowOff>4763</xdr:rowOff>
    </xdr:from>
    <xdr:ext cx="917389" cy="1392092"/>
    <xdr:pic>
      <xdr:nvPicPr>
        <xdr:cNvPr id="20" name="Picture 19"/>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20870477" y="3767138"/>
          <a:ext cx="917389" cy="139209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19</xdr:col>
      <xdr:colOff>235952</xdr:colOff>
      <xdr:row>16</xdr:row>
      <xdr:rowOff>23812</xdr:rowOff>
    </xdr:from>
    <xdr:ext cx="893665" cy="1356094"/>
    <xdr:pic>
      <xdr:nvPicPr>
        <xdr:cNvPr id="21" name="Picture 20"/>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5771227" y="3786187"/>
          <a:ext cx="893665" cy="1356094"/>
        </a:xfrm>
        <a:prstGeom prst="rect">
          <a:avLst/>
        </a:prstGeom>
      </xdr:spPr>
    </xdr:pic>
    <xdr:clientData/>
  </xdr:oneCellAnchor>
  <xdr:twoCellAnchor editAs="oneCell">
    <xdr:from>
      <xdr:col>2</xdr:col>
      <xdr:colOff>285750</xdr:colOff>
      <xdr:row>8</xdr:row>
      <xdr:rowOff>0</xdr:rowOff>
    </xdr:from>
    <xdr:to>
      <xdr:col>7</xdr:col>
      <xdr:colOff>109281</xdr:colOff>
      <xdr:row>22</xdr:row>
      <xdr:rowOff>135948</xdr:rowOff>
    </xdr:to>
    <xdr:pic>
      <xdr:nvPicPr>
        <xdr:cNvPr id="22" name="Picture 21"/>
        <xdr:cNvPicPr>
          <a:picLocks noChangeAspect="1"/>
        </xdr:cNvPicPr>
      </xdr:nvPicPr>
      <xdr:blipFill>
        <a:blip xmlns:r="http://schemas.openxmlformats.org/officeDocument/2006/relationships" r:embed="rId11"/>
        <a:stretch>
          <a:fillRect/>
        </a:stretch>
      </xdr:blipFill>
      <xdr:spPr>
        <a:xfrm>
          <a:off x="3676650" y="1781175"/>
          <a:ext cx="3633531" cy="3603048"/>
        </a:xfrm>
        <a:prstGeom prst="rect">
          <a:avLst/>
        </a:prstGeom>
      </xdr:spPr>
    </xdr:pic>
    <xdr:clientData/>
  </xdr:twoCellAnchor>
  <xdr:oneCellAnchor>
    <xdr:from>
      <xdr:col>23</xdr:col>
      <xdr:colOff>166895</xdr:colOff>
      <xdr:row>16</xdr:row>
      <xdr:rowOff>19050</xdr:rowOff>
    </xdr:from>
    <xdr:ext cx="893665" cy="1356094"/>
    <xdr:pic>
      <xdr:nvPicPr>
        <xdr:cNvPr id="23" name="Picture 22"/>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18273920" y="3781425"/>
          <a:ext cx="893665" cy="1356094"/>
        </a:xfrm>
        <a:prstGeom prst="rect">
          <a:avLst/>
        </a:prstGeom>
      </xdr:spPr>
    </xdr:pic>
    <xdr:clientData/>
  </xdr:oneCellAnchor>
  <xdr:oneCellAnchor>
    <xdr:from>
      <xdr:col>19</xdr:col>
      <xdr:colOff>190500</xdr:colOff>
      <xdr:row>2</xdr:row>
      <xdr:rowOff>19050</xdr:rowOff>
    </xdr:from>
    <xdr:ext cx="964837" cy="1464092"/>
    <xdr:pic>
      <xdr:nvPicPr>
        <xdr:cNvPr id="24" name="Picture 23"/>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15725775" y="476250"/>
          <a:ext cx="964837" cy="1464092"/>
        </a:xfrm>
        <a:prstGeom prst="rect">
          <a:avLst/>
        </a:prstGeom>
      </xdr:spPr>
    </xdr:pic>
    <xdr:clientData/>
  </xdr:oneCellAnchor>
  <xdr:twoCellAnchor editAs="oneCell">
    <xdr:from>
      <xdr:col>8</xdr:col>
      <xdr:colOff>154113</xdr:colOff>
      <xdr:row>2</xdr:row>
      <xdr:rowOff>38100</xdr:rowOff>
    </xdr:from>
    <xdr:to>
      <xdr:col>9</xdr:col>
      <xdr:colOff>447674</xdr:colOff>
      <xdr:row>8</xdr:row>
      <xdr:rowOff>173456</xdr:rowOff>
    </xdr:to>
    <xdr:pic>
      <xdr:nvPicPr>
        <xdr:cNvPr id="25" name="Picture 24"/>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7402638" y="495300"/>
          <a:ext cx="922211" cy="1459331"/>
        </a:xfrm>
        <a:prstGeom prst="rect">
          <a:avLst/>
        </a:prstGeom>
      </xdr:spPr>
    </xdr:pic>
    <xdr:clientData/>
  </xdr:twoCellAnchor>
  <xdr:twoCellAnchor editAs="oneCell">
    <xdr:from>
      <xdr:col>8</xdr:col>
      <xdr:colOff>140725</xdr:colOff>
      <xdr:row>9</xdr:row>
      <xdr:rowOff>47625</xdr:rowOff>
    </xdr:from>
    <xdr:to>
      <xdr:col>9</xdr:col>
      <xdr:colOff>466725</xdr:colOff>
      <xdr:row>15</xdr:row>
      <xdr:rowOff>23438</xdr:rowOff>
    </xdr:to>
    <xdr:pic>
      <xdr:nvPicPr>
        <xdr:cNvPr id="26" name="Picture 25"/>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7389250" y="2076450"/>
          <a:ext cx="954650" cy="1461713"/>
        </a:xfrm>
        <a:prstGeom prst="rect">
          <a:avLst/>
        </a:prstGeom>
      </xdr:spPr>
    </xdr:pic>
    <xdr:clientData/>
  </xdr:twoCellAnchor>
  <xdr:twoCellAnchor editAs="oneCell">
    <xdr:from>
      <xdr:col>16</xdr:col>
      <xdr:colOff>43245</xdr:colOff>
      <xdr:row>9</xdr:row>
      <xdr:rowOff>64320</xdr:rowOff>
    </xdr:from>
    <xdr:to>
      <xdr:col>16</xdr:col>
      <xdr:colOff>1006513</xdr:colOff>
      <xdr:row>15</xdr:row>
      <xdr:rowOff>40132</xdr:rowOff>
    </xdr:to>
    <xdr:pic>
      <xdr:nvPicPr>
        <xdr:cNvPr id="31" name="Picture 30"/>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1930445" y="2093145"/>
          <a:ext cx="963268" cy="1461712"/>
        </a:xfrm>
        <a:prstGeom prst="rect">
          <a:avLst/>
        </a:prstGeom>
      </xdr:spPr>
    </xdr:pic>
    <xdr:clientData/>
  </xdr:twoCellAnchor>
  <xdr:twoCellAnchor editAs="oneCell">
    <xdr:from>
      <xdr:col>16</xdr:col>
      <xdr:colOff>38554</xdr:colOff>
      <xdr:row>2</xdr:row>
      <xdr:rowOff>38101</xdr:rowOff>
    </xdr:from>
    <xdr:to>
      <xdr:col>16</xdr:col>
      <xdr:colOff>1000253</xdr:colOff>
      <xdr:row>8</xdr:row>
      <xdr:rowOff>173457</xdr:rowOff>
    </xdr:to>
    <xdr:pic>
      <xdr:nvPicPr>
        <xdr:cNvPr id="32" name="Picture 31"/>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1925754" y="495301"/>
          <a:ext cx="961699" cy="1459331"/>
        </a:xfrm>
        <a:prstGeom prst="rect">
          <a:avLst/>
        </a:prstGeom>
      </xdr:spPr>
    </xdr:pic>
    <xdr:clientData/>
  </xdr:twoCellAnchor>
  <xdr:twoCellAnchor>
    <xdr:from>
      <xdr:col>11</xdr:col>
      <xdr:colOff>533399</xdr:colOff>
      <xdr:row>2</xdr:row>
      <xdr:rowOff>0</xdr:rowOff>
    </xdr:from>
    <xdr:to>
      <xdr:col>13</xdr:col>
      <xdr:colOff>438149</xdr:colOff>
      <xdr:row>8</xdr:row>
      <xdr:rowOff>137738</xdr:rowOff>
    </xdr:to>
    <xdr:pic>
      <xdr:nvPicPr>
        <xdr:cNvPr id="33" name="Picture 32"/>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9524999" y="457200"/>
          <a:ext cx="1019175" cy="1461713"/>
        </a:xfrm>
        <a:prstGeom prst="rect">
          <a:avLst/>
        </a:prstGeom>
      </xdr:spPr>
    </xdr:pic>
    <xdr:clientData/>
  </xdr:twoCellAnchor>
  <xdr:twoCellAnchor editAs="oneCell">
    <xdr:from>
      <xdr:col>8</xdr:col>
      <xdr:colOff>123825</xdr:colOff>
      <xdr:row>23</xdr:row>
      <xdr:rowOff>38099</xdr:rowOff>
    </xdr:from>
    <xdr:to>
      <xdr:col>9</xdr:col>
      <xdr:colOff>543088</xdr:colOff>
      <xdr:row>28</xdr:row>
      <xdr:rowOff>228372</xdr:rowOff>
    </xdr:to>
    <xdr:pic>
      <xdr:nvPicPr>
        <xdr:cNvPr id="10" name="Picture 9"/>
        <xdr:cNvPicPr>
          <a:picLocks noChangeAspect="1"/>
        </xdr:cNvPicPr>
      </xdr:nvPicPr>
      <xdr:blipFill>
        <a:blip xmlns:r="http://schemas.openxmlformats.org/officeDocument/2006/relationships" r:embed="rId19"/>
        <a:stretch>
          <a:fillRect/>
        </a:stretch>
      </xdr:blipFill>
      <xdr:spPr>
        <a:xfrm>
          <a:off x="7372350" y="5534024"/>
          <a:ext cx="1047913" cy="1428523"/>
        </a:xfrm>
        <a:prstGeom prst="rect">
          <a:avLst/>
        </a:prstGeom>
      </xdr:spPr>
    </xdr:pic>
    <xdr:clientData/>
  </xdr:twoCellAnchor>
  <xdr:twoCellAnchor editAs="oneCell">
    <xdr:from>
      <xdr:col>16</xdr:col>
      <xdr:colOff>57150</xdr:colOff>
      <xdr:row>16</xdr:row>
      <xdr:rowOff>47625</xdr:rowOff>
    </xdr:from>
    <xdr:to>
      <xdr:col>16</xdr:col>
      <xdr:colOff>1089501</xdr:colOff>
      <xdr:row>22</xdr:row>
      <xdr:rowOff>11231</xdr:rowOff>
    </xdr:to>
    <xdr:pic>
      <xdr:nvPicPr>
        <xdr:cNvPr id="29" name="Picture 28"/>
        <xdr:cNvPicPr>
          <a:picLocks noChangeAspect="1"/>
        </xdr:cNvPicPr>
      </xdr:nvPicPr>
      <xdr:blipFill>
        <a:blip xmlns:r="http://schemas.openxmlformats.org/officeDocument/2006/relationships" r:embed="rId20"/>
        <a:stretch>
          <a:fillRect/>
        </a:stretch>
      </xdr:blipFill>
      <xdr:spPr>
        <a:xfrm>
          <a:off x="11944350" y="3810000"/>
          <a:ext cx="1032351" cy="1449506"/>
        </a:xfrm>
        <a:prstGeom prst="rect">
          <a:avLst/>
        </a:prstGeom>
      </xdr:spPr>
    </xdr:pic>
    <xdr:clientData/>
  </xdr:twoCellAnchor>
  <xdr:twoCellAnchor>
    <xdr:from>
      <xdr:col>12</xdr:col>
      <xdr:colOff>0</xdr:colOff>
      <xdr:row>9</xdr:row>
      <xdr:rowOff>0</xdr:rowOff>
    </xdr:from>
    <xdr:to>
      <xdr:col>13</xdr:col>
      <xdr:colOff>389303</xdr:colOff>
      <xdr:row>14</xdr:row>
      <xdr:rowOff>223463</xdr:rowOff>
    </xdr:to>
    <xdr:pic>
      <xdr:nvPicPr>
        <xdr:cNvPr id="36" name="Picture 35"/>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9525000" y="2028825"/>
          <a:ext cx="970328" cy="1461713"/>
        </a:xfrm>
        <a:prstGeom prst="rect">
          <a:avLst/>
        </a:prstGeom>
      </xdr:spPr>
    </xdr:pic>
    <xdr:clientData/>
  </xdr:twoCellAnchor>
  <xdr:twoCellAnchor editAs="oneCell">
    <xdr:from>
      <xdr:col>12</xdr:col>
      <xdr:colOff>0</xdr:colOff>
      <xdr:row>16</xdr:row>
      <xdr:rowOff>0</xdr:rowOff>
    </xdr:from>
    <xdr:to>
      <xdr:col>13</xdr:col>
      <xdr:colOff>414975</xdr:colOff>
      <xdr:row>21</xdr:row>
      <xdr:rowOff>238125</xdr:rowOff>
    </xdr:to>
    <xdr:pic>
      <xdr:nvPicPr>
        <xdr:cNvPr id="37" name="Picture 36"/>
        <xdr:cNvPicPr>
          <a:picLocks noChangeAspect="1"/>
        </xdr:cNvPicPr>
      </xdr:nvPicPr>
      <xdr:blipFill>
        <a:blip xmlns:r="http://schemas.openxmlformats.org/officeDocument/2006/relationships" r:embed="rId22"/>
        <a:stretch>
          <a:fillRect/>
        </a:stretch>
      </xdr:blipFill>
      <xdr:spPr>
        <a:xfrm>
          <a:off x="9525000" y="3762375"/>
          <a:ext cx="996000" cy="147637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84667</xdr:colOff>
      <xdr:row>0</xdr:row>
      <xdr:rowOff>95249</xdr:rowOff>
    </xdr:from>
    <xdr:to>
      <xdr:col>13</xdr:col>
      <xdr:colOff>444500</xdr:colOff>
      <xdr:row>53</xdr:row>
      <xdr:rowOff>148167</xdr:rowOff>
    </xdr:to>
    <xdr:pic>
      <xdr:nvPicPr>
        <xdr:cNvPr id="2" name="Picture 1"/>
        <xdr:cNvPicPr>
          <a:picLocks noChangeAspect="1"/>
        </xdr:cNvPicPr>
      </xdr:nvPicPr>
      <xdr:blipFill>
        <a:blip xmlns:r="http://schemas.openxmlformats.org/officeDocument/2006/relationships" r:embed="rId1"/>
        <a:stretch>
          <a:fillRect/>
        </a:stretch>
      </xdr:blipFill>
      <xdr:spPr>
        <a:xfrm>
          <a:off x="84667" y="95249"/>
          <a:ext cx="6953250" cy="1014941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89647</xdr:colOff>
      <xdr:row>0</xdr:row>
      <xdr:rowOff>44824</xdr:rowOff>
    </xdr:from>
    <xdr:to>
      <xdr:col>13</xdr:col>
      <xdr:colOff>437030</xdr:colOff>
      <xdr:row>51</xdr:row>
      <xdr:rowOff>134471</xdr:rowOff>
    </xdr:to>
    <xdr:pic>
      <xdr:nvPicPr>
        <xdr:cNvPr id="3" name="Picture 2" descr="C:\Users\n301800\AppData\Local\Microsoft\Windows\Temporary Internet Files\Content.Outlook\U2ERD0KF\Div-Personal-Banking.jpg"/>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9647" y="44824"/>
          <a:ext cx="6902824" cy="10062882"/>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47625</xdr:colOff>
      <xdr:row>0</xdr:row>
      <xdr:rowOff>9526</xdr:rowOff>
    </xdr:from>
    <xdr:to>
      <xdr:col>10</xdr:col>
      <xdr:colOff>476250</xdr:colOff>
      <xdr:row>70</xdr:row>
      <xdr:rowOff>19050</xdr:rowOff>
    </xdr:to>
    <xdr:pic>
      <xdr:nvPicPr>
        <xdr:cNvPr id="3" name="Picture 2" descr="C:\Users\n301800\AppData\Local\Microsoft\Windows\Temporary Internet Files\Content.Outlook\U2ERD0KF\Div-Commercial--Business-Banking (2).jpg"/>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5" y="9526"/>
          <a:ext cx="5667375" cy="10010774"/>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47625</xdr:colOff>
      <xdr:row>0</xdr:row>
      <xdr:rowOff>64933</xdr:rowOff>
    </xdr:from>
    <xdr:to>
      <xdr:col>13</xdr:col>
      <xdr:colOff>452437</xdr:colOff>
      <xdr:row>51</xdr:row>
      <xdr:rowOff>83343</xdr:rowOff>
    </xdr:to>
    <xdr:pic>
      <xdr:nvPicPr>
        <xdr:cNvPr id="2" name="Picture 1"/>
        <xdr:cNvPicPr>
          <a:picLocks noChangeAspect="1"/>
        </xdr:cNvPicPr>
      </xdr:nvPicPr>
      <xdr:blipFill>
        <a:blip xmlns:r="http://schemas.openxmlformats.org/officeDocument/2006/relationships" r:embed="rId1"/>
        <a:stretch>
          <a:fillRect/>
        </a:stretch>
      </xdr:blipFill>
      <xdr:spPr>
        <a:xfrm>
          <a:off x="47625" y="64933"/>
          <a:ext cx="6929437" cy="999584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35719</xdr:colOff>
      <xdr:row>0</xdr:row>
      <xdr:rowOff>71438</xdr:rowOff>
    </xdr:from>
    <xdr:to>
      <xdr:col>13</xdr:col>
      <xdr:colOff>476250</xdr:colOff>
      <xdr:row>51</xdr:row>
      <xdr:rowOff>95250</xdr:rowOff>
    </xdr:to>
    <xdr:pic>
      <xdr:nvPicPr>
        <xdr:cNvPr id="2" name="Picture 1" descr="C:\Users\n301800\AppData\Local\Microsoft\Windows\Temporary Internet Files\Content.Outlook\U2ERD0KF\Div-Wealth-management_v2.jpg"/>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719" y="71438"/>
          <a:ext cx="6965156" cy="10001250"/>
        </a:xfrm>
        <a:prstGeom prst="rect">
          <a:avLst/>
        </a:prstGeom>
        <a:noFill/>
        <a:ln>
          <a:noFill/>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71438</xdr:colOff>
      <xdr:row>0</xdr:row>
      <xdr:rowOff>154780</xdr:rowOff>
    </xdr:from>
    <xdr:to>
      <xdr:col>13</xdr:col>
      <xdr:colOff>476250</xdr:colOff>
      <xdr:row>51</xdr:row>
      <xdr:rowOff>142875</xdr:rowOff>
    </xdr:to>
    <xdr:pic>
      <xdr:nvPicPr>
        <xdr:cNvPr id="2" name="Picture 1"/>
        <xdr:cNvPicPr>
          <a:picLocks noChangeAspect="1"/>
        </xdr:cNvPicPr>
      </xdr:nvPicPr>
      <xdr:blipFill>
        <a:blip xmlns:r="http://schemas.openxmlformats.org/officeDocument/2006/relationships" r:embed="rId1"/>
        <a:stretch>
          <a:fillRect/>
        </a:stretch>
      </xdr:blipFill>
      <xdr:spPr>
        <a:xfrm>
          <a:off x="71438" y="154780"/>
          <a:ext cx="6929437" cy="996553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BSC\Forecast\Q4%202002\RFF%20Denmark%20Q4%202002-2.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DATA\XLS\BUDJETTI\KK-raportti\NPB%20Report%2012%202000.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March%202009\Interim%20report\NB%20tables%20Q1.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September%202008\Interim%20report\NB%20tables%20Q3.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Reporting%202002\02%20July\AM&amp;L%20consolidation07.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WINNT\Profiles\Z173401\Temporary%20Internet%20Files\OLK3E\PB%20Swe%2001%202001.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WINNT\Profiles\z105826\Temporary%20Internet%20Files\OLK16\Income%20development%201997-2001%20ver1019.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Annual%20Report%202001\figures%20for%20annual%20report%20ver4%20incl%20changed%20PBDK%20figures%20.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GROUP\Group_Finance\Koncred\2005\Interim%20report%20Q1\translation\Model%20Interim%20Denmark%20from%20translators.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MERI\VAHO\2741\YKSIKKO\HALLINTO\LASKENTA\BUDJETTI\1998\B2F47.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kap\Asset%20Management\MNB%20lux%201Q%201999.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DATA_FRA_S62A2B7_DOK_F&#198;L_9220\Team%20CIB\Add3_ACTUALRATE\ADDrpt.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OKONOMI\liv-skade\Liv\Liv%20Vesta%20Liv%20koncernen\RFF%20NOK%20Skemakontrol%20Vesta%20Liv%20koncernern.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Reporting%202003\RFF%2003%20Q4\Life\EC%2031-03-2003%20RFF%20ver.2.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Documents%20and%20Settings\z982224\Local%20Settings\Temporary%20Internet%20Files\OLK6B\3.2%20Monthly%20%20quarterly%20reporting%20package.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ally\alla\Documents%20and%20Settings\avovst\My%20Documents\RDE%20Division\Reports\Internal%20Profit%20calculation%20-%20STOCK%20&amp;%20HFL\0203\IP0203%20-%20per%20FAM%20-%20TMG%20NEW.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TEMP\1998\1998-2.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Documents%20and%20Settings\p040400\My%20Documents\Regioner.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Documents%20and%20Settings\p040400\My%20Documents\Cockpit%20JR%209%20jan.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Rolling%20Financial%20Forecast\September%202005\Regional%20banks\RFF%20Sep%202005%2021092005.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Documents%20and%20Settings\G35591\Local%20Settings\Temporary%20Internet%20Files\OLKF8\Investment%20and%20AuM.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HKT03\SYS\DATA\FONDS\EXCEL\JERRIK\SM&#197;_OPG\INDEKSER.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mp;L Final output"/>
      <sheetName val="Adjustments"/>
      <sheetName val="Calculated forecast"/>
      <sheetName val="AuM"/>
      <sheetName val=" Income"/>
      <sheetName val="Income deduction"/>
      <sheetName val=" Personnel"/>
      <sheetName val="Other Opex"/>
    </sheetNames>
    <sheetDataSet>
      <sheetData sheetId="0"/>
      <sheetData sheetId="1"/>
      <sheetData sheetId="2" refreshError="1">
        <row r="2">
          <cell r="O2">
            <v>7.44</v>
          </cell>
        </row>
      </sheetData>
      <sheetData sheetId="3"/>
      <sheetData sheetId="4"/>
      <sheetData sheetId="5"/>
      <sheetData sheetId="6"/>
      <sheetData sheetId="7"/>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
      <sheetName val="Input Sheet"/>
      <sheetName val="Raw Data Sheet"/>
    </sheetNames>
    <sheetDataSet>
      <sheetData sheetId="0"/>
      <sheetData sheetId="1" refreshError="1">
        <row r="1">
          <cell r="A1">
            <v>36891</v>
          </cell>
        </row>
      </sheetData>
      <sheetData sheetId="2" refreshError="1">
        <row r="37">
          <cell r="A37" t="str">
            <v>Dec 2000</v>
          </cell>
        </row>
        <row r="39">
          <cell r="A39" t="str">
            <v>Jan–Dec 2000</v>
          </cell>
        </row>
      </sheetData>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Log"/>
      <sheetName val="QoQ comparison 2"/>
      <sheetName val="Market share comparison"/>
      <sheetName val="NB Denmark"/>
      <sheetName val="NB Finland"/>
      <sheetName val="NB Norway"/>
      <sheetName val="NB Sweden"/>
      <sheetName val="CRU values"/>
      <sheetName val="NB 5 quarters"/>
      <sheetName val="Margins 1 - IR"/>
      <sheetName val="Volumes - IR"/>
      <sheetName val="Volumes 2 - IR"/>
      <sheetName val="Not sent =&gt;"/>
      <sheetName val="NB 2 Total"/>
      <sheetName val="NB 3"/>
      <sheetName val="NB QoQ values"/>
      <sheetName val="NB 2 New"/>
      <sheetName val="NB page"/>
      <sheetName val="NB 2"/>
      <sheetName val="NB total"/>
    </sheetNames>
    <sheetDataSet>
      <sheetData sheetId="0">
        <row r="4">
          <cell r="B4" t="str">
            <v>Interim figures</v>
          </cell>
          <cell r="C4" t="str">
            <v>Nordic Banking_EURO</v>
          </cell>
        </row>
        <row r="5">
          <cell r="B5" t="str">
            <v>market shares mar</v>
          </cell>
        </row>
        <row r="17">
          <cell r="C17" t="str">
            <v>Denmark</v>
          </cell>
        </row>
        <row r="18">
          <cell r="C18" t="str">
            <v>Finland</v>
          </cell>
        </row>
        <row r="19">
          <cell r="C19" t="str">
            <v>Norway</v>
          </cell>
        </row>
        <row r="20">
          <cell r="C20" t="str">
            <v>Sweden</v>
          </cell>
        </row>
        <row r="21">
          <cell r="C21" t="str">
            <v>DK_DKK_values</v>
          </cell>
        </row>
        <row r="22">
          <cell r="C22" t="str">
            <v>NO_NOK_values</v>
          </cell>
        </row>
        <row r="23">
          <cell r="C23" t="str">
            <v>SE_SEK_values</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Log"/>
      <sheetName val="QoQ comparison 2"/>
      <sheetName val="CRU values"/>
      <sheetName val="5 quarters"/>
      <sheetName val="NB 3"/>
      <sheetName val="NB 2 New"/>
      <sheetName val="NB 2 Denmark"/>
      <sheetName val="NB 2 Finland"/>
      <sheetName val="NB 2 Norway"/>
      <sheetName val="NB 2 Sweden"/>
      <sheetName val="Margins 1 - IR"/>
      <sheetName val="Volumes - IR"/>
      <sheetName val="Volumes 2 - IR"/>
      <sheetName val="Not sent =&gt;"/>
      <sheetName val="NB QoQ values"/>
      <sheetName val="NB page"/>
      <sheetName val="NB 2"/>
    </sheetNames>
    <sheetDataSet>
      <sheetData sheetId="0">
        <row r="4">
          <cell r="B4" t="str">
            <v>Interim figures</v>
          </cell>
          <cell r="F4">
            <v>61</v>
          </cell>
          <cell r="G4">
            <v>41</v>
          </cell>
        </row>
        <row r="10">
          <cell r="C10" t="str">
            <v>Margins</v>
          </cell>
        </row>
        <row r="11">
          <cell r="C11" t="str">
            <v>Nordic Banking_EURO_values</v>
          </cell>
        </row>
        <row r="12">
          <cell r="C12" t="str">
            <v>DK_Euro_values</v>
          </cell>
        </row>
        <row r="13">
          <cell r="C13" t="str">
            <v>FI_Euro_values</v>
          </cell>
        </row>
        <row r="14">
          <cell r="C14" t="str">
            <v>NO_Euro_values</v>
          </cell>
        </row>
        <row r="15">
          <cell r="C15" t="str">
            <v>SE_Euro_values</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ffic light"/>
      <sheetName val="Forecast"/>
      <sheetName val="Overview P&amp;L all BU"/>
      <sheetName val="EFD BC Budget02"/>
      <sheetName val="New AUM table"/>
      <sheetName val="new BAR layout"/>
      <sheetName val="BAR layout may"/>
      <sheetName val="External"/>
      <sheetName val="Transaction fees"/>
      <sheetName val="CRU"/>
      <sheetName val="Afstem CRU"/>
      <sheetName val="CRU overview sidste mån"/>
      <sheetName val="PRU"/>
      <sheetName val="Afstem PRU"/>
      <sheetName val="PRU overview sidste mån"/>
      <sheetName val="IF01"/>
      <sheetName val="IF02"/>
      <sheetName val="IF03"/>
      <sheetName val="IF04"/>
      <sheetName val="IF05"/>
      <sheetName val="IF06"/>
      <sheetName val="IF07"/>
      <sheetName val="Traditional Life03"/>
      <sheetName val="Traditional Life04"/>
      <sheetName val="Traditional Life05"/>
      <sheetName val="Traditional Life06"/>
      <sheetName val="Traditional Life07"/>
      <sheetName val="Unit linked03"/>
      <sheetName val="Unit linked04"/>
      <sheetName val="Unit linked05"/>
      <sheetName val="Unit linked06"/>
      <sheetName val="Unit linked07"/>
      <sheetName val="LifeCRU01"/>
      <sheetName val="LifeCRU02"/>
      <sheetName val="LifeCRU03"/>
      <sheetName val="LifeCRU04"/>
      <sheetName val="LifePRU01"/>
      <sheetName val="LifePRU02"/>
      <sheetName val="LifePRU03"/>
      <sheetName val="LifePRU04"/>
      <sheetName val="Life 2001"/>
      <sheetName val="IM01"/>
      <sheetName val="IM02"/>
      <sheetName val="IM03"/>
      <sheetName val="IM04"/>
      <sheetName val="IM05"/>
      <sheetName val="IM06"/>
      <sheetName val="IM07"/>
      <sheetName val="EPB excl EFD01"/>
      <sheetName val="EPB excl EFD02"/>
      <sheetName val="EPB excl EFD03"/>
      <sheetName val="EPB excl EFD04"/>
      <sheetName val="EPB excl EFD05"/>
      <sheetName val="EPB excl EFD06"/>
      <sheetName val="EPB excl EFD07"/>
      <sheetName val="EFD01"/>
      <sheetName val="EFD02"/>
      <sheetName val="EFD03"/>
      <sheetName val="EFD04"/>
      <sheetName val="EFD05"/>
      <sheetName val="EFD06"/>
      <sheetName val="EFD07"/>
      <sheetName val="EFD BC03"/>
      <sheetName val="EFD BC04"/>
      <sheetName val="EFD BC05"/>
      <sheetName val="EFD BC06"/>
      <sheetName val="EFD BC07"/>
      <sheetName val="TPB01"/>
      <sheetName val="TPB02"/>
      <sheetName val="TPB03"/>
      <sheetName val="TPB04"/>
      <sheetName val="TPB05"/>
      <sheetName val="TPB06"/>
      <sheetName val="TPB07"/>
      <sheetName val="PWM01"/>
      <sheetName val="PWM02"/>
      <sheetName val="PWM03"/>
      <sheetName val="PWM04"/>
      <sheetName val="PWM05"/>
      <sheetName val="PWM06"/>
      <sheetName val="PWM07"/>
      <sheetName val="BS02"/>
      <sheetName val="BS03"/>
      <sheetName val="BS04"/>
      <sheetName val="BS05"/>
      <sheetName val="BS06"/>
      <sheetName val="BS07"/>
      <sheetName val="Graf data til Business Unit"/>
      <sheetName val="Grafer European Private Banking"/>
      <sheetName val="Grafer Nordic Private Banking"/>
      <sheetName val="Grafer Investment Funds"/>
      <sheetName val="Grafer Investment Management"/>
      <sheetName val="Graf data01"/>
      <sheetName val="BAR layout"/>
    </sheetNames>
    <sheetDataSet>
      <sheetData sheetId="0" refreshError="1"/>
      <sheetData sheetId="1" refreshError="1">
        <row r="24">
          <cell r="D24">
            <v>-34.479999999999997</v>
          </cell>
        </row>
      </sheetData>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sheetData sheetId="45" refreshError="1"/>
      <sheetData sheetId="46" refreshError="1"/>
      <sheetData sheetId="47" refreshError="1"/>
      <sheetData sheetId="48" refreshError="1"/>
      <sheetData sheetId="49" refreshError="1"/>
      <sheetData sheetId="50" refreshError="1"/>
      <sheetData sheetId="51"/>
      <sheetData sheetId="52" refreshError="1"/>
      <sheetData sheetId="53" refreshError="1"/>
      <sheetData sheetId="54" refreshError="1"/>
      <sheetData sheetId="55" refreshError="1"/>
      <sheetData sheetId="56" refreshError="1"/>
      <sheetData sheetId="57" refreshError="1"/>
      <sheetData sheetId="58"/>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sheetData sheetId="71" refreshError="1"/>
      <sheetData sheetId="72" refreshError="1"/>
      <sheetData sheetId="73" refreshError="1"/>
      <sheetData sheetId="74" refreshError="1"/>
      <sheetData sheetId="75" refreshError="1"/>
      <sheetData sheetId="76" refreshError="1"/>
      <sheetData sheetId="77"/>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thly Report"/>
      <sheetName val="Budget 2001"/>
      <sheetName val="Data"/>
      <sheetName val="Volumes"/>
    </sheetNames>
    <sheetDataSet>
      <sheetData sheetId="0" refreshError="1"/>
      <sheetData sheetId="1" refreshError="1">
        <row r="1">
          <cell r="J1">
            <v>8.6199999999999992</v>
          </cell>
        </row>
      </sheetData>
      <sheetData sheetId="2"/>
      <sheetData sheetId="3"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C 97-01 "/>
      <sheetName val="AUM 97-01"/>
      <sheetName val="KF 97-01"/>
      <sheetName val="PL 97-01"/>
    </sheetNames>
    <sheetDataSet>
      <sheetData sheetId="0"/>
      <sheetData sheetId="1"/>
      <sheetData sheetId="2"/>
      <sheetData sheetId="3"/>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M&amp;L"/>
      <sheetName val="IM"/>
      <sheetName val="Investment Funds"/>
      <sheetName val="LTS&amp;L"/>
      <sheetName val="NPB"/>
      <sheetName val="EPB"/>
      <sheetName val="Life &amp; Pensions"/>
      <sheetName val="Faktabokse, Liv"/>
      <sheetName val="AuM"/>
      <sheetName val="net flows"/>
      <sheetName val="Life flows"/>
      <sheetName val="inflow table"/>
      <sheetName val="net flows old table"/>
      <sheetName val="AuM geografisk"/>
    </sheetNames>
    <sheetDataSet>
      <sheetData sheetId="0"/>
      <sheetData sheetId="1"/>
      <sheetData sheetId="2"/>
      <sheetData sheetId="3"/>
      <sheetData sheetId="4"/>
      <sheetData sheetId="5"/>
      <sheetData sheetId="6"/>
      <sheetData sheetId="7"/>
      <sheetData sheetId="8"/>
      <sheetData sheetId="9" refreshError="1"/>
      <sheetData sheetId="10"/>
      <sheetData sheetId="11"/>
      <sheetData sheetId="12"/>
      <sheetData sheetId="13"/>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glish"/>
      <sheetName val="Danish new"/>
      <sheetName val="Danish"/>
    </sheetNames>
    <sheetDataSet>
      <sheetData sheetId="0" refreshError="1">
        <row r="162">
          <cell r="B162" t="str">
            <v>Assets, EURm</v>
          </cell>
          <cell r="F162" t="str">
            <v>Note</v>
          </cell>
          <cell r="G162">
            <v>2005</v>
          </cell>
          <cell r="H162">
            <v>2004</v>
          </cell>
          <cell r="I162">
            <v>2004</v>
          </cell>
        </row>
        <row r="163">
          <cell r="B163" t="str">
            <v xml:space="preserve">Cash and balances with central banks </v>
          </cell>
          <cell r="E163" t="str">
            <v xml:space="preserve"> </v>
          </cell>
          <cell r="G163" t="str">
            <v xml:space="preserve"> </v>
          </cell>
        </row>
        <row r="164">
          <cell r="B164" t="str">
            <v>Treasury bills and other eligible bills</v>
          </cell>
        </row>
        <row r="165">
          <cell r="B165" t="str">
            <v>Loans and receivables to credit institutions</v>
          </cell>
          <cell r="F165">
            <v>5</v>
          </cell>
        </row>
        <row r="166">
          <cell r="B166" t="str">
            <v>Loans and receivables to the public</v>
          </cell>
          <cell r="F166">
            <v>5</v>
          </cell>
        </row>
        <row r="167">
          <cell r="B167" t="str">
            <v>Reinsurance recoverables</v>
          </cell>
        </row>
        <row r="168">
          <cell r="B168" t="str">
            <v>Interest-bearing securities</v>
          </cell>
        </row>
        <row r="169">
          <cell r="B169" t="str">
            <v xml:space="preserve">Shares </v>
          </cell>
        </row>
        <row r="170">
          <cell r="B170" t="str">
            <v>Financial assets, customer bearing the risk*</v>
          </cell>
          <cell r="F170" t="str">
            <v xml:space="preserve"> </v>
          </cell>
        </row>
        <row r="171">
          <cell r="B171" t="str">
            <v xml:space="preserve">Derivatives </v>
          </cell>
          <cell r="F171">
            <v>6</v>
          </cell>
        </row>
        <row r="172">
          <cell r="B172" t="str">
            <v>Fair value changes of the hedged item in portfolio hedge of interest rate risk</v>
          </cell>
        </row>
        <row r="173">
          <cell r="B173" t="str">
            <v>Shares in associated undertakings</v>
          </cell>
        </row>
        <row r="174">
          <cell r="B174" t="str">
            <v>Intangible assets</v>
          </cell>
        </row>
        <row r="175">
          <cell r="B175" t="str">
            <v>Tangible assets</v>
          </cell>
        </row>
        <row r="176">
          <cell r="B176" t="str">
            <v>Investment property</v>
          </cell>
        </row>
        <row r="177">
          <cell r="B177" t="str">
            <v>Deferred tax assets</v>
          </cell>
        </row>
        <row r="178">
          <cell r="B178" t="str">
            <v>Retirement benefit assets</v>
          </cell>
        </row>
        <row r="179">
          <cell r="B179" t="str">
            <v>Prepaid expenses and accrued income</v>
          </cell>
        </row>
        <row r="180">
          <cell r="B180" t="str">
            <v>Other assets</v>
          </cell>
        </row>
        <row r="181">
          <cell r="B181" t="str">
            <v>Total assets</v>
          </cell>
          <cell r="G181">
            <v>0</v>
          </cell>
          <cell r="H181">
            <v>0</v>
          </cell>
          <cell r="I181">
            <v>0</v>
          </cell>
        </row>
        <row r="183">
          <cell r="B183" t="str">
            <v>* Including assets in Life insurance</v>
          </cell>
        </row>
        <row r="185">
          <cell r="B185" t="str">
            <v>Liabilities, EURm</v>
          </cell>
        </row>
        <row r="186">
          <cell r="B186" t="str">
            <v>Deposits by credit institutions</v>
          </cell>
        </row>
        <row r="187">
          <cell r="B187" t="str">
            <v>Deposits and borrowings from the public</v>
          </cell>
        </row>
        <row r="188">
          <cell r="B188" t="str">
            <v>Liabilities to policyholders</v>
          </cell>
        </row>
        <row r="189">
          <cell r="B189" t="str">
            <v xml:space="preserve">  - Financial contracts</v>
          </cell>
        </row>
        <row r="190">
          <cell r="B190" t="str">
            <v xml:space="preserve">  - Insurance contracts</v>
          </cell>
        </row>
        <row r="191">
          <cell r="B191" t="str">
            <v xml:space="preserve">Debt securities in issue </v>
          </cell>
        </row>
        <row r="192">
          <cell r="B192" t="str">
            <v xml:space="preserve">Derivatives </v>
          </cell>
          <cell r="F192">
            <v>6</v>
          </cell>
        </row>
        <row r="193">
          <cell r="B193" t="str">
            <v>Fair value changes of the hedged item in portfolio hedge of interest rate risk</v>
          </cell>
        </row>
        <row r="194">
          <cell r="B194" t="str">
            <v>Current tax liabilities</v>
          </cell>
        </row>
        <row r="195">
          <cell r="B195" t="str">
            <v>Other liabilities</v>
          </cell>
        </row>
        <row r="196">
          <cell r="B196" t="str">
            <v>Accrued expenses and prepaid income</v>
          </cell>
        </row>
        <row r="197">
          <cell r="B197" t="str">
            <v>Deferred tax liabilities</v>
          </cell>
        </row>
        <row r="198">
          <cell r="B198" t="str">
            <v>Provisions</v>
          </cell>
        </row>
        <row r="199">
          <cell r="B199" t="str">
            <v>Retirement benefit obligations</v>
          </cell>
        </row>
        <row r="200">
          <cell r="B200" t="str">
            <v>Subordinated liabilities</v>
          </cell>
        </row>
        <row r="201">
          <cell r="B201" t="str">
            <v>Total liabilities</v>
          </cell>
        </row>
        <row r="203">
          <cell r="B203" t="str">
            <v>Equity, EURm</v>
          </cell>
        </row>
        <row r="205">
          <cell r="B205" t="str">
            <v>Minority interests</v>
          </cell>
        </row>
        <row r="206">
          <cell r="B206" t="str">
            <v>Revaluation reserves</v>
          </cell>
        </row>
        <row r="208">
          <cell r="B208" t="str">
            <v>Core equity</v>
          </cell>
        </row>
        <row r="209">
          <cell r="B209" t="str">
            <v>Share capital</v>
          </cell>
        </row>
        <row r="210">
          <cell r="B210" t="str">
            <v>Other reserves</v>
          </cell>
        </row>
        <row r="211">
          <cell r="B211" t="str">
            <v>Retained earnings</v>
          </cell>
        </row>
        <row r="212">
          <cell r="B212" t="str">
            <v>Total core equity</v>
          </cell>
        </row>
        <row r="213">
          <cell r="B213" t="str">
            <v>Total liabilities and equity</v>
          </cell>
        </row>
      </sheetData>
      <sheetData sheetId="1"/>
      <sheetData sheetId="2"/>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yöttöpohja"/>
    </sheetNames>
    <sheetDataSet>
      <sheetData sheetId="0" refreshError="1">
        <row r="2">
          <cell r="U2">
            <v>97</v>
          </cell>
        </row>
        <row r="4">
          <cell r="F4">
            <v>9</v>
          </cell>
        </row>
      </sheetData>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Cover sheet"/>
      <sheetName val="Charts"/>
      <sheetName val="Summary"/>
      <sheetName val="P&amp;L"/>
      <sheetName val="BS"/>
      <sheetName val="P&amp;L Evol."/>
      <sheetName val="Chart data"/>
      <sheetName val="Budget PL"/>
      <sheetName val="Budget BS"/>
      <sheetName val="Last year PL"/>
      <sheetName val="Last year BS"/>
    </sheetNames>
    <sheetDataSet>
      <sheetData sheetId="0" refreshError="1">
        <row r="5">
          <cell r="C5">
            <v>3</v>
          </cell>
        </row>
      </sheetData>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XX"/>
      <sheetName val="Report menu"/>
      <sheetName val="X"/>
      <sheetName val="Y"/>
      <sheetName val="1"/>
      <sheetName val="2"/>
      <sheetName val="4"/>
      <sheetName val="5"/>
      <sheetName val="6"/>
      <sheetName val="7"/>
      <sheetName val="8"/>
      <sheetName val="9"/>
      <sheetName val="10"/>
      <sheetName val="11"/>
      <sheetName val="20"/>
      <sheetName val="21"/>
      <sheetName val="20 org"/>
      <sheetName val="S"/>
      <sheetName val="F"/>
      <sheetName val="N"/>
      <sheetName val="D"/>
      <sheetName val="L"/>
      <sheetName val="SI"/>
      <sheetName val="NY"/>
      <sheetName val="FR"/>
      <sheetName val="Total actual"/>
      <sheetName val="TS"/>
      <sheetName val="TF"/>
      <sheetName val="TN"/>
      <sheetName val="TD"/>
      <sheetName val="TL"/>
      <sheetName val="TSI"/>
      <sheetName val="TNY"/>
      <sheetName val="TFR"/>
      <sheetName val="Total target"/>
      <sheetName val="RFF"/>
      <sheetName val="12"/>
      <sheetName val="13"/>
      <sheetName val="14"/>
      <sheetName val="15"/>
      <sheetName val="17"/>
      <sheetName val="18"/>
      <sheetName val="19"/>
      <sheetName val="22"/>
      <sheetName val="23"/>
      <sheetName val="24"/>
      <sheetName val="25"/>
      <sheetName val="26"/>
      <sheetName val="Prefixes"/>
    </sheetNames>
    <sheetDataSet>
      <sheetData sheetId="0" refreshError="1">
        <row r="26">
          <cell r="C26" t="str">
            <v>2005</v>
          </cell>
        </row>
        <row r="27">
          <cell r="C27" t="str">
            <v>March</v>
          </cell>
        </row>
        <row r="34">
          <cell r="C34" t="str">
            <v>Emerging Markets</v>
          </cell>
        </row>
        <row r="36">
          <cell r="C36">
            <v>2005</v>
          </cell>
        </row>
        <row r="37">
          <cell r="C37">
            <v>3</v>
          </cell>
        </row>
        <row r="38">
          <cell r="C38">
            <v>15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edule 8010"/>
      <sheetName val="Schedule 8015"/>
      <sheetName val="Schedule 8025"/>
      <sheetName val="Schedule 8030"/>
      <sheetName val="Schedule 8020"/>
    </sheetNames>
    <sheetDataSet>
      <sheetData sheetId="0" refreshError="1">
        <row r="82">
          <cell r="T82">
            <v>1</v>
          </cell>
          <cell r="U82" t="str">
            <v>Q3 2002</v>
          </cell>
        </row>
        <row r="83">
          <cell r="T83">
            <v>2</v>
          </cell>
          <cell r="U83" t="str">
            <v>Q4 2002</v>
          </cell>
        </row>
        <row r="84">
          <cell r="T84">
            <v>3</v>
          </cell>
          <cell r="U84" t="str">
            <v>Q1 2003</v>
          </cell>
        </row>
        <row r="85">
          <cell r="T85">
            <v>4</v>
          </cell>
          <cell r="U85" t="str">
            <v>Q2 2003</v>
          </cell>
        </row>
        <row r="86">
          <cell r="T86">
            <v>5</v>
          </cell>
          <cell r="U86" t="str">
            <v>Q3 2003</v>
          </cell>
        </row>
        <row r="96">
          <cell r="R96" t="str">
            <v>c</v>
          </cell>
          <cell r="S96" t="str">
            <v>Actual</v>
          </cell>
        </row>
        <row r="97">
          <cell r="R97" t="str">
            <v>d</v>
          </cell>
          <cell r="S97" t="str">
            <v>Budget</v>
          </cell>
        </row>
        <row r="98">
          <cell r="R98" t="str">
            <v>r</v>
          </cell>
          <cell r="S98" t="str">
            <v>Rolling ff</v>
          </cell>
        </row>
      </sheetData>
      <sheetData sheetId="1" refreshError="1"/>
      <sheetData sheetId="2" refreshError="1"/>
      <sheetData sheetId="3" refreshError="1"/>
      <sheetData sheetId="4"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mlet oversigt 31.03.2003"/>
      <sheetName val="Dansk 31.03.2003"/>
      <sheetName val="Norsk 31.03.2003"/>
      <sheetName val="Finsk 31.03.2003"/>
      <sheetName val="Svensk 31.03.2003"/>
      <sheetName val="Other 31.03.2003"/>
    </sheetNames>
    <sheetDataSet>
      <sheetData sheetId="0"/>
      <sheetData sheetId="1"/>
      <sheetData sheetId="2"/>
      <sheetData sheetId="3"/>
      <sheetData sheetId="4"/>
      <sheetData sheetId="5"/>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
      <sheetName val="_Settings"/>
      <sheetName val="_Export"/>
      <sheetName val="_Header"/>
      <sheetName val="_EntityMembers"/>
      <sheetName val="_CompanyCodes"/>
      <sheetName val="Changes"/>
      <sheetName val="Terminology"/>
      <sheetName val="Monthly Finance"/>
      <sheetName val="M01a"/>
      <sheetName val="M01b"/>
      <sheetName val="M01c"/>
      <sheetName val="M01d"/>
      <sheetName val="M LineDetail PL"/>
      <sheetName val="M09"/>
      <sheetName val="M19"/>
      <sheetName val="M23"/>
      <sheetName val="M24"/>
      <sheetName val="M42a"/>
      <sheetName val="M42b"/>
      <sheetName val="Quarterly Finance"/>
      <sheetName val="Q LineDetailBS"/>
      <sheetName val="Q05"/>
      <sheetName val="Q14"/>
      <sheetName val="Q20_23_24"/>
      <sheetName val="Q21"/>
      <sheetName val="Q26a"/>
      <sheetName val="Q26b"/>
      <sheetName val="Q27a"/>
      <sheetName val="Q27b"/>
      <sheetName val="Q43"/>
      <sheetName val="Q44"/>
      <sheetName val="Q45"/>
      <sheetName val="Q46"/>
      <sheetName val="Q48a"/>
      <sheetName val="Q48b"/>
      <sheetName val="Q53"/>
      <sheetName val="Quarterly Credit"/>
      <sheetName val="Q12"/>
      <sheetName val="Q17"/>
    </sheetNames>
    <sheetDataSet>
      <sheetData sheetId="0"/>
      <sheetData sheetId="1" refreshError="1">
        <row r="4">
          <cell r="B4" t="str">
            <v>-</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PRESPGAC"/>
      <sheetName val="IPGAC"/>
      <sheetName val="Work Sheet"/>
      <sheetName val="TMG FIGURES"/>
      <sheetName val="PC 8MCO"/>
      <sheetName val="Enclosure A"/>
      <sheetName val="Enclosure B"/>
      <sheetName val="Summary1"/>
      <sheetName val="Summary2"/>
      <sheetName val="HFL"/>
      <sheetName val="HFL adj"/>
      <sheetName val="Man 60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4 mån TOT, res"/>
      <sheetName val="14 mån SE, res"/>
      <sheetName val="14 mån FI, res"/>
      <sheetName val="14 mån SE, kostn"/>
      <sheetName val="14 mån FI, kostn(SEK)"/>
      <sheetName val="Förändringar"/>
      <sheetName val="Personal"/>
      <sheetName val="Nycklar"/>
      <sheetName val="Budget 1998, T-FOND"/>
      <sheetName val="Budget 1998, AffO TOTAL"/>
      <sheetName val="Stig Nordek"/>
      <sheetName val="Budget 1998, KONCERN"/>
      <sheetName val="Löner"/>
      <sheetName val="Budget 1998, sales"/>
      <sheetName val="Budget 1998, Förvaltning"/>
      <sheetName val="Budget 1998, Admin"/>
      <sheetName val="Budget 1998, Central F"/>
      <sheetName val="Investeringar -98"/>
      <sheetName val="TAB-98"/>
      <sheetName val="Budget 1998, OH Affo (PE+PS)"/>
      <sheetName val="Driftsres"/>
      <sheetName val="Nyckeltal"/>
      <sheetName val="Nyckeltal (D)"/>
      <sheetName val="Int-stuktur"/>
      <sheetName val="Konto koncern"/>
      <sheetName val="Antaganden-98"/>
      <sheetName val="TMS2000"/>
      <sheetName val="Bilar"/>
      <sheetName val="Försäkringar"/>
      <sheetName val="Lokalhyra "/>
      <sheetName val="Ledning"/>
      <sheetName val="Styrelser"/>
      <sheetName val="Revision"/>
      <sheetName val="Räntenetto"/>
      <sheetName val="M&amp;I,T-FOND"/>
      <sheetName val="M&amp;I, T-KAP"/>
      <sheetName val="M&amp;I, TAB"/>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row r="3">
          <cell r="A3" t="str">
            <v>Bolag</v>
          </cell>
          <cell r="B3" t="str">
            <v>Konto</v>
          </cell>
          <cell r="C3" t="str">
            <v>Namn</v>
          </cell>
          <cell r="D3">
            <v>1</v>
          </cell>
          <cell r="E3">
            <v>2</v>
          </cell>
          <cell r="F3">
            <v>3</v>
          </cell>
          <cell r="G3">
            <v>4</v>
          </cell>
          <cell r="H3">
            <v>5</v>
          </cell>
          <cell r="I3">
            <v>6</v>
          </cell>
          <cell r="J3">
            <v>7</v>
          </cell>
          <cell r="K3">
            <v>8</v>
          </cell>
          <cell r="L3">
            <v>9</v>
          </cell>
          <cell r="M3">
            <v>10</v>
          </cell>
          <cell r="N3">
            <v>11</v>
          </cell>
          <cell r="O3">
            <v>12</v>
          </cell>
        </row>
        <row r="4">
          <cell r="A4" t="str">
            <v>T-KAP</v>
          </cell>
          <cell r="B4">
            <v>3011</v>
          </cell>
          <cell r="C4" t="str">
            <v>Förvaltningsintäkter, momspl.</v>
          </cell>
          <cell r="D4">
            <v>259.7</v>
          </cell>
          <cell r="E4">
            <v>490</v>
          </cell>
          <cell r="F4">
            <v>7.8</v>
          </cell>
          <cell r="G4">
            <v>3.3</v>
          </cell>
          <cell r="H4">
            <v>42.8</v>
          </cell>
          <cell r="I4">
            <v>56.3</v>
          </cell>
          <cell r="J4">
            <v>969.1</v>
          </cell>
          <cell r="K4">
            <v>0</v>
          </cell>
          <cell r="L4">
            <v>-75</v>
          </cell>
          <cell r="M4">
            <v>0</v>
          </cell>
          <cell r="N4">
            <v>0</v>
          </cell>
          <cell r="O4">
            <v>0</v>
          </cell>
        </row>
        <row r="5">
          <cell r="B5" t="str">
            <v>3011 Totalt</v>
          </cell>
          <cell r="D5">
            <v>259.7</v>
          </cell>
          <cell r="E5">
            <v>490</v>
          </cell>
          <cell r="F5">
            <v>7.8</v>
          </cell>
          <cell r="G5">
            <v>3.3</v>
          </cell>
          <cell r="H5">
            <v>42.8</v>
          </cell>
          <cell r="I5">
            <v>56.3</v>
          </cell>
          <cell r="J5">
            <v>969.1</v>
          </cell>
          <cell r="K5">
            <v>0</v>
          </cell>
          <cell r="L5">
            <v>-75</v>
          </cell>
          <cell r="O5">
            <v>0</v>
          </cell>
        </row>
        <row r="6">
          <cell r="A6" t="str">
            <v>T-KAP</v>
          </cell>
          <cell r="B6">
            <v>3016</v>
          </cell>
          <cell r="C6" t="str">
            <v>CMI Insurance, provisioner</v>
          </cell>
          <cell r="D6">
            <v>0.1</v>
          </cell>
          <cell r="E6">
            <v>0</v>
          </cell>
          <cell r="F6">
            <v>0</v>
          </cell>
          <cell r="G6">
            <v>6.6</v>
          </cell>
          <cell r="H6">
            <v>16.2</v>
          </cell>
          <cell r="I6">
            <v>5</v>
          </cell>
          <cell r="J6">
            <v>0</v>
          </cell>
          <cell r="K6">
            <v>2.8</v>
          </cell>
          <cell r="L6">
            <v>0</v>
          </cell>
          <cell r="M6">
            <v>0</v>
          </cell>
          <cell r="N6">
            <v>0</v>
          </cell>
          <cell r="O6">
            <v>0</v>
          </cell>
        </row>
        <row r="7">
          <cell r="B7" t="str">
            <v>3016 Totalt</v>
          </cell>
          <cell r="D7">
            <v>0.1</v>
          </cell>
          <cell r="E7">
            <v>0</v>
          </cell>
          <cell r="F7">
            <v>0</v>
          </cell>
          <cell r="G7">
            <v>6.6</v>
          </cell>
          <cell r="H7">
            <v>16.2</v>
          </cell>
          <cell r="I7">
            <v>5</v>
          </cell>
          <cell r="J7">
            <v>0</v>
          </cell>
          <cell r="K7">
            <v>2.8</v>
          </cell>
          <cell r="L7">
            <v>0</v>
          </cell>
          <cell r="O7">
            <v>0</v>
          </cell>
        </row>
        <row r="8">
          <cell r="A8" t="str">
            <v>T-KAP</v>
          </cell>
          <cell r="B8">
            <v>3017</v>
          </cell>
          <cell r="C8" t="str">
            <v>Lombard, provisioner</v>
          </cell>
          <cell r="D8">
            <v>60.5</v>
          </cell>
          <cell r="E8">
            <v>21.1</v>
          </cell>
          <cell r="F8">
            <v>37.4</v>
          </cell>
          <cell r="G8">
            <v>37.5</v>
          </cell>
          <cell r="H8">
            <v>69.400000000000006</v>
          </cell>
          <cell r="I8">
            <v>37.700000000000003</v>
          </cell>
          <cell r="J8">
            <v>38.4</v>
          </cell>
          <cell r="K8">
            <v>69.099999999999994</v>
          </cell>
          <cell r="L8">
            <v>37.9</v>
          </cell>
          <cell r="M8">
            <v>0</v>
          </cell>
          <cell r="N8">
            <v>0</v>
          </cell>
          <cell r="O8">
            <v>0</v>
          </cell>
        </row>
        <row r="9">
          <cell r="B9" t="str">
            <v>3017 Totalt</v>
          </cell>
          <cell r="D9">
            <v>60.5</v>
          </cell>
          <cell r="E9">
            <v>21.1</v>
          </cell>
          <cell r="F9">
            <v>37.4</v>
          </cell>
          <cell r="G9">
            <v>37.5</v>
          </cell>
          <cell r="H9">
            <v>69.400000000000006</v>
          </cell>
          <cell r="I9">
            <v>37.700000000000003</v>
          </cell>
          <cell r="J9">
            <v>38.4</v>
          </cell>
          <cell r="K9">
            <v>69.099999999999994</v>
          </cell>
          <cell r="L9">
            <v>37.9</v>
          </cell>
          <cell r="O9">
            <v>0</v>
          </cell>
        </row>
        <row r="10">
          <cell r="A10" t="str">
            <v>T-KAP</v>
          </cell>
          <cell r="B10">
            <v>3018</v>
          </cell>
          <cell r="C10" t="str">
            <v>Merrill Lynch, Börsobligation</v>
          </cell>
          <cell r="D10">
            <v>0</v>
          </cell>
          <cell r="E10">
            <v>0</v>
          </cell>
          <cell r="F10">
            <v>0</v>
          </cell>
          <cell r="G10">
            <v>1215.4000000000001</v>
          </cell>
          <cell r="H10">
            <v>0</v>
          </cell>
          <cell r="I10">
            <v>4490.5</v>
          </cell>
          <cell r="J10">
            <v>0</v>
          </cell>
          <cell r="K10">
            <v>0</v>
          </cell>
          <cell r="L10">
            <v>0</v>
          </cell>
          <cell r="M10">
            <v>0</v>
          </cell>
          <cell r="N10">
            <v>0</v>
          </cell>
          <cell r="O10">
            <v>0</v>
          </cell>
        </row>
        <row r="11">
          <cell r="B11" t="str">
            <v>3018 Totalt</v>
          </cell>
          <cell r="D11">
            <v>0</v>
          </cell>
          <cell r="E11">
            <v>0</v>
          </cell>
          <cell r="F11">
            <v>0</v>
          </cell>
          <cell r="G11">
            <v>1215.4000000000001</v>
          </cell>
          <cell r="H11">
            <v>0</v>
          </cell>
          <cell r="I11">
            <v>4490.5</v>
          </cell>
          <cell r="J11">
            <v>0</v>
          </cell>
          <cell r="K11">
            <v>0</v>
          </cell>
          <cell r="L11">
            <v>0</v>
          </cell>
          <cell r="O11">
            <v>0</v>
          </cell>
        </row>
        <row r="12">
          <cell r="A12" t="str">
            <v>T-KAP</v>
          </cell>
          <cell r="B12">
            <v>3019</v>
          </cell>
          <cell r="C12" t="str">
            <v>Bankers Trust, börsobligation</v>
          </cell>
          <cell r="D12">
            <v>614.5</v>
          </cell>
          <cell r="E12">
            <v>469.8</v>
          </cell>
          <cell r="F12">
            <v>0</v>
          </cell>
          <cell r="G12">
            <v>0</v>
          </cell>
          <cell r="H12">
            <v>0</v>
          </cell>
          <cell r="I12">
            <v>0</v>
          </cell>
          <cell r="J12">
            <v>0</v>
          </cell>
          <cell r="K12">
            <v>0</v>
          </cell>
          <cell r="L12">
            <v>0</v>
          </cell>
          <cell r="M12">
            <v>0</v>
          </cell>
          <cell r="N12">
            <v>0</v>
          </cell>
          <cell r="O12">
            <v>0</v>
          </cell>
        </row>
        <row r="13">
          <cell r="B13" t="str">
            <v>3019 Totalt</v>
          </cell>
          <cell r="D13">
            <v>614.5</v>
          </cell>
          <cell r="E13">
            <v>469.8</v>
          </cell>
          <cell r="F13">
            <v>0</v>
          </cell>
          <cell r="G13">
            <v>0</v>
          </cell>
          <cell r="H13">
            <v>0</v>
          </cell>
          <cell r="I13">
            <v>0</v>
          </cell>
          <cell r="J13">
            <v>0</v>
          </cell>
          <cell r="K13">
            <v>0</v>
          </cell>
          <cell r="L13">
            <v>0</v>
          </cell>
          <cell r="O13">
            <v>0</v>
          </cell>
        </row>
        <row r="14">
          <cell r="A14" t="str">
            <v>TAB</v>
          </cell>
          <cell r="B14">
            <v>3026</v>
          </cell>
          <cell r="C14" t="str">
            <v>Courtage Skandiabanken</v>
          </cell>
          <cell r="D14">
            <v>122.7</v>
          </cell>
          <cell r="E14">
            <v>87.9</v>
          </cell>
          <cell r="F14">
            <v>82.6</v>
          </cell>
          <cell r="G14">
            <v>78.5</v>
          </cell>
          <cell r="H14">
            <v>122.9</v>
          </cell>
          <cell r="I14">
            <v>93.1</v>
          </cell>
          <cell r="J14">
            <v>0</v>
          </cell>
          <cell r="K14">
            <v>126.5</v>
          </cell>
          <cell r="L14">
            <v>72.2</v>
          </cell>
          <cell r="M14">
            <v>0</v>
          </cell>
          <cell r="N14">
            <v>0</v>
          </cell>
          <cell r="O14">
            <v>0</v>
          </cell>
        </row>
        <row r="15">
          <cell r="B15" t="str">
            <v>3026 Totalt</v>
          </cell>
          <cell r="D15">
            <v>122.7</v>
          </cell>
          <cell r="E15">
            <v>87.9</v>
          </cell>
          <cell r="F15">
            <v>82.6</v>
          </cell>
          <cell r="G15">
            <v>78.5</v>
          </cell>
          <cell r="H15">
            <v>122.9</v>
          </cell>
          <cell r="I15">
            <v>93.1</v>
          </cell>
          <cell r="J15">
            <v>0</v>
          </cell>
          <cell r="K15">
            <v>126.5</v>
          </cell>
          <cell r="L15">
            <v>72.2</v>
          </cell>
          <cell r="O15">
            <v>0</v>
          </cell>
        </row>
        <row r="16">
          <cell r="A16" t="str">
            <v>T-FOND</v>
          </cell>
          <cell r="B16">
            <v>3113</v>
          </cell>
          <cell r="C16" t="str">
            <v>Förvaltning Tillväxtfond</v>
          </cell>
          <cell r="D16">
            <v>323.10000000000002</v>
          </cell>
          <cell r="E16">
            <v>362.1</v>
          </cell>
          <cell r="F16">
            <v>388.9</v>
          </cell>
          <cell r="G16">
            <v>425.4</v>
          </cell>
          <cell r="H16">
            <v>449.2</v>
          </cell>
          <cell r="I16">
            <v>450.2</v>
          </cell>
          <cell r="J16">
            <v>468.3</v>
          </cell>
          <cell r="K16">
            <v>479.4</v>
          </cell>
          <cell r="L16">
            <v>535.5</v>
          </cell>
          <cell r="M16">
            <v>0</v>
          </cell>
          <cell r="N16">
            <v>0</v>
          </cell>
          <cell r="O16">
            <v>0</v>
          </cell>
        </row>
        <row r="17">
          <cell r="B17" t="str">
            <v>3113 Totalt</v>
          </cell>
          <cell r="D17">
            <v>323.10000000000002</v>
          </cell>
          <cell r="E17">
            <v>362.1</v>
          </cell>
          <cell r="F17">
            <v>388.9</v>
          </cell>
          <cell r="G17">
            <v>425.4</v>
          </cell>
          <cell r="H17">
            <v>449.2</v>
          </cell>
          <cell r="I17">
            <v>450.2</v>
          </cell>
          <cell r="J17">
            <v>468.3</v>
          </cell>
          <cell r="K17">
            <v>479.4</v>
          </cell>
          <cell r="L17">
            <v>535.5</v>
          </cell>
          <cell r="O17">
            <v>0</v>
          </cell>
        </row>
        <row r="18">
          <cell r="A18" t="str">
            <v>T-FOND</v>
          </cell>
          <cell r="B18">
            <v>3114</v>
          </cell>
          <cell r="C18" t="str">
            <v>Förvaltning SSVX-fond</v>
          </cell>
          <cell r="D18">
            <v>300.39999999999998</v>
          </cell>
          <cell r="E18">
            <v>297.10000000000002</v>
          </cell>
          <cell r="F18">
            <v>333.2</v>
          </cell>
          <cell r="G18">
            <v>366.3</v>
          </cell>
          <cell r="H18">
            <v>392.8</v>
          </cell>
          <cell r="I18">
            <v>427.8</v>
          </cell>
          <cell r="J18">
            <v>493.5</v>
          </cell>
          <cell r="K18">
            <v>506.7</v>
          </cell>
          <cell r="L18">
            <v>521.79999999999995</v>
          </cell>
          <cell r="M18">
            <v>0</v>
          </cell>
          <cell r="N18">
            <v>0</v>
          </cell>
          <cell r="O18">
            <v>0</v>
          </cell>
        </row>
        <row r="19">
          <cell r="B19" t="str">
            <v>3114 Totalt</v>
          </cell>
          <cell r="D19">
            <v>300.39999999999998</v>
          </cell>
          <cell r="E19">
            <v>297.10000000000002</v>
          </cell>
          <cell r="F19">
            <v>333.2</v>
          </cell>
          <cell r="G19">
            <v>366.3</v>
          </cell>
          <cell r="H19">
            <v>392.8</v>
          </cell>
          <cell r="I19">
            <v>427.8</v>
          </cell>
          <cell r="J19">
            <v>493.5</v>
          </cell>
          <cell r="K19">
            <v>506.7</v>
          </cell>
          <cell r="L19">
            <v>521.79999999999995</v>
          </cell>
          <cell r="O19">
            <v>0</v>
          </cell>
        </row>
        <row r="20">
          <cell r="A20" t="str">
            <v>T-FOND</v>
          </cell>
          <cell r="B20">
            <v>3115</v>
          </cell>
          <cell r="C20" t="str">
            <v>Förvaltning SOBL-fond</v>
          </cell>
          <cell r="D20">
            <v>103.6</v>
          </cell>
          <cell r="E20">
            <v>93.7</v>
          </cell>
          <cell r="F20">
            <v>84.7</v>
          </cell>
          <cell r="G20">
            <v>80.2</v>
          </cell>
          <cell r="H20">
            <v>89.9</v>
          </cell>
          <cell r="I20">
            <v>95.2</v>
          </cell>
          <cell r="J20">
            <v>105.1</v>
          </cell>
          <cell r="K20">
            <v>125.4</v>
          </cell>
          <cell r="L20">
            <v>116.5</v>
          </cell>
          <cell r="M20">
            <v>0</v>
          </cell>
          <cell r="N20">
            <v>0</v>
          </cell>
          <cell r="O20">
            <v>0</v>
          </cell>
        </row>
        <row r="21">
          <cell r="B21" t="str">
            <v>3115 Totalt</v>
          </cell>
          <cell r="D21">
            <v>103.6</v>
          </cell>
          <cell r="E21">
            <v>93.7</v>
          </cell>
          <cell r="F21">
            <v>84.7</v>
          </cell>
          <cell r="G21">
            <v>80.2</v>
          </cell>
          <cell r="H21">
            <v>89.9</v>
          </cell>
          <cell r="I21">
            <v>95.2</v>
          </cell>
          <cell r="J21">
            <v>105.1</v>
          </cell>
          <cell r="K21">
            <v>125.4</v>
          </cell>
          <cell r="L21">
            <v>116.5</v>
          </cell>
          <cell r="O21">
            <v>0</v>
          </cell>
        </row>
        <row r="22">
          <cell r="A22" t="str">
            <v>TAB</v>
          </cell>
          <cell r="B22">
            <v>3611</v>
          </cell>
          <cell r="C22" t="str">
            <v>Intern fakturering T-FOND</v>
          </cell>
          <cell r="D22">
            <v>42</v>
          </cell>
          <cell r="E22">
            <v>42</v>
          </cell>
          <cell r="F22">
            <v>42</v>
          </cell>
          <cell r="G22">
            <v>42</v>
          </cell>
          <cell r="H22">
            <v>42</v>
          </cell>
          <cell r="I22">
            <v>42</v>
          </cell>
          <cell r="J22">
            <v>42</v>
          </cell>
          <cell r="K22">
            <v>42</v>
          </cell>
          <cell r="L22">
            <v>42</v>
          </cell>
          <cell r="M22">
            <v>0</v>
          </cell>
          <cell r="N22">
            <v>0</v>
          </cell>
          <cell r="O22">
            <v>0</v>
          </cell>
        </row>
        <row r="23">
          <cell r="B23" t="str">
            <v>3611 Totalt</v>
          </cell>
          <cell r="D23">
            <v>42</v>
          </cell>
          <cell r="E23">
            <v>42</v>
          </cell>
          <cell r="F23">
            <v>42</v>
          </cell>
          <cell r="G23">
            <v>42</v>
          </cell>
          <cell r="H23">
            <v>42</v>
          </cell>
          <cell r="I23">
            <v>42</v>
          </cell>
          <cell r="J23">
            <v>42</v>
          </cell>
          <cell r="K23">
            <v>42</v>
          </cell>
          <cell r="L23">
            <v>42</v>
          </cell>
          <cell r="O23">
            <v>0</v>
          </cell>
        </row>
        <row r="24">
          <cell r="A24" t="str">
            <v>TAB</v>
          </cell>
          <cell r="B24">
            <v>3612</v>
          </cell>
          <cell r="C24" t="str">
            <v>Intern fakturering T-KAP</v>
          </cell>
          <cell r="D24">
            <v>42</v>
          </cell>
          <cell r="E24">
            <v>42</v>
          </cell>
          <cell r="F24">
            <v>42</v>
          </cell>
          <cell r="G24">
            <v>42</v>
          </cell>
          <cell r="H24">
            <v>42</v>
          </cell>
          <cell r="I24">
            <v>42</v>
          </cell>
          <cell r="J24">
            <v>42</v>
          </cell>
          <cell r="K24">
            <v>42</v>
          </cell>
          <cell r="L24">
            <v>42</v>
          </cell>
          <cell r="M24">
            <v>0</v>
          </cell>
          <cell r="N24">
            <v>0</v>
          </cell>
          <cell r="O24">
            <v>0</v>
          </cell>
        </row>
        <row r="25">
          <cell r="B25" t="str">
            <v>3612 Totalt</v>
          </cell>
          <cell r="D25">
            <v>42</v>
          </cell>
          <cell r="E25">
            <v>42</v>
          </cell>
          <cell r="F25">
            <v>42</v>
          </cell>
          <cell r="G25">
            <v>42</v>
          </cell>
          <cell r="H25">
            <v>42</v>
          </cell>
          <cell r="I25">
            <v>42</v>
          </cell>
          <cell r="J25">
            <v>42</v>
          </cell>
          <cell r="K25">
            <v>42</v>
          </cell>
          <cell r="L25">
            <v>42</v>
          </cell>
          <cell r="O25">
            <v>0</v>
          </cell>
        </row>
        <row r="26">
          <cell r="A26" t="str">
            <v>T-FOND</v>
          </cell>
          <cell r="B26">
            <v>3613</v>
          </cell>
          <cell r="C26" t="str">
            <v>Intern fakturering, Oy Trevise</v>
          </cell>
          <cell r="D26">
            <v>155</v>
          </cell>
          <cell r="E26">
            <v>155</v>
          </cell>
          <cell r="F26">
            <v>107.1</v>
          </cell>
          <cell r="G26">
            <v>135.30000000000001</v>
          </cell>
          <cell r="H26">
            <v>114.7</v>
          </cell>
          <cell r="I26">
            <v>101.6</v>
          </cell>
          <cell r="J26">
            <v>94.9</v>
          </cell>
          <cell r="K26">
            <v>104.1</v>
          </cell>
          <cell r="L26">
            <v>0</v>
          </cell>
          <cell r="M26">
            <v>0</v>
          </cell>
          <cell r="N26">
            <v>0</v>
          </cell>
          <cell r="O26">
            <v>0</v>
          </cell>
        </row>
        <row r="27">
          <cell r="B27" t="str">
            <v>3613 Totalt</v>
          </cell>
          <cell r="D27">
            <v>155</v>
          </cell>
          <cell r="E27">
            <v>155</v>
          </cell>
          <cell r="F27">
            <v>107.1</v>
          </cell>
          <cell r="G27">
            <v>135.30000000000001</v>
          </cell>
          <cell r="H27">
            <v>114.7</v>
          </cell>
          <cell r="I27">
            <v>101.6</v>
          </cell>
          <cell r="J27">
            <v>94.9</v>
          </cell>
          <cell r="K27">
            <v>104.1</v>
          </cell>
          <cell r="L27">
            <v>0</v>
          </cell>
          <cell r="O27">
            <v>0</v>
          </cell>
        </row>
        <row r="28">
          <cell r="A28" t="str">
            <v>TAB</v>
          </cell>
          <cell r="B28">
            <v>3780</v>
          </cell>
          <cell r="C28" t="str">
            <v>Öresutjämning</v>
          </cell>
          <cell r="D28">
            <v>0</v>
          </cell>
          <cell r="E28">
            <v>0</v>
          </cell>
          <cell r="F28">
            <v>0</v>
          </cell>
          <cell r="G28">
            <v>0</v>
          </cell>
          <cell r="H28">
            <v>0</v>
          </cell>
          <cell r="I28">
            <v>0</v>
          </cell>
          <cell r="J28">
            <v>0</v>
          </cell>
          <cell r="K28">
            <v>0</v>
          </cell>
          <cell r="L28">
            <v>0</v>
          </cell>
          <cell r="M28">
            <v>0</v>
          </cell>
          <cell r="N28">
            <v>0</v>
          </cell>
          <cell r="O28">
            <v>0</v>
          </cell>
        </row>
        <row r="29">
          <cell r="A29" t="str">
            <v>T-KAP</v>
          </cell>
          <cell r="B29">
            <v>3780</v>
          </cell>
          <cell r="C29" t="str">
            <v>Öresutjämning</v>
          </cell>
          <cell r="D29">
            <v>0</v>
          </cell>
          <cell r="E29">
            <v>0</v>
          </cell>
          <cell r="F29">
            <v>0</v>
          </cell>
          <cell r="G29">
            <v>0</v>
          </cell>
          <cell r="H29">
            <v>0</v>
          </cell>
          <cell r="I29">
            <v>0</v>
          </cell>
          <cell r="J29">
            <v>0</v>
          </cell>
          <cell r="K29">
            <v>0</v>
          </cell>
          <cell r="L29">
            <v>0</v>
          </cell>
          <cell r="M29">
            <v>0</v>
          </cell>
          <cell r="N29">
            <v>0</v>
          </cell>
          <cell r="O29">
            <v>0</v>
          </cell>
        </row>
        <row r="30">
          <cell r="A30" t="str">
            <v>T-FOND</v>
          </cell>
          <cell r="B30">
            <v>3780</v>
          </cell>
          <cell r="C30" t="str">
            <v>Öresutjämning</v>
          </cell>
          <cell r="D30">
            <v>0</v>
          </cell>
          <cell r="E30">
            <v>0</v>
          </cell>
          <cell r="F30">
            <v>0</v>
          </cell>
          <cell r="G30">
            <v>0</v>
          </cell>
          <cell r="H30">
            <v>0</v>
          </cell>
          <cell r="I30">
            <v>0</v>
          </cell>
          <cell r="J30">
            <v>0</v>
          </cell>
          <cell r="K30">
            <v>0</v>
          </cell>
          <cell r="L30">
            <v>0</v>
          </cell>
          <cell r="M30">
            <v>0</v>
          </cell>
          <cell r="N30">
            <v>0</v>
          </cell>
          <cell r="O30">
            <v>0</v>
          </cell>
        </row>
        <row r="31">
          <cell r="B31" t="str">
            <v>3780 Totalt</v>
          </cell>
          <cell r="D31">
            <v>0</v>
          </cell>
          <cell r="E31">
            <v>0</v>
          </cell>
          <cell r="F31">
            <v>0</v>
          </cell>
          <cell r="G31">
            <v>0</v>
          </cell>
          <cell r="H31">
            <v>0</v>
          </cell>
          <cell r="I31">
            <v>0</v>
          </cell>
          <cell r="J31">
            <v>0</v>
          </cell>
          <cell r="K31">
            <v>0</v>
          </cell>
          <cell r="L31">
            <v>0</v>
          </cell>
          <cell r="O31">
            <v>0</v>
          </cell>
        </row>
        <row r="32">
          <cell r="A32" t="str">
            <v>TAB</v>
          </cell>
          <cell r="B32">
            <v>5210</v>
          </cell>
          <cell r="C32" t="str">
            <v>Lön företagsledare</v>
          </cell>
          <cell r="D32">
            <v>-58.5</v>
          </cell>
          <cell r="E32">
            <v>-58.5</v>
          </cell>
          <cell r="F32">
            <v>-58.5</v>
          </cell>
          <cell r="G32">
            <v>-58.5</v>
          </cell>
          <cell r="H32">
            <v>-58.5</v>
          </cell>
          <cell r="I32">
            <v>-58.5</v>
          </cell>
          <cell r="J32">
            <v>-70</v>
          </cell>
          <cell r="K32">
            <v>-70</v>
          </cell>
          <cell r="L32">
            <v>-64.099999999999994</v>
          </cell>
          <cell r="M32">
            <v>0</v>
          </cell>
          <cell r="N32">
            <v>0</v>
          </cell>
          <cell r="O32">
            <v>0</v>
          </cell>
        </row>
        <row r="33">
          <cell r="A33" t="str">
            <v>T-KAP</v>
          </cell>
          <cell r="B33">
            <v>5210</v>
          </cell>
          <cell r="C33" t="str">
            <v>Lön företagsledare</v>
          </cell>
          <cell r="D33">
            <v>-53.5</v>
          </cell>
          <cell r="E33">
            <v>-53.5</v>
          </cell>
          <cell r="F33">
            <v>-248.5</v>
          </cell>
          <cell r="G33">
            <v>-118.5</v>
          </cell>
          <cell r="H33">
            <v>-118.5</v>
          </cell>
          <cell r="I33">
            <v>-243.5</v>
          </cell>
          <cell r="J33">
            <v>0</v>
          </cell>
          <cell r="K33">
            <v>-125</v>
          </cell>
          <cell r="L33">
            <v>-120.8</v>
          </cell>
          <cell r="M33">
            <v>0</v>
          </cell>
          <cell r="N33">
            <v>0</v>
          </cell>
          <cell r="O33">
            <v>0</v>
          </cell>
        </row>
        <row r="34">
          <cell r="A34" t="str">
            <v>T-FOND</v>
          </cell>
          <cell r="B34">
            <v>5210</v>
          </cell>
          <cell r="C34" t="str">
            <v>Lön företagsledare</v>
          </cell>
          <cell r="D34">
            <v>-103.5</v>
          </cell>
          <cell r="E34">
            <v>-103.5</v>
          </cell>
          <cell r="F34">
            <v>-103.5</v>
          </cell>
          <cell r="G34">
            <v>-103.5</v>
          </cell>
          <cell r="H34">
            <v>-103.5</v>
          </cell>
          <cell r="I34">
            <v>-103.5</v>
          </cell>
          <cell r="J34">
            <v>-112.5</v>
          </cell>
          <cell r="K34">
            <v>-112.5</v>
          </cell>
          <cell r="L34">
            <v>-112.5</v>
          </cell>
          <cell r="M34">
            <v>0</v>
          </cell>
          <cell r="N34">
            <v>0</v>
          </cell>
          <cell r="O34">
            <v>0</v>
          </cell>
        </row>
        <row r="35">
          <cell r="B35" t="str">
            <v>5210 Totalt</v>
          </cell>
          <cell r="D35">
            <v>-215.5</v>
          </cell>
          <cell r="E35">
            <v>-215.5</v>
          </cell>
          <cell r="F35">
            <v>-410.5</v>
          </cell>
          <cell r="G35">
            <v>-280.5</v>
          </cell>
          <cell r="H35">
            <v>-280.5</v>
          </cell>
          <cell r="I35">
            <v>-405.5</v>
          </cell>
          <cell r="J35">
            <v>-182.5</v>
          </cell>
          <cell r="K35">
            <v>-307.5</v>
          </cell>
          <cell r="L35">
            <v>-297.39999999999998</v>
          </cell>
          <cell r="O35">
            <v>0</v>
          </cell>
        </row>
        <row r="36">
          <cell r="A36" t="str">
            <v>TAB</v>
          </cell>
          <cell r="B36">
            <v>5220</v>
          </cell>
          <cell r="C36" t="str">
            <v>Löner tjänstemän</v>
          </cell>
          <cell r="D36">
            <v>-49</v>
          </cell>
          <cell r="E36">
            <v>-54</v>
          </cell>
          <cell r="F36">
            <v>-51.5</v>
          </cell>
          <cell r="G36">
            <v>-27.2</v>
          </cell>
          <cell r="H36">
            <v>-35</v>
          </cell>
          <cell r="I36">
            <v>-35</v>
          </cell>
          <cell r="J36">
            <v>-35</v>
          </cell>
          <cell r="K36">
            <v>-35</v>
          </cell>
          <cell r="L36">
            <v>-35</v>
          </cell>
          <cell r="M36">
            <v>0</v>
          </cell>
          <cell r="N36">
            <v>0</v>
          </cell>
          <cell r="O36">
            <v>0</v>
          </cell>
        </row>
        <row r="37">
          <cell r="A37" t="str">
            <v>T-KAP</v>
          </cell>
          <cell r="B37">
            <v>5220</v>
          </cell>
          <cell r="C37" t="str">
            <v>Löner tjänstemän</v>
          </cell>
          <cell r="D37">
            <v>-373.6</v>
          </cell>
          <cell r="E37">
            <v>-107.7</v>
          </cell>
          <cell r="F37">
            <v>-106.9</v>
          </cell>
          <cell r="G37">
            <v>-125.4</v>
          </cell>
          <cell r="H37">
            <v>-116.8</v>
          </cell>
          <cell r="I37">
            <v>-237.2</v>
          </cell>
          <cell r="J37">
            <v>0</v>
          </cell>
          <cell r="K37">
            <v>-166.2</v>
          </cell>
          <cell r="L37">
            <v>-111.5</v>
          </cell>
          <cell r="M37">
            <v>0</v>
          </cell>
          <cell r="N37">
            <v>0</v>
          </cell>
          <cell r="O37">
            <v>0</v>
          </cell>
        </row>
        <row r="38">
          <cell r="A38" t="str">
            <v>T-FOND</v>
          </cell>
          <cell r="B38">
            <v>5220</v>
          </cell>
          <cell r="C38" t="str">
            <v>Löner tjänstemän</v>
          </cell>
          <cell r="D38">
            <v>-141.5</v>
          </cell>
          <cell r="E38">
            <v>-145.5</v>
          </cell>
          <cell r="F38">
            <v>-141.6</v>
          </cell>
          <cell r="G38">
            <v>-141.6</v>
          </cell>
          <cell r="H38">
            <v>-144.5</v>
          </cell>
          <cell r="I38">
            <v>-140.6</v>
          </cell>
          <cell r="J38">
            <v>-143.6</v>
          </cell>
          <cell r="K38">
            <v>-146.69999999999999</v>
          </cell>
          <cell r="L38">
            <v>-154.5</v>
          </cell>
          <cell r="M38">
            <v>0</v>
          </cell>
          <cell r="N38">
            <v>0</v>
          </cell>
          <cell r="O38">
            <v>0</v>
          </cell>
        </row>
        <row r="39">
          <cell r="B39" t="str">
            <v>5220 Totalt</v>
          </cell>
          <cell r="D39">
            <v>-564.1</v>
          </cell>
          <cell r="E39">
            <v>-307.2</v>
          </cell>
          <cell r="F39">
            <v>-300</v>
          </cell>
          <cell r="G39">
            <v>-294.2</v>
          </cell>
          <cell r="H39">
            <v>-296.3</v>
          </cell>
          <cell r="I39">
            <v>-412.79999999999995</v>
          </cell>
          <cell r="J39">
            <v>-178.6</v>
          </cell>
          <cell r="K39">
            <v>-347.9</v>
          </cell>
          <cell r="L39">
            <v>-301</v>
          </cell>
          <cell r="O39">
            <v>0</v>
          </cell>
        </row>
        <row r="40">
          <cell r="A40" t="str">
            <v>T-KAP</v>
          </cell>
          <cell r="B40">
            <v>5221</v>
          </cell>
          <cell r="C40" t="str">
            <v>Löner, provision</v>
          </cell>
          <cell r="D40">
            <v>-21.3</v>
          </cell>
          <cell r="E40">
            <v>0</v>
          </cell>
          <cell r="F40">
            <v>0</v>
          </cell>
          <cell r="G40">
            <v>-8.9</v>
          </cell>
          <cell r="H40">
            <v>0</v>
          </cell>
          <cell r="I40">
            <v>0</v>
          </cell>
          <cell r="J40">
            <v>0</v>
          </cell>
          <cell r="K40">
            <v>0</v>
          </cell>
          <cell r="L40">
            <v>0</v>
          </cell>
          <cell r="M40">
            <v>0</v>
          </cell>
          <cell r="N40">
            <v>0</v>
          </cell>
          <cell r="O40">
            <v>0</v>
          </cell>
        </row>
        <row r="41">
          <cell r="B41" t="str">
            <v>5221 Totalt</v>
          </cell>
          <cell r="D41">
            <v>-21.3</v>
          </cell>
          <cell r="E41">
            <v>0</v>
          </cell>
          <cell r="F41">
            <v>0</v>
          </cell>
          <cell r="G41">
            <v>-8.9</v>
          </cell>
          <cell r="H41">
            <v>0</v>
          </cell>
          <cell r="I41">
            <v>0</v>
          </cell>
          <cell r="J41">
            <v>0</v>
          </cell>
          <cell r="K41">
            <v>0</v>
          </cell>
          <cell r="L41">
            <v>0</v>
          </cell>
          <cell r="O41">
            <v>0</v>
          </cell>
        </row>
        <row r="42">
          <cell r="A42" t="str">
            <v>T-KAP</v>
          </cell>
          <cell r="B42">
            <v>5224</v>
          </cell>
          <cell r="C42" t="str">
            <v>Löner, tillfälliga</v>
          </cell>
          <cell r="D42">
            <v>-0.7</v>
          </cell>
          <cell r="E42">
            <v>0</v>
          </cell>
          <cell r="F42">
            <v>0</v>
          </cell>
          <cell r="G42">
            <v>0</v>
          </cell>
          <cell r="H42">
            <v>0</v>
          </cell>
          <cell r="I42">
            <v>0</v>
          </cell>
          <cell r="J42">
            <v>0</v>
          </cell>
          <cell r="K42">
            <v>0</v>
          </cell>
          <cell r="L42">
            <v>-4.5</v>
          </cell>
          <cell r="M42">
            <v>0</v>
          </cell>
          <cell r="N42">
            <v>0</v>
          </cell>
          <cell r="O42">
            <v>0</v>
          </cell>
        </row>
        <row r="43">
          <cell r="B43" t="str">
            <v>5224 Totalt</v>
          </cell>
          <cell r="D43">
            <v>-0.7</v>
          </cell>
          <cell r="E43">
            <v>0</v>
          </cell>
          <cell r="F43">
            <v>0</v>
          </cell>
          <cell r="G43">
            <v>0</v>
          </cell>
          <cell r="H43">
            <v>0</v>
          </cell>
          <cell r="I43">
            <v>0</v>
          </cell>
          <cell r="J43">
            <v>0</v>
          </cell>
          <cell r="K43">
            <v>0</v>
          </cell>
          <cell r="L43">
            <v>-4.5</v>
          </cell>
          <cell r="O43">
            <v>0</v>
          </cell>
        </row>
        <row r="44">
          <cell r="A44" t="str">
            <v>TAB</v>
          </cell>
          <cell r="B44">
            <v>5405</v>
          </cell>
          <cell r="C44" t="str">
            <v>Förmånsvärde fri bil</v>
          </cell>
          <cell r="D44">
            <v>-5.4</v>
          </cell>
          <cell r="E44">
            <v>-5.4</v>
          </cell>
          <cell r="F44">
            <v>-5.4</v>
          </cell>
          <cell r="G44">
            <v>-5.4</v>
          </cell>
          <cell r="H44">
            <v>-5.4</v>
          </cell>
          <cell r="I44">
            <v>-5.4</v>
          </cell>
          <cell r="J44">
            <v>-5.4</v>
          </cell>
          <cell r="K44">
            <v>-8.8000000000000007</v>
          </cell>
          <cell r="L44">
            <v>-8.8000000000000007</v>
          </cell>
          <cell r="M44">
            <v>0</v>
          </cell>
          <cell r="N44">
            <v>0</v>
          </cell>
          <cell r="O44">
            <v>0</v>
          </cell>
        </row>
        <row r="45">
          <cell r="A45" t="str">
            <v>T-KAP</v>
          </cell>
          <cell r="B45">
            <v>5405</v>
          </cell>
          <cell r="C45" t="str">
            <v>Förmånsvärde fri bil</v>
          </cell>
          <cell r="D45">
            <v>-41.3</v>
          </cell>
          <cell r="E45">
            <v>-11.1</v>
          </cell>
          <cell r="F45">
            <v>-19.100000000000001</v>
          </cell>
          <cell r="G45">
            <v>-19.100000000000001</v>
          </cell>
          <cell r="H45">
            <v>-19.100000000000001</v>
          </cell>
          <cell r="I45">
            <v>-38.200000000000003</v>
          </cell>
          <cell r="J45">
            <v>0</v>
          </cell>
          <cell r="K45">
            <v>-21.5</v>
          </cell>
          <cell r="L45">
            <v>-21.5</v>
          </cell>
          <cell r="M45">
            <v>0</v>
          </cell>
          <cell r="N45">
            <v>0</v>
          </cell>
          <cell r="O45">
            <v>0</v>
          </cell>
        </row>
        <row r="46">
          <cell r="A46" t="str">
            <v>T-FOND</v>
          </cell>
          <cell r="B46">
            <v>5405</v>
          </cell>
          <cell r="C46" t="str">
            <v>Förmånsvärde fri bil</v>
          </cell>
          <cell r="D46">
            <v>-9</v>
          </cell>
          <cell r="E46">
            <v>-9</v>
          </cell>
          <cell r="F46">
            <v>-9</v>
          </cell>
          <cell r="G46">
            <v>-9</v>
          </cell>
          <cell r="H46">
            <v>-9</v>
          </cell>
          <cell r="I46">
            <v>-9</v>
          </cell>
          <cell r="J46">
            <v>-9</v>
          </cell>
          <cell r="K46">
            <v>-12.5</v>
          </cell>
          <cell r="L46">
            <v>-12.5</v>
          </cell>
          <cell r="M46">
            <v>0</v>
          </cell>
          <cell r="N46">
            <v>0</v>
          </cell>
          <cell r="O46">
            <v>0</v>
          </cell>
        </row>
        <row r="47">
          <cell r="B47" t="str">
            <v>5405 Totalt</v>
          </cell>
          <cell r="D47">
            <v>-55.699999999999996</v>
          </cell>
          <cell r="E47">
            <v>-25.5</v>
          </cell>
          <cell r="F47">
            <v>-33.5</v>
          </cell>
          <cell r="G47">
            <v>-33.5</v>
          </cell>
          <cell r="H47">
            <v>-33.5</v>
          </cell>
          <cell r="I47">
            <v>-52.6</v>
          </cell>
          <cell r="J47">
            <v>-14.4</v>
          </cell>
          <cell r="K47">
            <v>-42.8</v>
          </cell>
          <cell r="L47">
            <v>-42.8</v>
          </cell>
          <cell r="O47">
            <v>0</v>
          </cell>
        </row>
        <row r="48">
          <cell r="A48" t="str">
            <v>TAB</v>
          </cell>
          <cell r="B48">
            <v>5499</v>
          </cell>
          <cell r="C48" t="str">
            <v>Korrektivpost förmånsvärde</v>
          </cell>
          <cell r="D48">
            <v>5.4</v>
          </cell>
          <cell r="E48">
            <v>5.4</v>
          </cell>
          <cell r="F48">
            <v>5.4</v>
          </cell>
          <cell r="G48">
            <v>5.4</v>
          </cell>
          <cell r="H48">
            <v>5.4</v>
          </cell>
          <cell r="I48">
            <v>5.4</v>
          </cell>
          <cell r="J48">
            <v>5.4</v>
          </cell>
          <cell r="K48">
            <v>8.8000000000000007</v>
          </cell>
          <cell r="L48">
            <v>8.8000000000000007</v>
          </cell>
          <cell r="M48">
            <v>0</v>
          </cell>
          <cell r="N48">
            <v>0</v>
          </cell>
          <cell r="O48">
            <v>0</v>
          </cell>
        </row>
        <row r="49">
          <cell r="A49" t="str">
            <v>T-KAP</v>
          </cell>
          <cell r="B49">
            <v>5499</v>
          </cell>
          <cell r="C49" t="str">
            <v>Korrektivpost förmånsvärde</v>
          </cell>
          <cell r="D49">
            <v>41.3</v>
          </cell>
          <cell r="E49">
            <v>11.1</v>
          </cell>
          <cell r="F49">
            <v>19.100000000000001</v>
          </cell>
          <cell r="G49">
            <v>19.100000000000001</v>
          </cell>
          <cell r="H49">
            <v>19.100000000000001</v>
          </cell>
          <cell r="I49">
            <v>38.200000000000003</v>
          </cell>
          <cell r="J49">
            <v>0</v>
          </cell>
          <cell r="K49">
            <v>21.5</v>
          </cell>
          <cell r="L49">
            <v>21.5</v>
          </cell>
          <cell r="M49">
            <v>0</v>
          </cell>
          <cell r="N49">
            <v>0</v>
          </cell>
          <cell r="O49">
            <v>0</v>
          </cell>
        </row>
        <row r="50">
          <cell r="A50" t="str">
            <v>T-FOND</v>
          </cell>
          <cell r="B50">
            <v>5499</v>
          </cell>
          <cell r="C50" t="str">
            <v>Korrektivpost förmånsvärde</v>
          </cell>
          <cell r="D50">
            <v>9</v>
          </cell>
          <cell r="E50">
            <v>9</v>
          </cell>
          <cell r="F50">
            <v>9</v>
          </cell>
          <cell r="G50">
            <v>9</v>
          </cell>
          <cell r="H50">
            <v>9</v>
          </cell>
          <cell r="I50">
            <v>9</v>
          </cell>
          <cell r="J50">
            <v>9</v>
          </cell>
          <cell r="K50">
            <v>12.5</v>
          </cell>
          <cell r="L50">
            <v>12.5</v>
          </cell>
          <cell r="M50">
            <v>0</v>
          </cell>
          <cell r="N50">
            <v>0</v>
          </cell>
          <cell r="O50">
            <v>0</v>
          </cell>
        </row>
        <row r="51">
          <cell r="B51" t="str">
            <v>5499 Totalt</v>
          </cell>
          <cell r="D51">
            <v>55.699999999999996</v>
          </cell>
          <cell r="E51">
            <v>25.5</v>
          </cell>
          <cell r="F51">
            <v>33.5</v>
          </cell>
          <cell r="G51">
            <v>33.5</v>
          </cell>
          <cell r="H51">
            <v>33.5</v>
          </cell>
          <cell r="I51">
            <v>52.6</v>
          </cell>
          <cell r="J51">
            <v>14.4</v>
          </cell>
          <cell r="K51">
            <v>42.8</v>
          </cell>
          <cell r="L51">
            <v>42.8</v>
          </cell>
          <cell r="O51">
            <v>0</v>
          </cell>
        </row>
        <row r="52">
          <cell r="A52" t="str">
            <v>T-KAP</v>
          </cell>
          <cell r="B52">
            <v>5530</v>
          </cell>
          <cell r="C52" t="str">
            <v>Resekostnadsers, skattefri</v>
          </cell>
          <cell r="D52">
            <v>0</v>
          </cell>
          <cell r="E52">
            <v>0</v>
          </cell>
          <cell r="F52">
            <v>0</v>
          </cell>
          <cell r="G52">
            <v>0</v>
          </cell>
          <cell r="H52">
            <v>-1.1000000000000001</v>
          </cell>
          <cell r="I52">
            <v>0</v>
          </cell>
          <cell r="J52">
            <v>0</v>
          </cell>
          <cell r="K52">
            <v>0</v>
          </cell>
          <cell r="L52">
            <v>0</v>
          </cell>
          <cell r="M52">
            <v>0</v>
          </cell>
          <cell r="N52">
            <v>0</v>
          </cell>
          <cell r="O52">
            <v>0</v>
          </cell>
        </row>
        <row r="53">
          <cell r="B53" t="str">
            <v>5530 Totalt</v>
          </cell>
          <cell r="D53">
            <v>0</v>
          </cell>
          <cell r="E53">
            <v>0</v>
          </cell>
          <cell r="F53">
            <v>0</v>
          </cell>
          <cell r="G53">
            <v>0</v>
          </cell>
          <cell r="H53">
            <v>-1.1000000000000001</v>
          </cell>
          <cell r="I53">
            <v>0</v>
          </cell>
          <cell r="J53">
            <v>0</v>
          </cell>
          <cell r="K53">
            <v>0</v>
          </cell>
          <cell r="L53">
            <v>0</v>
          </cell>
          <cell r="O53">
            <v>0</v>
          </cell>
        </row>
        <row r="54">
          <cell r="A54" t="str">
            <v>T-KAP</v>
          </cell>
          <cell r="B54">
            <v>5590</v>
          </cell>
          <cell r="C54" t="str">
            <v>Telefonersättning</v>
          </cell>
          <cell r="D54">
            <v>-0.2</v>
          </cell>
          <cell r="E54">
            <v>-0.2</v>
          </cell>
          <cell r="F54">
            <v>-0.2</v>
          </cell>
          <cell r="G54">
            <v>-0.2</v>
          </cell>
          <cell r="H54">
            <v>0</v>
          </cell>
          <cell r="I54">
            <v>0</v>
          </cell>
          <cell r="J54">
            <v>0</v>
          </cell>
          <cell r="K54">
            <v>0</v>
          </cell>
          <cell r="L54">
            <v>0</v>
          </cell>
          <cell r="M54">
            <v>0</v>
          </cell>
          <cell r="N54">
            <v>0</v>
          </cell>
          <cell r="O54">
            <v>0</v>
          </cell>
        </row>
        <row r="55">
          <cell r="B55" t="str">
            <v>5590 Totalt</v>
          </cell>
          <cell r="D55">
            <v>-0.2</v>
          </cell>
          <cell r="E55">
            <v>-0.2</v>
          </cell>
          <cell r="F55">
            <v>-0.2</v>
          </cell>
          <cell r="G55">
            <v>-0.2</v>
          </cell>
          <cell r="H55">
            <v>0</v>
          </cell>
          <cell r="I55">
            <v>0</v>
          </cell>
          <cell r="J55">
            <v>0</v>
          </cell>
          <cell r="K55">
            <v>0</v>
          </cell>
          <cell r="L55">
            <v>0</v>
          </cell>
          <cell r="O55">
            <v>0</v>
          </cell>
        </row>
        <row r="56">
          <cell r="A56" t="str">
            <v>TAB</v>
          </cell>
          <cell r="B56">
            <v>5610</v>
          </cell>
          <cell r="C56" t="str">
            <v>Arbetsgivaravgift, kontant</v>
          </cell>
          <cell r="D56">
            <v>-35.5</v>
          </cell>
          <cell r="E56">
            <v>-37.200000000000003</v>
          </cell>
          <cell r="F56">
            <v>-36.4</v>
          </cell>
          <cell r="G56">
            <v>-28.3</v>
          </cell>
          <cell r="H56">
            <v>-30.9</v>
          </cell>
          <cell r="I56">
            <v>-30.9</v>
          </cell>
          <cell r="J56">
            <v>-34.700000000000003</v>
          </cell>
          <cell r="K56">
            <v>-34.700000000000003</v>
          </cell>
          <cell r="L56">
            <v>-32.799999999999997</v>
          </cell>
          <cell r="M56">
            <v>0</v>
          </cell>
          <cell r="N56">
            <v>0</v>
          </cell>
          <cell r="O56">
            <v>0</v>
          </cell>
        </row>
        <row r="57">
          <cell r="A57" t="str">
            <v>T-KAP</v>
          </cell>
          <cell r="B57">
            <v>5610</v>
          </cell>
          <cell r="C57" t="str">
            <v>Arbetsgivaravgift, kontant</v>
          </cell>
          <cell r="D57">
            <v>-148.19999999999999</v>
          </cell>
          <cell r="E57">
            <v>-53.3</v>
          </cell>
          <cell r="F57">
            <v>-117.5</v>
          </cell>
          <cell r="G57">
            <v>-83.6</v>
          </cell>
          <cell r="H57">
            <v>-77.8</v>
          </cell>
          <cell r="I57">
            <v>-158.9</v>
          </cell>
          <cell r="J57">
            <v>0</v>
          </cell>
          <cell r="K57">
            <v>-96.3</v>
          </cell>
          <cell r="L57">
            <v>-78.3</v>
          </cell>
          <cell r="M57">
            <v>0</v>
          </cell>
          <cell r="N57">
            <v>0</v>
          </cell>
          <cell r="O57">
            <v>0</v>
          </cell>
        </row>
        <row r="58">
          <cell r="A58" t="str">
            <v>T-FOND</v>
          </cell>
          <cell r="B58">
            <v>5610</v>
          </cell>
          <cell r="C58" t="str">
            <v>Arbetsgivaravgift, kontant</v>
          </cell>
          <cell r="D58">
            <v>-81</v>
          </cell>
          <cell r="E58">
            <v>-82.3</v>
          </cell>
          <cell r="F58">
            <v>-81</v>
          </cell>
          <cell r="G58">
            <v>-81</v>
          </cell>
          <cell r="H58">
            <v>-82</v>
          </cell>
          <cell r="I58">
            <v>-80.7</v>
          </cell>
          <cell r="J58">
            <v>-84.7</v>
          </cell>
          <cell r="K58">
            <v>-85.7</v>
          </cell>
          <cell r="L58">
            <v>-88.3</v>
          </cell>
          <cell r="M58">
            <v>0</v>
          </cell>
          <cell r="N58">
            <v>0</v>
          </cell>
          <cell r="O58">
            <v>0</v>
          </cell>
        </row>
        <row r="59">
          <cell r="B59" t="str">
            <v>5610 Totalt</v>
          </cell>
          <cell r="D59">
            <v>-264.7</v>
          </cell>
          <cell r="E59">
            <v>-172.8</v>
          </cell>
          <cell r="F59">
            <v>-234.9</v>
          </cell>
          <cell r="G59">
            <v>-192.89999999999998</v>
          </cell>
          <cell r="H59">
            <v>-190.7</v>
          </cell>
          <cell r="I59">
            <v>-270.5</v>
          </cell>
          <cell r="J59">
            <v>-119.4</v>
          </cell>
          <cell r="K59">
            <v>-216.7</v>
          </cell>
          <cell r="L59">
            <v>-199.39999999999998</v>
          </cell>
          <cell r="O59">
            <v>0</v>
          </cell>
        </row>
        <row r="60">
          <cell r="A60" t="str">
            <v>TAB</v>
          </cell>
          <cell r="B60">
            <v>5612</v>
          </cell>
          <cell r="C60" t="str">
            <v>Arbetsgivaravgift, förmåner</v>
          </cell>
          <cell r="D60">
            <v>-1.8</v>
          </cell>
          <cell r="E60">
            <v>-1.8</v>
          </cell>
          <cell r="F60">
            <v>-1.8</v>
          </cell>
          <cell r="G60">
            <v>-1.8</v>
          </cell>
          <cell r="H60">
            <v>-1.8</v>
          </cell>
          <cell r="I60">
            <v>-1.8</v>
          </cell>
          <cell r="J60">
            <v>-1.8</v>
          </cell>
          <cell r="K60">
            <v>-2.9</v>
          </cell>
          <cell r="L60">
            <v>-2.9</v>
          </cell>
          <cell r="M60">
            <v>0</v>
          </cell>
          <cell r="N60">
            <v>0</v>
          </cell>
          <cell r="O60">
            <v>0</v>
          </cell>
        </row>
        <row r="61">
          <cell r="A61" t="str">
            <v>T-KAP</v>
          </cell>
          <cell r="B61">
            <v>5612</v>
          </cell>
          <cell r="C61" t="str">
            <v>Arbetsgivaravgift, förmåner</v>
          </cell>
          <cell r="D61">
            <v>-13.7</v>
          </cell>
          <cell r="E61">
            <v>-3.7</v>
          </cell>
          <cell r="F61">
            <v>-6.3</v>
          </cell>
          <cell r="G61">
            <v>-6.3</v>
          </cell>
          <cell r="H61">
            <v>-6.3</v>
          </cell>
          <cell r="I61">
            <v>-12.6</v>
          </cell>
          <cell r="J61">
            <v>0</v>
          </cell>
          <cell r="K61">
            <v>-7.1</v>
          </cell>
          <cell r="L61">
            <v>-7.1</v>
          </cell>
          <cell r="M61">
            <v>0</v>
          </cell>
          <cell r="N61">
            <v>0</v>
          </cell>
          <cell r="O61">
            <v>0</v>
          </cell>
        </row>
        <row r="62">
          <cell r="A62" t="str">
            <v>T-FOND</v>
          </cell>
          <cell r="B62">
            <v>5612</v>
          </cell>
          <cell r="C62" t="str">
            <v>Arbetsgivaravgift, förmåner</v>
          </cell>
          <cell r="D62">
            <v>-3</v>
          </cell>
          <cell r="E62">
            <v>-3</v>
          </cell>
          <cell r="F62">
            <v>-3</v>
          </cell>
          <cell r="G62">
            <v>-3</v>
          </cell>
          <cell r="H62">
            <v>-3</v>
          </cell>
          <cell r="I62">
            <v>-3</v>
          </cell>
          <cell r="J62">
            <v>-3</v>
          </cell>
          <cell r="K62">
            <v>-4.0999999999999996</v>
          </cell>
          <cell r="L62">
            <v>-4.0999999999999996</v>
          </cell>
          <cell r="M62">
            <v>0</v>
          </cell>
          <cell r="N62">
            <v>0</v>
          </cell>
          <cell r="O62">
            <v>0</v>
          </cell>
        </row>
        <row r="63">
          <cell r="B63" t="str">
            <v>5612 Totalt</v>
          </cell>
          <cell r="D63">
            <v>-18.5</v>
          </cell>
          <cell r="E63">
            <v>-8.5</v>
          </cell>
          <cell r="F63">
            <v>-11.1</v>
          </cell>
          <cell r="G63">
            <v>-11.1</v>
          </cell>
          <cell r="H63">
            <v>-11.1</v>
          </cell>
          <cell r="I63">
            <v>-17.399999999999999</v>
          </cell>
          <cell r="J63">
            <v>-4.8</v>
          </cell>
          <cell r="K63">
            <v>-14.1</v>
          </cell>
          <cell r="L63">
            <v>-14.1</v>
          </cell>
          <cell r="O63">
            <v>0</v>
          </cell>
        </row>
        <row r="64">
          <cell r="A64" t="str">
            <v>TAB</v>
          </cell>
          <cell r="B64">
            <v>5630</v>
          </cell>
          <cell r="C64" t="str">
            <v>Särskild löneskatt, p-förs.</v>
          </cell>
          <cell r="D64">
            <v>-1.7</v>
          </cell>
          <cell r="E64">
            <v>-1.7</v>
          </cell>
          <cell r="F64">
            <v>-1.7</v>
          </cell>
          <cell r="G64">
            <v>-4.5</v>
          </cell>
          <cell r="H64">
            <v>-2.8</v>
          </cell>
          <cell r="I64">
            <v>-2.5</v>
          </cell>
          <cell r="J64">
            <v>-2.6</v>
          </cell>
          <cell r="K64">
            <v>-2.5</v>
          </cell>
          <cell r="L64">
            <v>-2.5</v>
          </cell>
          <cell r="M64">
            <v>0</v>
          </cell>
          <cell r="N64">
            <v>0</v>
          </cell>
          <cell r="O64">
            <v>0</v>
          </cell>
        </row>
        <row r="65">
          <cell r="A65" t="str">
            <v>T-KAP</v>
          </cell>
          <cell r="B65">
            <v>5630</v>
          </cell>
          <cell r="C65" t="str">
            <v>Särskild löneskatt, p-förs.</v>
          </cell>
          <cell r="D65">
            <v>-3.1</v>
          </cell>
          <cell r="E65">
            <v>-3.7</v>
          </cell>
          <cell r="F65">
            <v>-3.7</v>
          </cell>
          <cell r="G65">
            <v>-3.5</v>
          </cell>
          <cell r="H65">
            <v>-3.5</v>
          </cell>
          <cell r="I65">
            <v>-18.8</v>
          </cell>
          <cell r="J65">
            <v>-0.2</v>
          </cell>
          <cell r="K65">
            <v>-4.5</v>
          </cell>
          <cell r="L65">
            <v>-4.5</v>
          </cell>
          <cell r="M65">
            <v>0</v>
          </cell>
          <cell r="N65">
            <v>0</v>
          </cell>
          <cell r="O65">
            <v>0</v>
          </cell>
        </row>
        <row r="66">
          <cell r="A66" t="str">
            <v>T-FOND</v>
          </cell>
          <cell r="B66">
            <v>5630</v>
          </cell>
          <cell r="C66" t="str">
            <v>Särskild löneskatt, p-förs.</v>
          </cell>
          <cell r="D66">
            <v>-2.9</v>
          </cell>
          <cell r="E66">
            <v>-3.2</v>
          </cell>
          <cell r="F66">
            <v>-3.2</v>
          </cell>
          <cell r="G66">
            <v>-7.6</v>
          </cell>
          <cell r="H66">
            <v>-0.5</v>
          </cell>
          <cell r="I66">
            <v>-4.7</v>
          </cell>
          <cell r="J66">
            <v>-4.4000000000000004</v>
          </cell>
          <cell r="K66">
            <v>-4.3</v>
          </cell>
          <cell r="L66">
            <v>-4.3</v>
          </cell>
          <cell r="M66">
            <v>0</v>
          </cell>
          <cell r="N66">
            <v>0</v>
          </cell>
          <cell r="O66">
            <v>0</v>
          </cell>
        </row>
        <row r="67">
          <cell r="B67" t="str">
            <v>5630 Totalt</v>
          </cell>
          <cell r="D67">
            <v>-7.6999999999999993</v>
          </cell>
          <cell r="E67">
            <v>-8.6000000000000014</v>
          </cell>
          <cell r="F67">
            <v>-8.6000000000000014</v>
          </cell>
          <cell r="G67">
            <v>-15.6</v>
          </cell>
          <cell r="H67">
            <v>-6.8</v>
          </cell>
          <cell r="I67">
            <v>-26</v>
          </cell>
          <cell r="J67">
            <v>-7.2000000000000011</v>
          </cell>
          <cell r="K67">
            <v>-11.3</v>
          </cell>
          <cell r="L67">
            <v>-11.3</v>
          </cell>
          <cell r="O67">
            <v>0</v>
          </cell>
        </row>
        <row r="68">
          <cell r="A68" t="str">
            <v>TAB</v>
          </cell>
          <cell r="B68">
            <v>5670</v>
          </cell>
          <cell r="C68" t="str">
            <v>Arb. marknadsförsäkr.</v>
          </cell>
          <cell r="D68">
            <v>0</v>
          </cell>
          <cell r="E68">
            <v>0</v>
          </cell>
          <cell r="F68">
            <v>-0.7</v>
          </cell>
          <cell r="G68">
            <v>0</v>
          </cell>
          <cell r="H68">
            <v>0</v>
          </cell>
          <cell r="I68">
            <v>0</v>
          </cell>
          <cell r="J68">
            <v>0</v>
          </cell>
          <cell r="K68">
            <v>0</v>
          </cell>
          <cell r="L68">
            <v>0</v>
          </cell>
          <cell r="M68">
            <v>0</v>
          </cell>
          <cell r="N68">
            <v>0</v>
          </cell>
          <cell r="O68">
            <v>0</v>
          </cell>
        </row>
        <row r="69">
          <cell r="A69" t="str">
            <v>T-KAP</v>
          </cell>
          <cell r="B69">
            <v>5670</v>
          </cell>
          <cell r="C69" t="str">
            <v>AMF, TFA</v>
          </cell>
          <cell r="D69">
            <v>0</v>
          </cell>
          <cell r="E69">
            <v>-1.5</v>
          </cell>
          <cell r="F69">
            <v>0</v>
          </cell>
          <cell r="G69">
            <v>0</v>
          </cell>
          <cell r="H69">
            <v>0</v>
          </cell>
          <cell r="I69">
            <v>-0.1</v>
          </cell>
          <cell r="J69">
            <v>0</v>
          </cell>
          <cell r="K69">
            <v>0</v>
          </cell>
          <cell r="L69">
            <v>0</v>
          </cell>
          <cell r="M69">
            <v>0</v>
          </cell>
          <cell r="N69">
            <v>0</v>
          </cell>
          <cell r="O69">
            <v>0</v>
          </cell>
        </row>
        <row r="70">
          <cell r="A70" t="str">
            <v>T-FOND</v>
          </cell>
          <cell r="B70">
            <v>5670</v>
          </cell>
          <cell r="C70" t="str">
            <v>AMF, TFA</v>
          </cell>
          <cell r="D70">
            <v>0</v>
          </cell>
          <cell r="E70">
            <v>-1.5</v>
          </cell>
          <cell r="F70">
            <v>0</v>
          </cell>
          <cell r="G70">
            <v>0</v>
          </cell>
          <cell r="H70">
            <v>0</v>
          </cell>
          <cell r="I70">
            <v>-0.1</v>
          </cell>
          <cell r="J70">
            <v>0</v>
          </cell>
          <cell r="K70">
            <v>0</v>
          </cell>
          <cell r="L70">
            <v>0</v>
          </cell>
          <cell r="M70">
            <v>0</v>
          </cell>
          <cell r="N70">
            <v>0</v>
          </cell>
          <cell r="O70">
            <v>0</v>
          </cell>
        </row>
        <row r="71">
          <cell r="B71" t="str">
            <v>5670 Totalt</v>
          </cell>
          <cell r="D71">
            <v>0</v>
          </cell>
          <cell r="E71">
            <v>-3</v>
          </cell>
          <cell r="F71">
            <v>-0.7</v>
          </cell>
          <cell r="G71">
            <v>0</v>
          </cell>
          <cell r="H71">
            <v>0</v>
          </cell>
          <cell r="I71">
            <v>-0.2</v>
          </cell>
          <cell r="J71">
            <v>0</v>
          </cell>
          <cell r="K71">
            <v>0</v>
          </cell>
          <cell r="L71">
            <v>0</v>
          </cell>
          <cell r="O71">
            <v>0</v>
          </cell>
        </row>
        <row r="72">
          <cell r="A72" t="str">
            <v>T-KAP</v>
          </cell>
          <cell r="B72">
            <v>5680</v>
          </cell>
          <cell r="C72" t="str">
            <v>TGL, Förenade Liv</v>
          </cell>
          <cell r="D72">
            <v>-2</v>
          </cell>
          <cell r="E72">
            <v>0</v>
          </cell>
          <cell r="F72">
            <v>0</v>
          </cell>
          <cell r="G72">
            <v>0</v>
          </cell>
          <cell r="H72">
            <v>0</v>
          </cell>
          <cell r="I72">
            <v>-2</v>
          </cell>
          <cell r="J72">
            <v>0</v>
          </cell>
          <cell r="K72">
            <v>0</v>
          </cell>
          <cell r="L72">
            <v>0</v>
          </cell>
          <cell r="M72">
            <v>0</v>
          </cell>
          <cell r="N72">
            <v>0</v>
          </cell>
          <cell r="O72">
            <v>0</v>
          </cell>
        </row>
        <row r="73">
          <cell r="A73" t="str">
            <v>T-FOND</v>
          </cell>
          <cell r="B73">
            <v>5680</v>
          </cell>
          <cell r="C73" t="str">
            <v>TGL, Förenade Liv</v>
          </cell>
          <cell r="D73">
            <v>-1.3</v>
          </cell>
          <cell r="E73">
            <v>0</v>
          </cell>
          <cell r="F73">
            <v>0</v>
          </cell>
          <cell r="G73">
            <v>0</v>
          </cell>
          <cell r="H73">
            <v>0</v>
          </cell>
          <cell r="I73">
            <v>-1.3</v>
          </cell>
          <cell r="J73">
            <v>0</v>
          </cell>
          <cell r="K73">
            <v>0</v>
          </cell>
          <cell r="L73">
            <v>0</v>
          </cell>
          <cell r="M73">
            <v>0</v>
          </cell>
          <cell r="N73">
            <v>0</v>
          </cell>
          <cell r="O73">
            <v>0</v>
          </cell>
        </row>
        <row r="74">
          <cell r="B74" t="str">
            <v>5680 Totalt</v>
          </cell>
          <cell r="D74">
            <v>-3.3</v>
          </cell>
          <cell r="E74">
            <v>0</v>
          </cell>
          <cell r="F74">
            <v>0</v>
          </cell>
          <cell r="G74">
            <v>0</v>
          </cell>
          <cell r="H74">
            <v>0</v>
          </cell>
          <cell r="I74">
            <v>-3.3</v>
          </cell>
          <cell r="J74">
            <v>0</v>
          </cell>
          <cell r="K74">
            <v>0</v>
          </cell>
          <cell r="L74">
            <v>0</v>
          </cell>
          <cell r="O74">
            <v>0</v>
          </cell>
        </row>
        <row r="75">
          <cell r="A75" t="str">
            <v>TAB</v>
          </cell>
          <cell r="B75">
            <v>5712</v>
          </cell>
          <cell r="C75" t="str">
            <v>Pensionsförsäkringar, individ</v>
          </cell>
          <cell r="D75">
            <v>-8.1</v>
          </cell>
          <cell r="E75">
            <v>-8.1</v>
          </cell>
          <cell r="F75">
            <v>-16.7</v>
          </cell>
          <cell r="G75">
            <v>-21.1</v>
          </cell>
          <cell r="H75">
            <v>-13.1</v>
          </cell>
          <cell r="I75">
            <v>-11.7</v>
          </cell>
          <cell r="J75">
            <v>-12.3</v>
          </cell>
          <cell r="K75">
            <v>-11.7</v>
          </cell>
          <cell r="L75">
            <v>-11.7</v>
          </cell>
          <cell r="M75">
            <v>0</v>
          </cell>
          <cell r="N75">
            <v>0</v>
          </cell>
          <cell r="O75">
            <v>0</v>
          </cell>
        </row>
        <row r="76">
          <cell r="A76" t="str">
            <v>T-KAP</v>
          </cell>
          <cell r="B76">
            <v>5712</v>
          </cell>
          <cell r="C76" t="str">
            <v>Pensionsförsäkringar, individ</v>
          </cell>
          <cell r="D76">
            <v>-14.3</v>
          </cell>
          <cell r="E76">
            <v>-17.5</v>
          </cell>
          <cell r="F76">
            <v>-17.5</v>
          </cell>
          <cell r="G76">
            <v>-16.5</v>
          </cell>
          <cell r="H76">
            <v>-16.5</v>
          </cell>
          <cell r="I76">
            <v>-88</v>
          </cell>
          <cell r="J76">
            <v>-1</v>
          </cell>
          <cell r="K76">
            <v>-20.9</v>
          </cell>
          <cell r="L76">
            <v>-20.9</v>
          </cell>
          <cell r="M76">
            <v>0</v>
          </cell>
          <cell r="N76">
            <v>0</v>
          </cell>
          <cell r="O76">
            <v>0</v>
          </cell>
        </row>
        <row r="77">
          <cell r="A77" t="str">
            <v>T-FOND</v>
          </cell>
          <cell r="B77">
            <v>5712</v>
          </cell>
          <cell r="C77" t="str">
            <v>Pensionsförsäkringar, individ</v>
          </cell>
          <cell r="D77">
            <v>-13.7</v>
          </cell>
          <cell r="E77">
            <v>-14.9</v>
          </cell>
          <cell r="F77">
            <v>-14.9</v>
          </cell>
          <cell r="G77">
            <v>-35.299999999999997</v>
          </cell>
          <cell r="H77">
            <v>-2.2000000000000002</v>
          </cell>
          <cell r="I77">
            <v>-21.9</v>
          </cell>
          <cell r="J77">
            <v>-20.399999999999999</v>
          </cell>
          <cell r="K77">
            <v>-20</v>
          </cell>
          <cell r="L77">
            <v>-20</v>
          </cell>
          <cell r="M77">
            <v>0</v>
          </cell>
          <cell r="N77">
            <v>0</v>
          </cell>
          <cell r="O77">
            <v>0</v>
          </cell>
        </row>
        <row r="78">
          <cell r="B78" t="str">
            <v>5712 Totalt</v>
          </cell>
          <cell r="D78">
            <v>-36.099999999999994</v>
          </cell>
          <cell r="E78">
            <v>-40.5</v>
          </cell>
          <cell r="F78">
            <v>-49.1</v>
          </cell>
          <cell r="G78">
            <v>-72.900000000000006</v>
          </cell>
          <cell r="H78">
            <v>-31.8</v>
          </cell>
          <cell r="I78">
            <v>-121.6</v>
          </cell>
          <cell r="J78">
            <v>-33.700000000000003</v>
          </cell>
          <cell r="K78">
            <v>-52.599999999999994</v>
          </cell>
          <cell r="L78">
            <v>-52.599999999999994</v>
          </cell>
          <cell r="O78">
            <v>0</v>
          </cell>
        </row>
        <row r="79">
          <cell r="A79" t="str">
            <v>TAB</v>
          </cell>
          <cell r="B79">
            <v>5714</v>
          </cell>
          <cell r="C79" t="str">
            <v>Olycksfall, Folksam</v>
          </cell>
          <cell r="D79">
            <v>-3</v>
          </cell>
          <cell r="E79">
            <v>0</v>
          </cell>
          <cell r="F79">
            <v>0</v>
          </cell>
          <cell r="G79">
            <v>-3</v>
          </cell>
          <cell r="H79">
            <v>0</v>
          </cell>
          <cell r="I79">
            <v>-2.7</v>
          </cell>
          <cell r="J79">
            <v>0</v>
          </cell>
          <cell r="K79">
            <v>0</v>
          </cell>
          <cell r="L79">
            <v>0</v>
          </cell>
          <cell r="M79">
            <v>0</v>
          </cell>
          <cell r="N79">
            <v>0</v>
          </cell>
          <cell r="O79">
            <v>0</v>
          </cell>
        </row>
        <row r="80">
          <cell r="B80" t="str">
            <v>5714 Totalt</v>
          </cell>
          <cell r="D80">
            <v>-3</v>
          </cell>
          <cell r="E80">
            <v>0</v>
          </cell>
          <cell r="F80">
            <v>0</v>
          </cell>
          <cell r="G80">
            <v>-3</v>
          </cell>
          <cell r="H80">
            <v>0</v>
          </cell>
          <cell r="I80">
            <v>-2.7</v>
          </cell>
          <cell r="J80">
            <v>0</v>
          </cell>
          <cell r="K80">
            <v>0</v>
          </cell>
          <cell r="L80">
            <v>0</v>
          </cell>
          <cell r="O80">
            <v>0</v>
          </cell>
        </row>
        <row r="81">
          <cell r="A81" t="str">
            <v>TAB</v>
          </cell>
          <cell r="B81">
            <v>5715</v>
          </cell>
          <cell r="C81" t="str">
            <v>Zürich Life, sjukförsäkring</v>
          </cell>
          <cell r="D81">
            <v>-0.9</v>
          </cell>
          <cell r="E81">
            <v>-0.9</v>
          </cell>
          <cell r="F81">
            <v>-0.9</v>
          </cell>
          <cell r="G81">
            <v>-0.9</v>
          </cell>
          <cell r="H81">
            <v>-0.9</v>
          </cell>
          <cell r="I81">
            <v>-0.9</v>
          </cell>
          <cell r="J81">
            <v>-0.9</v>
          </cell>
          <cell r="K81">
            <v>-0.9</v>
          </cell>
          <cell r="L81">
            <v>-0.9</v>
          </cell>
          <cell r="M81">
            <v>0</v>
          </cell>
          <cell r="N81">
            <v>0</v>
          </cell>
          <cell r="O81">
            <v>0</v>
          </cell>
        </row>
        <row r="82">
          <cell r="A82" t="str">
            <v>T-KAP</v>
          </cell>
          <cell r="B82">
            <v>5715</v>
          </cell>
          <cell r="C82" t="str">
            <v>Sjukförsäkring Zürich Life</v>
          </cell>
          <cell r="D82">
            <v>-2</v>
          </cell>
          <cell r="E82">
            <v>-2</v>
          </cell>
          <cell r="F82">
            <v>-2</v>
          </cell>
          <cell r="G82">
            <v>-2</v>
          </cell>
          <cell r="H82">
            <v>-2</v>
          </cell>
          <cell r="I82">
            <v>-4</v>
          </cell>
          <cell r="J82">
            <v>0</v>
          </cell>
          <cell r="K82">
            <v>-2</v>
          </cell>
          <cell r="L82">
            <v>-2</v>
          </cell>
          <cell r="M82">
            <v>0</v>
          </cell>
          <cell r="N82">
            <v>0</v>
          </cell>
          <cell r="O82">
            <v>0</v>
          </cell>
        </row>
        <row r="83">
          <cell r="A83" t="str">
            <v>T-FOND</v>
          </cell>
          <cell r="B83">
            <v>5715</v>
          </cell>
          <cell r="C83" t="str">
            <v>Sjukförsäkring Zürich Life</v>
          </cell>
          <cell r="D83">
            <v>-1.7</v>
          </cell>
          <cell r="E83">
            <v>-1.7</v>
          </cell>
          <cell r="F83">
            <v>-1.7</v>
          </cell>
          <cell r="G83">
            <v>-1.7</v>
          </cell>
          <cell r="H83">
            <v>-1.7</v>
          </cell>
          <cell r="I83">
            <v>-1.7</v>
          </cell>
          <cell r="J83">
            <v>-1.7</v>
          </cell>
          <cell r="K83">
            <v>-1.7</v>
          </cell>
          <cell r="L83">
            <v>-1.7</v>
          </cell>
          <cell r="M83">
            <v>0</v>
          </cell>
          <cell r="N83">
            <v>0</v>
          </cell>
          <cell r="O83">
            <v>0</v>
          </cell>
        </row>
        <row r="84">
          <cell r="B84" t="str">
            <v>5715 Totalt</v>
          </cell>
          <cell r="D84">
            <v>-4.5999999999999996</v>
          </cell>
          <cell r="E84">
            <v>-4.5999999999999996</v>
          </cell>
          <cell r="F84">
            <v>-4.5999999999999996</v>
          </cell>
          <cell r="G84">
            <v>-4.5999999999999996</v>
          </cell>
          <cell r="H84">
            <v>-4.5999999999999996</v>
          </cell>
          <cell r="I84">
            <v>-6.6000000000000005</v>
          </cell>
          <cell r="J84">
            <v>-2.6</v>
          </cell>
          <cell r="K84">
            <v>-4.5999999999999996</v>
          </cell>
          <cell r="L84">
            <v>-4.5999999999999996</v>
          </cell>
          <cell r="O84">
            <v>0</v>
          </cell>
        </row>
        <row r="85">
          <cell r="A85" t="str">
            <v>TAB</v>
          </cell>
          <cell r="B85">
            <v>5716</v>
          </cell>
          <cell r="C85" t="str">
            <v>Tjänstereseförsäkring Viator</v>
          </cell>
          <cell r="D85">
            <v>0</v>
          </cell>
          <cell r="E85">
            <v>0</v>
          </cell>
          <cell r="F85">
            <v>0</v>
          </cell>
          <cell r="G85">
            <v>0</v>
          </cell>
          <cell r="H85">
            <v>-1.5</v>
          </cell>
          <cell r="I85">
            <v>0</v>
          </cell>
          <cell r="J85">
            <v>0</v>
          </cell>
          <cell r="K85">
            <v>0</v>
          </cell>
          <cell r="L85">
            <v>0</v>
          </cell>
          <cell r="M85">
            <v>0</v>
          </cell>
          <cell r="N85">
            <v>0</v>
          </cell>
          <cell r="O85">
            <v>0</v>
          </cell>
        </row>
        <row r="86">
          <cell r="B86" t="str">
            <v>5716 Totalt</v>
          </cell>
          <cell r="D86">
            <v>0</v>
          </cell>
          <cell r="E86">
            <v>0</v>
          </cell>
          <cell r="F86">
            <v>0</v>
          </cell>
          <cell r="G86">
            <v>0</v>
          </cell>
          <cell r="H86">
            <v>-1.5</v>
          </cell>
          <cell r="I86">
            <v>0</v>
          </cell>
          <cell r="J86">
            <v>0</v>
          </cell>
          <cell r="K86">
            <v>0</v>
          </cell>
          <cell r="L86">
            <v>0</v>
          </cell>
          <cell r="O86">
            <v>0</v>
          </cell>
        </row>
        <row r="87">
          <cell r="A87" t="str">
            <v>TAB</v>
          </cell>
          <cell r="B87">
            <v>5810</v>
          </cell>
          <cell r="C87" t="str">
            <v>Utbildning</v>
          </cell>
          <cell r="D87">
            <v>0</v>
          </cell>
          <cell r="E87">
            <v>0</v>
          </cell>
          <cell r="F87">
            <v>0</v>
          </cell>
          <cell r="G87">
            <v>0</v>
          </cell>
          <cell r="H87">
            <v>-15.6</v>
          </cell>
          <cell r="I87">
            <v>0</v>
          </cell>
          <cell r="J87">
            <v>0</v>
          </cell>
          <cell r="K87">
            <v>0</v>
          </cell>
          <cell r="L87">
            <v>0</v>
          </cell>
          <cell r="M87">
            <v>0</v>
          </cell>
          <cell r="N87">
            <v>0</v>
          </cell>
          <cell r="O87">
            <v>0</v>
          </cell>
        </row>
        <row r="88">
          <cell r="A88" t="str">
            <v>T-KAP</v>
          </cell>
          <cell r="B88">
            <v>5810</v>
          </cell>
          <cell r="C88" t="str">
            <v>Utbildning</v>
          </cell>
          <cell r="D88">
            <v>-6.8</v>
          </cell>
          <cell r="E88">
            <v>-23.8</v>
          </cell>
          <cell r="F88">
            <v>-8</v>
          </cell>
          <cell r="G88">
            <v>-1.3</v>
          </cell>
          <cell r="H88">
            <v>-8</v>
          </cell>
          <cell r="I88">
            <v>0</v>
          </cell>
          <cell r="J88">
            <v>0</v>
          </cell>
          <cell r="K88">
            <v>-24</v>
          </cell>
          <cell r="L88">
            <v>-0.9</v>
          </cell>
          <cell r="M88">
            <v>0</v>
          </cell>
          <cell r="N88">
            <v>0</v>
          </cell>
          <cell r="O88">
            <v>0</v>
          </cell>
        </row>
        <row r="89">
          <cell r="A89" t="str">
            <v>T-FOND</v>
          </cell>
          <cell r="B89">
            <v>5810</v>
          </cell>
          <cell r="C89" t="str">
            <v>Utbildning</v>
          </cell>
          <cell r="D89">
            <v>-5.2</v>
          </cell>
          <cell r="E89">
            <v>0</v>
          </cell>
          <cell r="F89">
            <v>-2.2999999999999998</v>
          </cell>
          <cell r="G89">
            <v>0</v>
          </cell>
          <cell r="H89">
            <v>0</v>
          </cell>
          <cell r="I89">
            <v>0</v>
          </cell>
          <cell r="J89">
            <v>0</v>
          </cell>
          <cell r="K89">
            <v>0</v>
          </cell>
          <cell r="L89">
            <v>0</v>
          </cell>
          <cell r="M89">
            <v>0</v>
          </cell>
          <cell r="N89">
            <v>0</v>
          </cell>
          <cell r="O89">
            <v>0</v>
          </cell>
        </row>
        <row r="90">
          <cell r="B90" t="str">
            <v>5810 Totalt</v>
          </cell>
          <cell r="D90">
            <v>-12</v>
          </cell>
          <cell r="E90">
            <v>-23.8</v>
          </cell>
          <cell r="F90">
            <v>-10.3</v>
          </cell>
          <cell r="G90">
            <v>-1.3</v>
          </cell>
          <cell r="H90">
            <v>-23.6</v>
          </cell>
          <cell r="I90">
            <v>0</v>
          </cell>
          <cell r="J90">
            <v>0</v>
          </cell>
          <cell r="K90">
            <v>-24</v>
          </cell>
          <cell r="L90">
            <v>-0.9</v>
          </cell>
          <cell r="O90">
            <v>0</v>
          </cell>
        </row>
        <row r="91">
          <cell r="A91" t="str">
            <v>TAB</v>
          </cell>
          <cell r="B91">
            <v>5829</v>
          </cell>
          <cell r="C91" t="str">
            <v>Sjukvårdsförs. EJ avdragsgill</v>
          </cell>
          <cell r="D91">
            <v>-17.100000000000001</v>
          </cell>
          <cell r="E91">
            <v>0</v>
          </cell>
          <cell r="F91">
            <v>0</v>
          </cell>
          <cell r="G91">
            <v>0</v>
          </cell>
          <cell r="H91">
            <v>0</v>
          </cell>
          <cell r="I91">
            <v>0</v>
          </cell>
          <cell r="J91">
            <v>0</v>
          </cell>
          <cell r="K91">
            <v>0</v>
          </cell>
          <cell r="L91">
            <v>0</v>
          </cell>
          <cell r="M91">
            <v>0</v>
          </cell>
          <cell r="N91">
            <v>0</v>
          </cell>
          <cell r="O91">
            <v>0</v>
          </cell>
        </row>
        <row r="92">
          <cell r="B92" t="str">
            <v>5829 Totalt</v>
          </cell>
          <cell r="D92">
            <v>-17.100000000000001</v>
          </cell>
          <cell r="E92">
            <v>0</v>
          </cell>
          <cell r="F92">
            <v>0</v>
          </cell>
          <cell r="G92">
            <v>0</v>
          </cell>
          <cell r="H92">
            <v>0</v>
          </cell>
          <cell r="I92">
            <v>0</v>
          </cell>
          <cell r="J92">
            <v>0</v>
          </cell>
          <cell r="K92">
            <v>0</v>
          </cell>
          <cell r="L92">
            <v>0</v>
          </cell>
          <cell r="O92">
            <v>0</v>
          </cell>
        </row>
        <row r="93">
          <cell r="A93" t="str">
            <v>TAB</v>
          </cell>
          <cell r="B93">
            <v>5870</v>
          </cell>
          <cell r="C93" t="str">
            <v>Personalrepr.</v>
          </cell>
          <cell r="D93">
            <v>0</v>
          </cell>
          <cell r="E93">
            <v>0</v>
          </cell>
          <cell r="F93">
            <v>0</v>
          </cell>
          <cell r="G93">
            <v>0</v>
          </cell>
          <cell r="H93">
            <v>0</v>
          </cell>
          <cell r="I93">
            <v>-1.3</v>
          </cell>
          <cell r="J93">
            <v>0</v>
          </cell>
          <cell r="K93">
            <v>0</v>
          </cell>
          <cell r="L93">
            <v>0</v>
          </cell>
          <cell r="M93">
            <v>0</v>
          </cell>
          <cell r="N93">
            <v>0</v>
          </cell>
          <cell r="O93">
            <v>0</v>
          </cell>
        </row>
        <row r="94">
          <cell r="B94" t="str">
            <v>5870 Totalt</v>
          </cell>
          <cell r="D94">
            <v>0</v>
          </cell>
          <cell r="E94">
            <v>0</v>
          </cell>
          <cell r="F94">
            <v>0</v>
          </cell>
          <cell r="G94">
            <v>0</v>
          </cell>
          <cell r="H94">
            <v>0</v>
          </cell>
          <cell r="I94">
            <v>-1.3</v>
          </cell>
          <cell r="J94">
            <v>0</v>
          </cell>
          <cell r="K94">
            <v>0</v>
          </cell>
          <cell r="L94">
            <v>0</v>
          </cell>
          <cell r="O94">
            <v>0</v>
          </cell>
        </row>
        <row r="95">
          <cell r="A95" t="str">
            <v>TAB</v>
          </cell>
          <cell r="B95">
            <v>5872</v>
          </cell>
          <cell r="C95" t="str">
            <v>Personalrepr. EJ avdrag</v>
          </cell>
          <cell r="D95">
            <v>0</v>
          </cell>
          <cell r="E95">
            <v>-1.2</v>
          </cell>
          <cell r="F95">
            <v>0</v>
          </cell>
          <cell r="G95">
            <v>0</v>
          </cell>
          <cell r="H95">
            <v>0</v>
          </cell>
          <cell r="I95">
            <v>0</v>
          </cell>
          <cell r="J95">
            <v>0</v>
          </cell>
          <cell r="K95">
            <v>0</v>
          </cell>
          <cell r="L95">
            <v>0</v>
          </cell>
          <cell r="M95">
            <v>0</v>
          </cell>
          <cell r="N95">
            <v>0</v>
          </cell>
          <cell r="O95">
            <v>0</v>
          </cell>
        </row>
        <row r="96">
          <cell r="B96" t="str">
            <v>5872 Totalt</v>
          </cell>
          <cell r="D96">
            <v>0</v>
          </cell>
          <cell r="E96">
            <v>-1.2</v>
          </cell>
          <cell r="F96">
            <v>0</v>
          </cell>
          <cell r="G96">
            <v>0</v>
          </cell>
          <cell r="H96">
            <v>0</v>
          </cell>
          <cell r="I96">
            <v>0</v>
          </cell>
          <cell r="J96">
            <v>0</v>
          </cell>
          <cell r="K96">
            <v>0</v>
          </cell>
          <cell r="L96">
            <v>0</v>
          </cell>
          <cell r="O96">
            <v>0</v>
          </cell>
        </row>
        <row r="97">
          <cell r="A97" t="str">
            <v>TAB</v>
          </cell>
          <cell r="B97">
            <v>5890</v>
          </cell>
          <cell r="C97" t="str">
            <v>Övriga personalkostnader</v>
          </cell>
          <cell r="D97">
            <v>0</v>
          </cell>
          <cell r="E97">
            <v>0</v>
          </cell>
          <cell r="F97">
            <v>-62.6</v>
          </cell>
          <cell r="G97">
            <v>0</v>
          </cell>
          <cell r="H97">
            <v>-1.5</v>
          </cell>
          <cell r="I97">
            <v>-0.6</v>
          </cell>
          <cell r="J97">
            <v>0</v>
          </cell>
          <cell r="K97">
            <v>0</v>
          </cell>
          <cell r="L97">
            <v>0</v>
          </cell>
          <cell r="M97">
            <v>0</v>
          </cell>
          <cell r="N97">
            <v>0</v>
          </cell>
          <cell r="O97">
            <v>0</v>
          </cell>
        </row>
        <row r="98">
          <cell r="A98" t="str">
            <v>T-KAP</v>
          </cell>
          <cell r="B98">
            <v>5890</v>
          </cell>
          <cell r="C98" t="str">
            <v>Övriga personalkostnader</v>
          </cell>
          <cell r="D98">
            <v>-1.5</v>
          </cell>
          <cell r="E98">
            <v>-3.8</v>
          </cell>
          <cell r="F98">
            <v>-3.7</v>
          </cell>
          <cell r="G98">
            <v>-2.4</v>
          </cell>
          <cell r="H98">
            <v>-17.3</v>
          </cell>
          <cell r="I98">
            <v>-3.2</v>
          </cell>
          <cell r="J98">
            <v>-2.5</v>
          </cell>
          <cell r="K98">
            <v>-1.6</v>
          </cell>
          <cell r="L98">
            <v>-5.6</v>
          </cell>
          <cell r="M98">
            <v>0</v>
          </cell>
          <cell r="N98">
            <v>0</v>
          </cell>
          <cell r="O98">
            <v>0</v>
          </cell>
        </row>
        <row r="99">
          <cell r="A99" t="str">
            <v>T-FOND</v>
          </cell>
          <cell r="B99">
            <v>5890</v>
          </cell>
          <cell r="C99" t="str">
            <v>Övriga personalkostnader</v>
          </cell>
          <cell r="D99">
            <v>-0.9</v>
          </cell>
          <cell r="E99">
            <v>0</v>
          </cell>
          <cell r="F99">
            <v>0</v>
          </cell>
          <cell r="G99">
            <v>-13.9</v>
          </cell>
          <cell r="H99">
            <v>-0.4</v>
          </cell>
          <cell r="I99">
            <v>-0.6</v>
          </cell>
          <cell r="J99">
            <v>-0.6</v>
          </cell>
          <cell r="K99">
            <v>-1.9</v>
          </cell>
          <cell r="L99">
            <v>-0.8</v>
          </cell>
          <cell r="M99">
            <v>0</v>
          </cell>
          <cell r="N99">
            <v>0</v>
          </cell>
          <cell r="O99">
            <v>0</v>
          </cell>
        </row>
        <row r="100">
          <cell r="B100" t="str">
            <v>5890 Totalt</v>
          </cell>
          <cell r="D100">
            <v>-2.4</v>
          </cell>
          <cell r="E100">
            <v>-3.8</v>
          </cell>
          <cell r="F100">
            <v>-66.3</v>
          </cell>
          <cell r="G100">
            <v>-16.3</v>
          </cell>
          <cell r="H100">
            <v>-19.2</v>
          </cell>
          <cell r="I100">
            <v>-4.4000000000000004</v>
          </cell>
          <cell r="J100">
            <v>-3.1</v>
          </cell>
          <cell r="K100">
            <v>-3.5</v>
          </cell>
          <cell r="L100">
            <v>-6.3999999999999995</v>
          </cell>
          <cell r="O100">
            <v>0</v>
          </cell>
        </row>
        <row r="101">
          <cell r="A101" t="str">
            <v>T-KAP</v>
          </cell>
          <cell r="B101">
            <v>6010</v>
          </cell>
          <cell r="C101" t="str">
            <v>Lokalhyra</v>
          </cell>
          <cell r="D101">
            <v>-36.200000000000003</v>
          </cell>
          <cell r="E101">
            <v>-36.200000000000003</v>
          </cell>
          <cell r="F101">
            <v>-36.200000000000003</v>
          </cell>
          <cell r="G101">
            <v>-35.4</v>
          </cell>
          <cell r="H101">
            <v>-35.4</v>
          </cell>
          <cell r="I101">
            <v>-71.3</v>
          </cell>
          <cell r="J101">
            <v>0</v>
          </cell>
          <cell r="K101">
            <v>-35.799999999999997</v>
          </cell>
          <cell r="L101">
            <v>-35.799999999999997</v>
          </cell>
          <cell r="M101">
            <v>0</v>
          </cell>
          <cell r="N101">
            <v>0</v>
          </cell>
          <cell r="O101">
            <v>0</v>
          </cell>
        </row>
        <row r="102">
          <cell r="A102" t="str">
            <v>T-FOND</v>
          </cell>
          <cell r="B102">
            <v>6010</v>
          </cell>
          <cell r="C102" t="str">
            <v>Lokalhyra</v>
          </cell>
          <cell r="D102">
            <v>-33.200000000000003</v>
          </cell>
          <cell r="E102">
            <v>-33.200000000000003</v>
          </cell>
          <cell r="F102">
            <v>-33.200000000000003</v>
          </cell>
          <cell r="G102">
            <v>-32.6</v>
          </cell>
          <cell r="H102">
            <v>-32.6</v>
          </cell>
          <cell r="I102">
            <v>-32.6</v>
          </cell>
          <cell r="J102">
            <v>-32.9</v>
          </cell>
          <cell r="K102">
            <v>-32.9</v>
          </cell>
          <cell r="L102">
            <v>-32.9</v>
          </cell>
          <cell r="M102">
            <v>0</v>
          </cell>
          <cell r="N102">
            <v>0</v>
          </cell>
          <cell r="O102">
            <v>0</v>
          </cell>
        </row>
        <row r="103">
          <cell r="B103" t="str">
            <v>6010 Tota〱吠</v>
          </cell>
          <cell r="D103">
            <v>-69.400000000000006</v>
          </cell>
          <cell r="E103">
            <v>-69.400000000000006</v>
          </cell>
          <cell r="F103">
            <v>-69.400000000000006</v>
          </cell>
          <cell r="G103">
            <v>-68</v>
          </cell>
          <cell r="H103">
            <v>-68</v>
          </cell>
          <cell r="I103">
            <v>-103.9</v>
          </cell>
          <cell r="J103">
            <v>-32.9</v>
          </cell>
          <cell r="K103">
            <v>-68.699999999999989</v>
          </cell>
          <cell r="L103">
            <v>-68.699999999999989</v>
          </cell>
          <cell r="O103">
            <v>0</v>
          </cell>
        </row>
        <row r="104">
          <cell r="A104" t="str">
            <v>T-KAP</v>
          </cell>
          <cell r="B104">
            <v>6050</v>
          </cell>
          <cell r="C104" t="str">
            <v>Elektricitet</v>
          </cell>
          <cell r="D104">
            <v>-2.5</v>
          </cell>
          <cell r="E104">
            <v>0</v>
          </cell>
          <cell r="F104">
            <v>-3.5</v>
          </cell>
          <cell r="G104">
            <v>0</v>
          </cell>
          <cell r="H104">
            <v>-2.6</v>
          </cell>
          <cell r="I104">
            <v>0</v>
          </cell>
          <cell r="J104">
            <v>-2.7</v>
          </cell>
          <cell r="K104">
            <v>0</v>
          </cell>
          <cell r="L104">
            <v>-2.8</v>
          </cell>
          <cell r="M104">
            <v>0</v>
          </cell>
          <cell r="N104">
            <v>0</v>
          </cell>
          <cell r="O104">
            <v>0</v>
          </cell>
        </row>
        <row r="105">
          <cell r="A105" t="str">
            <v>T-FOND</v>
          </cell>
          <cell r="B105">
            <v>6050</v>
          </cell>
          <cell r="C105" t="str">
            <v>Elektricitet</v>
          </cell>
          <cell r="D105">
            <v>-0.6</v>
          </cell>
          <cell r="E105">
            <v>0</v>
          </cell>
          <cell r="F105">
            <v>0</v>
          </cell>
          <cell r="G105">
            <v>-0.8</v>
          </cell>
          <cell r="H105">
            <v>-0.4</v>
          </cell>
          <cell r="I105">
            <v>0</v>
          </cell>
          <cell r="J105">
            <v>-0.6</v>
          </cell>
          <cell r="K105">
            <v>0</v>
          </cell>
          <cell r="L105">
            <v>-0.6</v>
          </cell>
          <cell r="M105">
            <v>0</v>
          </cell>
          <cell r="N105">
            <v>0</v>
          </cell>
          <cell r="O105">
            <v>0</v>
          </cell>
        </row>
        <row r="106">
          <cell r="B106" t="str">
            <v>6050 Totalt</v>
          </cell>
          <cell r="D106">
            <v>-3.1</v>
          </cell>
          <cell r="E106">
            <v>0</v>
          </cell>
          <cell r="F106">
            <v>-3.5</v>
          </cell>
          <cell r="G106">
            <v>-0.8</v>
          </cell>
          <cell r="H106">
            <v>-3</v>
          </cell>
          <cell r="I106">
            <v>0</v>
          </cell>
          <cell r="J106">
            <v>-3.3000000000000003</v>
          </cell>
          <cell r="K106">
            <v>0</v>
          </cell>
          <cell r="L106">
            <v>-3.4</v>
          </cell>
          <cell r="O106">
            <v>0</v>
          </cell>
        </row>
        <row r="107">
          <cell r="A107" t="str">
            <v>T-KAP</v>
          </cell>
          <cell r="B107">
            <v>6060</v>
          </cell>
          <cell r="C107" t="str">
            <v>Lokaltillbehör</v>
          </cell>
          <cell r="D107">
            <v>0</v>
          </cell>
          <cell r="E107">
            <v>0</v>
          </cell>
          <cell r="F107">
            <v>0</v>
          </cell>
          <cell r="G107">
            <v>-3.8</v>
          </cell>
          <cell r="H107">
            <v>0</v>
          </cell>
          <cell r="I107">
            <v>0</v>
          </cell>
          <cell r="J107">
            <v>0</v>
          </cell>
          <cell r="K107">
            <v>0</v>
          </cell>
          <cell r="L107">
            <v>0</v>
          </cell>
          <cell r="M107">
            <v>0</v>
          </cell>
          <cell r="N107">
            <v>0</v>
          </cell>
          <cell r="O107">
            <v>0</v>
          </cell>
        </row>
        <row r="108">
          <cell r="B108" t="str">
            <v>6060 Totalt</v>
          </cell>
          <cell r="D108">
            <v>0</v>
          </cell>
          <cell r="E108">
            <v>0</v>
          </cell>
          <cell r="F108">
            <v>0</v>
          </cell>
          <cell r="G108">
            <v>-3.8</v>
          </cell>
          <cell r="H108">
            <v>0</v>
          </cell>
          <cell r="I108">
            <v>0</v>
          </cell>
          <cell r="J108">
            <v>0</v>
          </cell>
          <cell r="K108">
            <v>0</v>
          </cell>
          <cell r="L108">
            <v>0</v>
          </cell>
          <cell r="O108">
            <v>0</v>
          </cell>
        </row>
        <row r="109">
          <cell r="A109" t="str">
            <v>T-KAP</v>
          </cell>
          <cell r="B109">
            <v>6070</v>
          </cell>
          <cell r="C109" t="str">
            <v>Städning, tvätt mm</v>
          </cell>
          <cell r="D109">
            <v>-4.8</v>
          </cell>
          <cell r="E109">
            <v>-4.5999999999999996</v>
          </cell>
          <cell r="F109">
            <v>-4.9000000000000004</v>
          </cell>
          <cell r="G109">
            <v>-4.7</v>
          </cell>
          <cell r="H109">
            <v>-4.8</v>
          </cell>
          <cell r="I109">
            <v>-4.8</v>
          </cell>
          <cell r="J109">
            <v>-4.8</v>
          </cell>
          <cell r="K109">
            <v>-4.8</v>
          </cell>
          <cell r="L109">
            <v>-4.7</v>
          </cell>
          <cell r="M109">
            <v>0</v>
          </cell>
          <cell r="N109">
            <v>0</v>
          </cell>
          <cell r="O109">
            <v>0</v>
          </cell>
        </row>
        <row r="110">
          <cell r="A110" t="str">
            <v>T-FOND</v>
          </cell>
          <cell r="B110">
            <v>6070</v>
          </cell>
          <cell r="C110" t="str">
            <v>Städning, tvätt mm</v>
          </cell>
          <cell r="D110">
            <v>-4.2</v>
          </cell>
          <cell r="E110">
            <v>-4.2</v>
          </cell>
          <cell r="F110">
            <v>-4.5</v>
          </cell>
          <cell r="G110">
            <v>-5.3</v>
          </cell>
          <cell r="H110">
            <v>-4.5</v>
          </cell>
          <cell r="I110">
            <v>-4.2</v>
          </cell>
          <cell r="J110">
            <v>-4.2</v>
          </cell>
          <cell r="K110">
            <v>-4.2</v>
          </cell>
          <cell r="L110">
            <v>-4.5</v>
          </cell>
          <cell r="M110">
            <v>0</v>
          </cell>
          <cell r="N110">
            <v>0</v>
          </cell>
          <cell r="O110">
            <v>0</v>
          </cell>
        </row>
        <row r="111">
          <cell r="B111" t="str">
            <v>6070 Totalt</v>
          </cell>
          <cell r="D111">
            <v>-9</v>
          </cell>
          <cell r="E111">
            <v>-8.8000000000000007</v>
          </cell>
          <cell r="F111">
            <v>-9.4</v>
          </cell>
          <cell r="G111">
            <v>-10</v>
          </cell>
          <cell r="H111">
            <v>-9.3000000000000007</v>
          </cell>
          <cell r="I111">
            <v>-9</v>
          </cell>
          <cell r="J111">
            <v>-9</v>
          </cell>
          <cell r="K111">
            <v>-9</v>
          </cell>
          <cell r="L111">
            <v>-9.1999999999999993</v>
          </cell>
          <cell r="O111">
            <v>0</v>
          </cell>
        </row>
        <row r="112">
          <cell r="A112" t="str">
            <v>T-KAP</v>
          </cell>
          <cell r="B112">
            <v>6090</v>
          </cell>
          <cell r="C112" t="str">
            <v>Övriga lokalkostnader</v>
          </cell>
          <cell r="D112">
            <v>0</v>
          </cell>
          <cell r="E112">
            <v>-2.8</v>
          </cell>
          <cell r="F112">
            <v>-2.9</v>
          </cell>
          <cell r="G112">
            <v>-1</v>
          </cell>
          <cell r="H112">
            <v>0</v>
          </cell>
          <cell r="I112">
            <v>-1.2</v>
          </cell>
          <cell r="J112">
            <v>0</v>
          </cell>
          <cell r="K112">
            <v>0</v>
          </cell>
          <cell r="L112">
            <v>-1.1000000000000001</v>
          </cell>
          <cell r="M112">
            <v>0</v>
          </cell>
          <cell r="N112">
            <v>0</v>
          </cell>
          <cell r="O112">
            <v>0</v>
          </cell>
        </row>
        <row r="113">
          <cell r="A113" t="str">
            <v>T-FOND</v>
          </cell>
          <cell r="B113">
            <v>6090</v>
          </cell>
          <cell r="C113" t="str">
            <v>Övriga lokalkostnader</v>
          </cell>
          <cell r="D113">
            <v>-2</v>
          </cell>
          <cell r="E113">
            <v>0</v>
          </cell>
          <cell r="F113">
            <v>0</v>
          </cell>
          <cell r="G113">
            <v>0</v>
          </cell>
          <cell r="H113">
            <v>0</v>
          </cell>
          <cell r="I113">
            <v>0</v>
          </cell>
          <cell r="J113">
            <v>0</v>
          </cell>
          <cell r="K113">
            <v>0</v>
          </cell>
          <cell r="L113">
            <v>0</v>
          </cell>
          <cell r="M113">
            <v>0</v>
          </cell>
          <cell r="N113">
            <v>0</v>
          </cell>
          <cell r="O113">
            <v>0</v>
          </cell>
        </row>
        <row r="114">
          <cell r="B114" t="str">
            <v>6090 Totalt</v>
          </cell>
          <cell r="D114">
            <v>-2</v>
          </cell>
          <cell r="E114">
            <v>-2.8</v>
          </cell>
          <cell r="F114">
            <v>-2.9</v>
          </cell>
          <cell r="G114">
            <v>-1</v>
          </cell>
          <cell r="H114">
            <v>0</v>
          </cell>
          <cell r="I114">
            <v>-1.2</v>
          </cell>
          <cell r="J114">
            <v>0</v>
          </cell>
          <cell r="K114">
            <v>0</v>
          </cell>
          <cell r="L114">
            <v>-1.1000000000000001</v>
          </cell>
          <cell r="O114">
            <v>0</v>
          </cell>
        </row>
        <row r="115">
          <cell r="A115" t="str">
            <v>T-KAP</v>
          </cell>
          <cell r="B115">
            <v>6120</v>
          </cell>
          <cell r="C115" t="str">
            <v>Hyra/leasing inventarier</v>
          </cell>
          <cell r="D115">
            <v>0</v>
          </cell>
          <cell r="E115">
            <v>0</v>
          </cell>
          <cell r="F115">
            <v>0</v>
          </cell>
          <cell r="G115">
            <v>0</v>
          </cell>
          <cell r="H115">
            <v>0</v>
          </cell>
          <cell r="I115">
            <v>0</v>
          </cell>
          <cell r="J115">
            <v>0</v>
          </cell>
          <cell r="K115">
            <v>0</v>
          </cell>
          <cell r="L115">
            <v>-1.8</v>
          </cell>
          <cell r="M115">
            <v>0</v>
          </cell>
          <cell r="N115">
            <v>0</v>
          </cell>
          <cell r="O115">
            <v>0</v>
          </cell>
        </row>
        <row r="116">
          <cell r="B116" t="str">
            <v>6120 Totalt</v>
          </cell>
          <cell r="D116">
            <v>0</v>
          </cell>
          <cell r="E116">
            <v>0</v>
          </cell>
          <cell r="F116">
            <v>0</v>
          </cell>
          <cell r="G116">
            <v>0</v>
          </cell>
          <cell r="H116">
            <v>0</v>
          </cell>
          <cell r="I116">
            <v>0</v>
          </cell>
          <cell r="J116">
            <v>0</v>
          </cell>
          <cell r="K116">
            <v>0</v>
          </cell>
          <cell r="L116">
            <v>-1.8</v>
          </cell>
          <cell r="O116">
            <v>0</v>
          </cell>
        </row>
        <row r="117">
          <cell r="A117" t="str">
            <v>TAB</v>
          </cell>
          <cell r="B117">
            <v>6130</v>
          </cell>
          <cell r="C117" t="str">
            <v>Licenser för dataprogram</v>
          </cell>
          <cell r="D117">
            <v>-2.4</v>
          </cell>
          <cell r="E117">
            <v>0</v>
          </cell>
          <cell r="F117">
            <v>-2.2999999999999998</v>
          </cell>
          <cell r="G117">
            <v>0</v>
          </cell>
          <cell r="H117">
            <v>0</v>
          </cell>
          <cell r="I117">
            <v>0</v>
          </cell>
          <cell r="J117">
            <v>0</v>
          </cell>
          <cell r="K117">
            <v>-4.4000000000000004</v>
          </cell>
          <cell r="L117">
            <v>0</v>
          </cell>
          <cell r="M117">
            <v>0</v>
          </cell>
          <cell r="N117">
            <v>0</v>
          </cell>
          <cell r="O117">
            <v>0</v>
          </cell>
        </row>
        <row r="118">
          <cell r="A118" t="str">
            <v>T-KAP</v>
          </cell>
          <cell r="B118">
            <v>6130</v>
          </cell>
          <cell r="C118" t="str">
            <v>Licenser för dataprogram</v>
          </cell>
          <cell r="D118">
            <v>-0.3</v>
          </cell>
          <cell r="E118">
            <v>-0.5</v>
          </cell>
          <cell r="F118">
            <v>-0.5</v>
          </cell>
          <cell r="G118">
            <v>-0.7</v>
          </cell>
          <cell r="H118">
            <v>-0.5</v>
          </cell>
          <cell r="I118">
            <v>-0.5</v>
          </cell>
          <cell r="J118">
            <v>0</v>
          </cell>
          <cell r="K118">
            <v>-0.5</v>
          </cell>
          <cell r="L118">
            <v>-0.4</v>
          </cell>
          <cell r="M118">
            <v>0</v>
          </cell>
          <cell r="N118">
            <v>0</v>
          </cell>
          <cell r="O118">
            <v>0</v>
          </cell>
        </row>
        <row r="119">
          <cell r="A119" t="str">
            <v>T-FOND</v>
          </cell>
          <cell r="B119">
            <v>6130</v>
          </cell>
          <cell r="C119" t="str">
            <v>Licenser för dataprogram</v>
          </cell>
          <cell r="D119">
            <v>-0.4</v>
          </cell>
          <cell r="E119">
            <v>-1.9</v>
          </cell>
          <cell r="F119">
            <v>-6.2</v>
          </cell>
          <cell r="G119">
            <v>0</v>
          </cell>
          <cell r="H119">
            <v>0</v>
          </cell>
          <cell r="I119">
            <v>0</v>
          </cell>
          <cell r="J119">
            <v>0</v>
          </cell>
          <cell r="K119">
            <v>0</v>
          </cell>
          <cell r="L119">
            <v>0</v>
          </cell>
          <cell r="M119">
            <v>0</v>
          </cell>
          <cell r="N119">
            <v>0</v>
          </cell>
          <cell r="O119">
            <v>0</v>
          </cell>
        </row>
        <row r="120">
          <cell r="B120" t="str">
            <v>6130 Totalt</v>
          </cell>
          <cell r="D120">
            <v>-3.0999999999999996</v>
          </cell>
          <cell r="E120">
            <v>-2.4</v>
          </cell>
          <cell r="F120">
            <v>-9</v>
          </cell>
          <cell r="G120">
            <v>-0.7</v>
          </cell>
          <cell r="H120">
            <v>-0.5</v>
          </cell>
          <cell r="I120">
            <v>-0.5</v>
          </cell>
          <cell r="J120">
            <v>0</v>
          </cell>
          <cell r="K120">
            <v>-4.9000000000000004</v>
          </cell>
          <cell r="L120">
            <v>-0.4</v>
          </cell>
          <cell r="O120">
            <v>0</v>
          </cell>
        </row>
        <row r="121">
          <cell r="A121" t="str">
            <v>TAB</v>
          </cell>
          <cell r="B121">
            <v>6410</v>
          </cell>
          <cell r="C121" t="str">
            <v>Förbrukningsinv / -matrial</v>
          </cell>
          <cell r="D121">
            <v>0</v>
          </cell>
          <cell r="E121">
            <v>0</v>
          </cell>
          <cell r="F121">
            <v>-3.9</v>
          </cell>
          <cell r="G121">
            <v>0</v>
          </cell>
          <cell r="H121">
            <v>0</v>
          </cell>
          <cell r="I121">
            <v>-3.3</v>
          </cell>
          <cell r="J121">
            <v>-2.2999999999999998</v>
          </cell>
          <cell r="K121">
            <v>-0.5</v>
          </cell>
          <cell r="L121">
            <v>0</v>
          </cell>
          <cell r="M121">
            <v>0</v>
          </cell>
          <cell r="N121">
            <v>0</v>
          </cell>
          <cell r="O121">
            <v>0</v>
          </cell>
        </row>
        <row r="122">
          <cell r="A122" t="str">
            <v>T-KAP</v>
          </cell>
          <cell r="B122">
            <v>6410</v>
          </cell>
          <cell r="C122" t="str">
            <v>Förbrukningsinv / -matrial</v>
          </cell>
          <cell r="D122">
            <v>-4.3</v>
          </cell>
          <cell r="E122">
            <v>-11.7</v>
          </cell>
          <cell r="F122">
            <v>-2.9</v>
          </cell>
          <cell r="G122">
            <v>0</v>
          </cell>
          <cell r="H122">
            <v>-2.4</v>
          </cell>
          <cell r="I122">
            <v>0</v>
          </cell>
          <cell r="J122">
            <v>-1.2</v>
          </cell>
          <cell r="K122">
            <v>-2.6</v>
          </cell>
          <cell r="L122">
            <v>0</v>
          </cell>
          <cell r="M122">
            <v>0</v>
          </cell>
          <cell r="N122">
            <v>0</v>
          </cell>
          <cell r="O122">
            <v>0</v>
          </cell>
        </row>
        <row r="123">
          <cell r="A123" t="str">
            <v>T-FOND</v>
          </cell>
          <cell r="B123">
            <v>6410</v>
          </cell>
          <cell r="C123" t="str">
            <v>Förbrukningsinv / -matrial</v>
          </cell>
          <cell r="D123">
            <v>-23.1</v>
          </cell>
          <cell r="E123">
            <v>-9.6999999999999993</v>
          </cell>
          <cell r="F123">
            <v>0</v>
          </cell>
          <cell r="G123">
            <v>0</v>
          </cell>
          <cell r="H123">
            <v>-8.8000000000000007</v>
          </cell>
          <cell r="I123">
            <v>0</v>
          </cell>
          <cell r="J123">
            <v>-4.5</v>
          </cell>
          <cell r="K123">
            <v>0</v>
          </cell>
          <cell r="L123">
            <v>0</v>
          </cell>
          <cell r="M123">
            <v>0</v>
          </cell>
          <cell r="N123">
            <v>0</v>
          </cell>
          <cell r="O123">
            <v>0</v>
          </cell>
        </row>
        <row r="124">
          <cell r="B124" t="str">
            <v>6410 Totalt</v>
          </cell>
          <cell r="D124">
            <v>-27.400000000000002</v>
          </cell>
          <cell r="E124">
            <v>-21.4</v>
          </cell>
          <cell r="F124">
            <v>-6.8</v>
          </cell>
          <cell r="G124">
            <v>0</v>
          </cell>
          <cell r="H124">
            <v>-11.200000000000001</v>
          </cell>
          <cell r="I124">
            <v>-3.3</v>
          </cell>
          <cell r="J124">
            <v>-8</v>
          </cell>
          <cell r="K124">
            <v>-3.1</v>
          </cell>
          <cell r="L124">
            <v>0</v>
          </cell>
          <cell r="O124">
            <v>0</v>
          </cell>
        </row>
        <row r="125">
          <cell r="A125" t="str">
            <v>TAB</v>
          </cell>
          <cell r="B125">
            <v>6500</v>
          </cell>
          <cell r="C125" t="str">
            <v>Kontorsmaterial</v>
          </cell>
          <cell r="D125">
            <v>0</v>
          </cell>
          <cell r="E125">
            <v>0</v>
          </cell>
          <cell r="F125">
            <v>-3</v>
          </cell>
          <cell r="G125">
            <v>0</v>
          </cell>
          <cell r="H125">
            <v>0</v>
          </cell>
          <cell r="I125">
            <v>-4</v>
          </cell>
          <cell r="J125">
            <v>-1</v>
          </cell>
          <cell r="K125">
            <v>0</v>
          </cell>
          <cell r="L125">
            <v>0</v>
          </cell>
          <cell r="M125">
            <v>0</v>
          </cell>
          <cell r="N125">
            <v>0</v>
          </cell>
          <cell r="O125">
            <v>0</v>
          </cell>
        </row>
        <row r="126">
          <cell r="A126" t="str">
            <v>T-KAP</v>
          </cell>
          <cell r="B126">
            <v>6500</v>
          </cell>
          <cell r="C126" t="str">
            <v>Kontorsmaterial</v>
          </cell>
          <cell r="D126">
            <v>-11.1</v>
          </cell>
          <cell r="E126">
            <v>-37.5</v>
          </cell>
          <cell r="F126">
            <v>-34.5</v>
          </cell>
          <cell r="G126">
            <v>-23</v>
          </cell>
          <cell r="H126">
            <v>-5</v>
          </cell>
          <cell r="I126">
            <v>-13.3</v>
          </cell>
          <cell r="J126">
            <v>-9</v>
          </cell>
          <cell r="K126">
            <v>-15.4</v>
          </cell>
          <cell r="L126">
            <v>-19.399999999999999</v>
          </cell>
          <cell r="M126">
            <v>0</v>
          </cell>
          <cell r="N126">
            <v>0</v>
          </cell>
          <cell r="O126">
            <v>0</v>
          </cell>
        </row>
        <row r="127">
          <cell r="A127" t="str">
            <v>T-FOND</v>
          </cell>
          <cell r="B127">
            <v>6500</v>
          </cell>
          <cell r="C127" t="str">
            <v>Kontorsmaterial</v>
          </cell>
          <cell r="D127">
            <v>-15</v>
          </cell>
          <cell r="E127">
            <v>-2.5</v>
          </cell>
          <cell r="F127">
            <v>-8.6</v>
          </cell>
          <cell r="G127">
            <v>-5.6</v>
          </cell>
          <cell r="H127">
            <v>-5.5</v>
          </cell>
          <cell r="I127">
            <v>-4.5</v>
          </cell>
          <cell r="J127">
            <v>-6.7</v>
          </cell>
          <cell r="K127">
            <v>-8.1999999999999993</v>
          </cell>
          <cell r="L127">
            <v>-8.8000000000000007</v>
          </cell>
          <cell r="M127">
            <v>0</v>
          </cell>
          <cell r="N127">
            <v>0</v>
          </cell>
          <cell r="O127">
            <v>0</v>
          </cell>
        </row>
        <row r="128">
          <cell r="B128" t="str">
            <v>6500 Totalt</v>
          </cell>
          <cell r="D128">
            <v>-26.1</v>
          </cell>
          <cell r="E128">
            <v>-40</v>
          </cell>
          <cell r="F128">
            <v>-46.1</v>
          </cell>
          <cell r="G128">
            <v>-28.6</v>
          </cell>
          <cell r="H128">
            <v>-10.5</v>
          </cell>
          <cell r="I128">
            <v>-21.8</v>
          </cell>
          <cell r="J128">
            <v>-16.7</v>
          </cell>
          <cell r="K128">
            <v>-23.6</v>
          </cell>
          <cell r="L128">
            <v>-28.2</v>
          </cell>
          <cell r="O128">
            <v>0</v>
          </cell>
        </row>
        <row r="129">
          <cell r="A129" t="str">
            <v>T-KAP</v>
          </cell>
          <cell r="B129">
            <v>6640</v>
          </cell>
          <cell r="C129" t="str">
            <v>Reparation, underhåll inv.</v>
          </cell>
          <cell r="D129">
            <v>0</v>
          </cell>
          <cell r="E129">
            <v>0</v>
          </cell>
          <cell r="F129">
            <v>-1.8</v>
          </cell>
          <cell r="G129">
            <v>-4.9000000000000004</v>
          </cell>
          <cell r="H129">
            <v>-1.1000000000000001</v>
          </cell>
          <cell r="I129">
            <v>-4.8</v>
          </cell>
          <cell r="J129">
            <v>-0.7</v>
          </cell>
          <cell r="K129">
            <v>-2.5</v>
          </cell>
          <cell r="L129">
            <v>-1.9</v>
          </cell>
          <cell r="M129">
            <v>0</v>
          </cell>
          <cell r="N129">
            <v>0</v>
          </cell>
          <cell r="O129">
            <v>0</v>
          </cell>
        </row>
        <row r="130">
          <cell r="A130" t="str">
            <v>T-FOND</v>
          </cell>
          <cell r="B130">
            <v>6640</v>
          </cell>
          <cell r="C130" t="str">
            <v>Reparation, underhåll inv.</v>
          </cell>
          <cell r="D130">
            <v>0</v>
          </cell>
          <cell r="E130">
            <v>0</v>
          </cell>
          <cell r="F130">
            <v>-3.2</v>
          </cell>
          <cell r="G130">
            <v>-1.2</v>
          </cell>
          <cell r="H130">
            <v>0</v>
          </cell>
          <cell r="I130">
            <v>-2.4</v>
          </cell>
          <cell r="J130">
            <v>0</v>
          </cell>
          <cell r="K130">
            <v>-3.4</v>
          </cell>
          <cell r="L130">
            <v>0</v>
          </cell>
          <cell r="M130">
            <v>0</v>
          </cell>
          <cell r="N130">
            <v>0</v>
          </cell>
          <cell r="O130">
            <v>0</v>
          </cell>
        </row>
        <row r="131">
          <cell r="B131" t="str">
            <v>6640 Totalt</v>
          </cell>
          <cell r="D131">
            <v>0</v>
          </cell>
          <cell r="E131">
            <v>0</v>
          </cell>
          <cell r="F131">
            <v>-5</v>
          </cell>
          <cell r="G131">
            <v>-6.1000000000000005</v>
          </cell>
          <cell r="H131">
            <v>-1.1000000000000001</v>
          </cell>
          <cell r="I131">
            <v>-7.1999999999999993</v>
          </cell>
          <cell r="J131">
            <v>-0.7</v>
          </cell>
          <cell r="K131">
            <v>-5.9</v>
          </cell>
          <cell r="L131">
            <v>-1.9</v>
          </cell>
          <cell r="O131">
            <v>0</v>
          </cell>
        </row>
        <row r="132">
          <cell r="A132" t="str">
            <v>T-KAP</v>
          </cell>
          <cell r="B132">
            <v>6680</v>
          </cell>
          <cell r="C132" t="str">
            <v>TAB, intern service</v>
          </cell>
          <cell r="D132">
            <v>-42</v>
          </cell>
          <cell r="E132">
            <v>-42</v>
          </cell>
          <cell r="F132">
            <v>-42</v>
          </cell>
          <cell r="G132">
            <v>-42</v>
          </cell>
          <cell r="H132">
            <v>-42</v>
          </cell>
          <cell r="I132">
            <v>-42</v>
          </cell>
          <cell r="J132">
            <v>-42</v>
          </cell>
          <cell r="K132">
            <v>-42</v>
          </cell>
          <cell r="L132">
            <v>-42</v>
          </cell>
          <cell r="M132">
            <v>0</v>
          </cell>
          <cell r="N132">
            <v>0</v>
          </cell>
          <cell r="O132">
            <v>0</v>
          </cell>
        </row>
        <row r="133">
          <cell r="A133" t="str">
            <v>T-FOND</v>
          </cell>
          <cell r="B133">
            <v>6680</v>
          </cell>
          <cell r="C133" t="str">
            <v>TAB, intern service</v>
          </cell>
          <cell r="D133">
            <v>-52.5</v>
          </cell>
          <cell r="E133">
            <v>-52.5</v>
          </cell>
          <cell r="F133">
            <v>-52.5</v>
          </cell>
          <cell r="G133">
            <v>-52.5</v>
          </cell>
          <cell r="H133">
            <v>-52.5</v>
          </cell>
          <cell r="I133">
            <v>-52.5</v>
          </cell>
          <cell r="J133">
            <v>-52.5</v>
          </cell>
          <cell r="K133">
            <v>-52.5</v>
          </cell>
          <cell r="L133">
            <v>-52.5</v>
          </cell>
          <cell r="M133">
            <v>0</v>
          </cell>
          <cell r="N133">
            <v>0</v>
          </cell>
          <cell r="O133">
            <v>0</v>
          </cell>
        </row>
        <row r="134">
          <cell r="B134" t="str">
            <v>6680 Totalt</v>
          </cell>
          <cell r="D134">
            <v>-94.5</v>
          </cell>
          <cell r="E134">
            <v>-94.5</v>
          </cell>
          <cell r="F134">
            <v>-94.5</v>
          </cell>
          <cell r="G134">
            <v>-94.5</v>
          </cell>
          <cell r="H134">
            <v>-94.5</v>
          </cell>
          <cell r="I134">
            <v>-94.5</v>
          </cell>
          <cell r="J134">
            <v>-94.5</v>
          </cell>
          <cell r="K134">
            <v>-94.5</v>
          </cell>
          <cell r="L134">
            <v>-94.5</v>
          </cell>
          <cell r="O134">
            <v>0</v>
          </cell>
        </row>
        <row r="135">
          <cell r="A135" t="str">
            <v>TAB</v>
          </cell>
          <cell r="B135">
            <v>6730</v>
          </cell>
          <cell r="C135" t="str">
            <v>Redovisningstjänster</v>
          </cell>
          <cell r="D135">
            <v>0</v>
          </cell>
          <cell r="E135">
            <v>0</v>
          </cell>
          <cell r="F135">
            <v>0</v>
          </cell>
          <cell r="G135">
            <v>0</v>
          </cell>
          <cell r="H135">
            <v>-7.4</v>
          </cell>
          <cell r="I135">
            <v>0</v>
          </cell>
          <cell r="J135">
            <v>0</v>
          </cell>
          <cell r="K135">
            <v>0</v>
          </cell>
          <cell r="L135">
            <v>0</v>
          </cell>
          <cell r="M135">
            <v>0</v>
          </cell>
          <cell r="N135">
            <v>0</v>
          </cell>
          <cell r="O135">
            <v>0</v>
          </cell>
        </row>
        <row r="136">
          <cell r="B136" t="str">
            <v>6730 Totalt</v>
          </cell>
          <cell r="D136">
            <v>0</v>
          </cell>
          <cell r="E136">
            <v>0</v>
          </cell>
          <cell r="F136">
            <v>0</v>
          </cell>
          <cell r="G136">
            <v>0</v>
          </cell>
          <cell r="H136">
            <v>-7.4</v>
          </cell>
          <cell r="I136">
            <v>0</v>
          </cell>
          <cell r="J136">
            <v>0</v>
          </cell>
          <cell r="K136">
            <v>0</v>
          </cell>
          <cell r="L136">
            <v>0</v>
          </cell>
          <cell r="O136">
            <v>0</v>
          </cell>
        </row>
        <row r="137">
          <cell r="A137" t="str">
            <v>TAB</v>
          </cell>
          <cell r="B137">
            <v>6740</v>
          </cell>
          <cell r="C137" t="str">
            <v>Data-tjänster</v>
          </cell>
          <cell r="D137">
            <v>0</v>
          </cell>
          <cell r="E137">
            <v>0</v>
          </cell>
          <cell r="F137">
            <v>0</v>
          </cell>
          <cell r="G137">
            <v>0</v>
          </cell>
          <cell r="H137">
            <v>-4</v>
          </cell>
          <cell r="I137">
            <v>0</v>
          </cell>
          <cell r="J137">
            <v>0</v>
          </cell>
          <cell r="K137">
            <v>0</v>
          </cell>
          <cell r="L137">
            <v>0</v>
          </cell>
          <cell r="M137">
            <v>0</v>
          </cell>
          <cell r="N137">
            <v>0</v>
          </cell>
          <cell r="O137">
            <v>0</v>
          </cell>
        </row>
        <row r="138">
          <cell r="A138" t="str">
            <v>T-KAP</v>
          </cell>
          <cell r="B138">
            <v>6740</v>
          </cell>
          <cell r="C138" t="str">
            <v>Data-tjänster</v>
          </cell>
          <cell r="D138">
            <v>0</v>
          </cell>
          <cell r="E138">
            <v>0</v>
          </cell>
          <cell r="F138">
            <v>-2.2999999999999998</v>
          </cell>
          <cell r="G138">
            <v>-4.8</v>
          </cell>
          <cell r="H138">
            <v>-33.299999999999997</v>
          </cell>
          <cell r="I138">
            <v>-20.7</v>
          </cell>
          <cell r="J138">
            <v>-8.6</v>
          </cell>
          <cell r="K138">
            <v>0</v>
          </cell>
          <cell r="L138">
            <v>-19.600000000000001</v>
          </cell>
          <cell r="M138">
            <v>0</v>
          </cell>
          <cell r="N138">
            <v>0</v>
          </cell>
          <cell r="O138">
            <v>0</v>
          </cell>
        </row>
        <row r="139">
          <cell r="A139" t="str">
            <v>T-FOND</v>
          </cell>
          <cell r="B139">
            <v>6740</v>
          </cell>
          <cell r="C139" t="str">
            <v>Data-tjänster</v>
          </cell>
          <cell r="D139">
            <v>0</v>
          </cell>
          <cell r="E139">
            <v>0</v>
          </cell>
          <cell r="F139">
            <v>0</v>
          </cell>
          <cell r="G139">
            <v>-6.5</v>
          </cell>
          <cell r="H139">
            <v>-42.6</v>
          </cell>
          <cell r="I139">
            <v>-9.5</v>
          </cell>
          <cell r="J139">
            <v>-3.8</v>
          </cell>
          <cell r="K139">
            <v>0</v>
          </cell>
          <cell r="L139">
            <v>0</v>
          </cell>
          <cell r="M139">
            <v>0</v>
          </cell>
          <cell r="N139">
            <v>0</v>
          </cell>
          <cell r="O139">
            <v>0</v>
          </cell>
        </row>
        <row r="140">
          <cell r="B140" t="str">
            <v>6740 Totalt</v>
          </cell>
          <cell r="D140">
            <v>0</v>
          </cell>
          <cell r="E140">
            <v>0</v>
          </cell>
          <cell r="F140">
            <v>-2.2999999999999998</v>
          </cell>
          <cell r="G140">
            <v>-11.3</v>
          </cell>
          <cell r="H140">
            <v>-79.900000000000006</v>
          </cell>
          <cell r="I140">
            <v>-30.2</v>
          </cell>
          <cell r="J140">
            <v>-12.399999999999999</v>
          </cell>
          <cell r="K140">
            <v>0</v>
          </cell>
          <cell r="L140">
            <v>-19.600000000000001</v>
          </cell>
          <cell r="O140">
            <v>0</v>
          </cell>
        </row>
        <row r="141">
          <cell r="A141" t="str">
            <v>T-KAP</v>
          </cell>
          <cell r="B141">
            <v>6750</v>
          </cell>
          <cell r="C141" t="str">
            <v>Skattekonsulter mm</v>
          </cell>
          <cell r="D141">
            <v>-5.0999999999999996</v>
          </cell>
          <cell r="E141">
            <v>0</v>
          </cell>
          <cell r="F141">
            <v>0</v>
          </cell>
          <cell r="G141">
            <v>-13.9</v>
          </cell>
          <cell r="H141">
            <v>0</v>
          </cell>
          <cell r="I141">
            <v>0</v>
          </cell>
          <cell r="J141">
            <v>0</v>
          </cell>
          <cell r="K141">
            <v>-2.2999999999999998</v>
          </cell>
          <cell r="L141">
            <v>0</v>
          </cell>
          <cell r="M141">
            <v>0</v>
          </cell>
          <cell r="N141">
            <v>0</v>
          </cell>
          <cell r="O141">
            <v>0</v>
          </cell>
        </row>
        <row r="142">
          <cell r="B142" t="str">
            <v>6750 Totalt</v>
          </cell>
          <cell r="D142">
            <v>-5.0999999999999996</v>
          </cell>
          <cell r="E142">
            <v>0</v>
          </cell>
          <cell r="F142">
            <v>0</v>
          </cell>
          <cell r="G142">
            <v>-13.9</v>
          </cell>
          <cell r="H142">
            <v>0</v>
          </cell>
          <cell r="I142">
            <v>0</v>
          </cell>
          <cell r="J142">
            <v>0</v>
          </cell>
          <cell r="K142">
            <v>-2.2999999999999998</v>
          </cell>
          <cell r="L142">
            <v>0</v>
          </cell>
          <cell r="O142">
            <v>0</v>
          </cell>
        </row>
        <row r="143">
          <cell r="A143" t="str">
            <v>TAB</v>
          </cell>
          <cell r="B143">
            <v>6780</v>
          </cell>
          <cell r="C143" t="str">
            <v>Advokatkostnader</v>
          </cell>
          <cell r="D143">
            <v>0</v>
          </cell>
          <cell r="E143">
            <v>0</v>
          </cell>
          <cell r="F143">
            <v>0</v>
          </cell>
          <cell r="G143">
            <v>-7.2</v>
          </cell>
          <cell r="H143">
            <v>-5.6</v>
          </cell>
          <cell r="I143">
            <v>-2.6</v>
          </cell>
          <cell r="J143">
            <v>-8.6</v>
          </cell>
          <cell r="K143">
            <v>-6.1</v>
          </cell>
          <cell r="L143">
            <v>0</v>
          </cell>
          <cell r="M143">
            <v>0</v>
          </cell>
          <cell r="N143">
            <v>0</v>
          </cell>
          <cell r="O143">
            <v>0</v>
          </cell>
        </row>
        <row r="144">
          <cell r="A144" t="str">
            <v>T-KAP</v>
          </cell>
          <cell r="B144">
            <v>6780</v>
          </cell>
          <cell r="C144" t="str">
            <v>Advokatkostnader, internt</v>
          </cell>
          <cell r="D144">
            <v>0</v>
          </cell>
          <cell r="E144">
            <v>0</v>
          </cell>
          <cell r="F144">
            <v>-3.7</v>
          </cell>
          <cell r="G144">
            <v>-10.199999999999999</v>
          </cell>
          <cell r="H144">
            <v>-2.1</v>
          </cell>
          <cell r="I144">
            <v>0</v>
          </cell>
          <cell r="J144">
            <v>-1.1000000000000001</v>
          </cell>
          <cell r="K144">
            <v>0</v>
          </cell>
          <cell r="L144">
            <v>-4.7</v>
          </cell>
          <cell r="M144">
            <v>0</v>
          </cell>
          <cell r="N144">
            <v>0</v>
          </cell>
          <cell r="O144">
            <v>0</v>
          </cell>
        </row>
        <row r="145">
          <cell r="A145" t="str">
            <v>T-FOND</v>
          </cell>
          <cell r="B145">
            <v>6780</v>
          </cell>
          <cell r="C145" t="str">
            <v>Advokatkostnader</v>
          </cell>
          <cell r="D145">
            <v>0</v>
          </cell>
          <cell r="E145">
            <v>0</v>
          </cell>
          <cell r="F145">
            <v>0</v>
          </cell>
          <cell r="G145">
            <v>-8.1999999999999993</v>
          </cell>
          <cell r="H145">
            <v>0</v>
          </cell>
          <cell r="I145">
            <v>0</v>
          </cell>
          <cell r="J145">
            <v>0</v>
          </cell>
          <cell r="K145">
            <v>0</v>
          </cell>
          <cell r="L145">
            <v>0</v>
          </cell>
          <cell r="M145">
            <v>0</v>
          </cell>
          <cell r="N145">
            <v>0</v>
          </cell>
          <cell r="O145">
            <v>0</v>
          </cell>
        </row>
        <row r="146">
          <cell r="B146" t="str">
            <v>6780 Totalt</v>
          </cell>
          <cell r="D146">
            <v>0</v>
          </cell>
          <cell r="E146">
            <v>0</v>
          </cell>
          <cell r="F146">
            <v>-3.7</v>
          </cell>
          <cell r="G146">
            <v>-25.599999999999998</v>
          </cell>
          <cell r="H146">
            <v>-7.6999999999999993</v>
          </cell>
          <cell r="I146">
            <v>-2.6</v>
          </cell>
          <cell r="J146">
            <v>-9.6999999999999993</v>
          </cell>
          <cell r="K146">
            <v>-6.1</v>
          </cell>
          <cell r="L146">
            <v>-4.7</v>
          </cell>
          <cell r="O146">
            <v>0</v>
          </cell>
        </row>
        <row r="147">
          <cell r="A147" t="str">
            <v>TAB</v>
          </cell>
          <cell r="B147">
            <v>6790</v>
          </cell>
          <cell r="C147" t="str">
            <v>Övriga främmande tjänster</v>
          </cell>
          <cell r="D147">
            <v>-170.1</v>
          </cell>
          <cell r="E147">
            <v>-40</v>
          </cell>
          <cell r="F147">
            <v>-7</v>
          </cell>
          <cell r="G147">
            <v>0</v>
          </cell>
          <cell r="H147">
            <v>-6</v>
          </cell>
          <cell r="I147">
            <v>-102.6</v>
          </cell>
          <cell r="J147">
            <v>0</v>
          </cell>
          <cell r="K147">
            <v>-75</v>
          </cell>
          <cell r="L147">
            <v>-30.7</v>
          </cell>
          <cell r="M147">
            <v>0</v>
          </cell>
          <cell r="N147">
            <v>0</v>
          </cell>
          <cell r="O147">
            <v>0</v>
          </cell>
        </row>
        <row r="148">
          <cell r="A148" t="str">
            <v>T-KAP</v>
          </cell>
          <cell r="B148">
            <v>6790</v>
          </cell>
          <cell r="C148" t="str">
            <v>Övriga främmande tjänster</v>
          </cell>
          <cell r="D148">
            <v>0</v>
          </cell>
          <cell r="E148">
            <v>-22.6</v>
          </cell>
          <cell r="F148">
            <v>0</v>
          </cell>
          <cell r="G148">
            <v>-25.5</v>
          </cell>
          <cell r="H148">
            <v>0</v>
          </cell>
          <cell r="I148">
            <v>0</v>
          </cell>
          <cell r="J148">
            <v>-27</v>
          </cell>
          <cell r="K148">
            <v>-13.6</v>
          </cell>
          <cell r="L148">
            <v>-13.4</v>
          </cell>
          <cell r="M148">
            <v>0</v>
          </cell>
          <cell r="N148">
            <v>0</v>
          </cell>
          <cell r="O148">
            <v>0</v>
          </cell>
        </row>
        <row r="149">
          <cell r="A149" t="str">
            <v>T-FOND</v>
          </cell>
          <cell r="B149">
            <v>6790</v>
          </cell>
          <cell r="C149" t="str">
            <v>Främmande tjänster, internt</v>
          </cell>
          <cell r="D149">
            <v>0</v>
          </cell>
          <cell r="E149">
            <v>0</v>
          </cell>
          <cell r="F149">
            <v>0</v>
          </cell>
          <cell r="G149">
            <v>0</v>
          </cell>
          <cell r="H149">
            <v>0</v>
          </cell>
          <cell r="I149">
            <v>0</v>
          </cell>
          <cell r="J149">
            <v>-33.700000000000003</v>
          </cell>
          <cell r="K149">
            <v>0</v>
          </cell>
          <cell r="L149">
            <v>-3.5</v>
          </cell>
          <cell r="M149">
            <v>0</v>
          </cell>
          <cell r="N149">
            <v>0</v>
          </cell>
          <cell r="O149">
            <v>0</v>
          </cell>
        </row>
        <row r="150">
          <cell r="B150" t="str">
            <v>6790 Totalt</v>
          </cell>
          <cell r="D150">
            <v>-170.1</v>
          </cell>
          <cell r="E150">
            <v>-62.6</v>
          </cell>
          <cell r="F150">
            <v>-7</v>
          </cell>
          <cell r="G150">
            <v>-25.5</v>
          </cell>
          <cell r="H150">
            <v>-6</v>
          </cell>
          <cell r="I150">
            <v>-102.6</v>
          </cell>
          <cell r="J150">
            <v>-60.7</v>
          </cell>
          <cell r="K150">
            <v>-88.6</v>
          </cell>
          <cell r="L150">
            <v>-47.6</v>
          </cell>
          <cell r="O150">
            <v>0</v>
          </cell>
        </row>
        <row r="151">
          <cell r="A151" t="str">
            <v>TAB</v>
          </cell>
          <cell r="B151">
            <v>6810</v>
          </cell>
          <cell r="C151" t="str">
            <v>Telefoner kontor</v>
          </cell>
          <cell r="D151">
            <v>-9.1999999999999993</v>
          </cell>
          <cell r="E151">
            <v>0</v>
          </cell>
          <cell r="F151">
            <v>-3.5</v>
          </cell>
          <cell r="G151">
            <v>-20.100000000000001</v>
          </cell>
          <cell r="H151">
            <v>-0.1</v>
          </cell>
          <cell r="I151">
            <v>-3.8</v>
          </cell>
          <cell r="J151">
            <v>0</v>
          </cell>
          <cell r="K151">
            <v>-2.2999999999999998</v>
          </cell>
          <cell r="L151">
            <v>-2.4</v>
          </cell>
          <cell r="M151">
            <v>0</v>
          </cell>
          <cell r="N151">
            <v>0</v>
          </cell>
          <cell r="O151">
            <v>0</v>
          </cell>
        </row>
        <row r="152">
          <cell r="A152" t="str">
            <v>T-KAP</v>
          </cell>
          <cell r="B152">
            <v>6810</v>
          </cell>
          <cell r="C152" t="str">
            <v>Telefoner kontor</v>
          </cell>
          <cell r="D152">
            <v>-3</v>
          </cell>
          <cell r="E152">
            <v>-4.7</v>
          </cell>
          <cell r="F152">
            <v>-34.5</v>
          </cell>
          <cell r="G152">
            <v>-5.8</v>
          </cell>
          <cell r="H152">
            <v>-2.5</v>
          </cell>
          <cell r="I152">
            <v>-35.299999999999997</v>
          </cell>
          <cell r="J152">
            <v>-8.9</v>
          </cell>
          <cell r="K152">
            <v>-2.4</v>
          </cell>
          <cell r="L152">
            <v>-28.2</v>
          </cell>
          <cell r="M152">
            <v>0</v>
          </cell>
          <cell r="N152">
            <v>0</v>
          </cell>
          <cell r="O152">
            <v>0</v>
          </cell>
        </row>
        <row r="153">
          <cell r="A153" t="str">
            <v>T-FOND</v>
          </cell>
          <cell r="B153">
            <v>6810</v>
          </cell>
          <cell r="C153" t="str">
            <v>Telefoner kontor</v>
          </cell>
          <cell r="D153">
            <v>0</v>
          </cell>
          <cell r="E153">
            <v>-0.9</v>
          </cell>
          <cell r="F153">
            <v>-2.2000000000000002</v>
          </cell>
          <cell r="G153">
            <v>0</v>
          </cell>
          <cell r="H153">
            <v>-1.9</v>
          </cell>
          <cell r="I153">
            <v>-2</v>
          </cell>
          <cell r="J153">
            <v>-0.6</v>
          </cell>
          <cell r="K153">
            <v>-0.3</v>
          </cell>
          <cell r="L153">
            <v>-2.4</v>
          </cell>
          <cell r="M153">
            <v>0</v>
          </cell>
          <cell r="N153">
            <v>0</v>
          </cell>
          <cell r="O153">
            <v>0</v>
          </cell>
        </row>
        <row r="154">
          <cell r="B154" t="str">
            <v>6810 Totalt</v>
          </cell>
          <cell r="D154">
            <v>-12.2</v>
          </cell>
          <cell r="E154">
            <v>-5.6000000000000005</v>
          </cell>
          <cell r="F154">
            <v>-40.200000000000003</v>
          </cell>
          <cell r="G154">
            <v>-25.900000000000002</v>
          </cell>
          <cell r="H154">
            <v>-4.5</v>
          </cell>
          <cell r="I154">
            <v>-41.099999999999994</v>
          </cell>
          <cell r="J154">
            <v>-9.5</v>
          </cell>
          <cell r="K154">
            <v>-4.9999999999999991</v>
          </cell>
          <cell r="L154">
            <v>-33</v>
          </cell>
          <cell r="O154">
            <v>0</v>
          </cell>
        </row>
        <row r="155">
          <cell r="A155" t="str">
            <v>TAB</v>
          </cell>
          <cell r="B155">
            <v>6815</v>
          </cell>
          <cell r="C155" t="str">
            <v>NMT / GSM-telefon</v>
          </cell>
          <cell r="D155">
            <v>-3</v>
          </cell>
          <cell r="E155">
            <v>-3.4</v>
          </cell>
          <cell r="F155">
            <v>-2.1</v>
          </cell>
          <cell r="G155">
            <v>-2.9</v>
          </cell>
          <cell r="H155">
            <v>-5.5</v>
          </cell>
          <cell r="I155">
            <v>-3</v>
          </cell>
          <cell r="J155">
            <v>-5.2</v>
          </cell>
          <cell r="K155">
            <v>-2.2999999999999998</v>
          </cell>
          <cell r="L155">
            <v>-2.4</v>
          </cell>
          <cell r="M155">
            <v>0</v>
          </cell>
          <cell r="N155">
            <v>0</v>
          </cell>
          <cell r="O155">
            <v>0</v>
          </cell>
        </row>
        <row r="156">
          <cell r="A156" t="str">
            <v>T-KAP</v>
          </cell>
          <cell r="B156">
            <v>6815</v>
          </cell>
          <cell r="C156" t="str">
            <v>NMT / GSM-telefon</v>
          </cell>
          <cell r="D156">
            <v>-2.6</v>
          </cell>
          <cell r="E156">
            <v>-5.6</v>
          </cell>
          <cell r="F156">
            <v>-3.8</v>
          </cell>
          <cell r="G156">
            <v>-8.6</v>
          </cell>
          <cell r="H156">
            <v>-5.0999999999999996</v>
          </cell>
          <cell r="I156">
            <v>-5.8</v>
          </cell>
          <cell r="J156">
            <v>-9.4</v>
          </cell>
          <cell r="K156">
            <v>-4</v>
          </cell>
          <cell r="L156">
            <v>-7.1</v>
          </cell>
          <cell r="M156">
            <v>0</v>
          </cell>
          <cell r="N156">
            <v>0</v>
          </cell>
          <cell r="O156">
            <v>0</v>
          </cell>
        </row>
        <row r="157">
          <cell r="A157" t="str">
            <v>T-FOND</v>
          </cell>
          <cell r="B157">
            <v>6815</v>
          </cell>
          <cell r="C157" t="str">
            <v>NMT / GSM-telefon</v>
          </cell>
          <cell r="D157">
            <v>-8.4</v>
          </cell>
          <cell r="E157">
            <v>-4.7</v>
          </cell>
          <cell r="F157">
            <v>-2.7</v>
          </cell>
          <cell r="G157">
            <v>-2.4</v>
          </cell>
          <cell r="H157">
            <v>-3.4</v>
          </cell>
          <cell r="I157">
            <v>-2.4</v>
          </cell>
          <cell r="J157">
            <v>-5.6</v>
          </cell>
          <cell r="K157">
            <v>-4.0999999999999996</v>
          </cell>
          <cell r="L157">
            <v>-3.5</v>
          </cell>
          <cell r="M157">
            <v>0</v>
          </cell>
          <cell r="N157">
            <v>0</v>
          </cell>
          <cell r="O157">
            <v>0</v>
          </cell>
        </row>
        <row r="158">
          <cell r="B158" t="str">
            <v>6815 Totalt</v>
          </cell>
          <cell r="D158">
            <v>-14</v>
          </cell>
          <cell r="E158">
            <v>-13.7</v>
          </cell>
          <cell r="F158">
            <v>-8.6000000000000014</v>
          </cell>
          <cell r="G158">
            <v>-13.9</v>
          </cell>
          <cell r="H158">
            <v>-14</v>
          </cell>
          <cell r="I158">
            <v>-11.200000000000001</v>
          </cell>
          <cell r="J158">
            <v>-20.200000000000003</v>
          </cell>
          <cell r="K158">
            <v>-10.399999999999999</v>
          </cell>
          <cell r="L158">
            <v>-13</v>
          </cell>
          <cell r="O158">
            <v>0</v>
          </cell>
        </row>
        <row r="159">
          <cell r="A159" t="str">
            <v>T-KAP</v>
          </cell>
          <cell r="B159">
            <v>6820</v>
          </cell>
          <cell r="C159" t="str">
            <v>Telefax</v>
          </cell>
          <cell r="D159">
            <v>-0.2</v>
          </cell>
          <cell r="E159">
            <v>0</v>
          </cell>
          <cell r="F159">
            <v>-1</v>
          </cell>
          <cell r="G159">
            <v>0.7</v>
          </cell>
          <cell r="H159">
            <v>0.3</v>
          </cell>
          <cell r="I159">
            <v>-0.5</v>
          </cell>
          <cell r="J159">
            <v>-0.6</v>
          </cell>
          <cell r="K159">
            <v>-0.3</v>
          </cell>
          <cell r="L159">
            <v>-0.6</v>
          </cell>
          <cell r="M159">
            <v>0</v>
          </cell>
          <cell r="N159">
            <v>0</v>
          </cell>
          <cell r="O159">
            <v>0</v>
          </cell>
        </row>
        <row r="160">
          <cell r="A160" t="str">
            <v>T-FOND</v>
          </cell>
          <cell r="B160">
            <v>6820</v>
          </cell>
          <cell r="C160" t="str">
            <v>Telefax</v>
          </cell>
          <cell r="D160">
            <v>0</v>
          </cell>
          <cell r="E160">
            <v>0</v>
          </cell>
          <cell r="F160">
            <v>-2.8</v>
          </cell>
          <cell r="G160">
            <v>-0.6</v>
          </cell>
          <cell r="H160">
            <v>-3.7</v>
          </cell>
          <cell r="I160">
            <v>-0.6</v>
          </cell>
          <cell r="J160">
            <v>0</v>
          </cell>
          <cell r="K160">
            <v>-0.5</v>
          </cell>
          <cell r="L160">
            <v>-3.4</v>
          </cell>
          <cell r="M160">
            <v>0</v>
          </cell>
          <cell r="N160">
            <v>0</v>
          </cell>
          <cell r="O160">
            <v>0</v>
          </cell>
        </row>
        <row r="161">
          <cell r="B161" t="str">
            <v>6820 Totalt</v>
          </cell>
          <cell r="D161">
            <v>-0.2</v>
          </cell>
          <cell r="E161">
            <v>0</v>
          </cell>
          <cell r="F161">
            <v>-3.8</v>
          </cell>
          <cell r="G161">
            <v>9.9999999999999978E-2</v>
          </cell>
          <cell r="H161">
            <v>-3.4000000000000004</v>
          </cell>
          <cell r="I161">
            <v>-1.1000000000000001</v>
          </cell>
          <cell r="J161">
            <v>-0.6</v>
          </cell>
          <cell r="K161">
            <v>-0.8</v>
          </cell>
          <cell r="L161">
            <v>-4</v>
          </cell>
          <cell r="O161">
            <v>0</v>
          </cell>
        </row>
        <row r="162">
          <cell r="A162" t="str">
            <v>TAB</v>
          </cell>
          <cell r="B162">
            <v>6830</v>
          </cell>
          <cell r="C162" t="str">
            <v>Datakommunikation</v>
          </cell>
          <cell r="D162">
            <v>0</v>
          </cell>
          <cell r="E162">
            <v>0</v>
          </cell>
          <cell r="F162">
            <v>-4</v>
          </cell>
          <cell r="G162">
            <v>0</v>
          </cell>
          <cell r="H162">
            <v>-4.9000000000000004</v>
          </cell>
          <cell r="I162">
            <v>0</v>
          </cell>
          <cell r="J162">
            <v>-1.9</v>
          </cell>
          <cell r="K162">
            <v>0</v>
          </cell>
          <cell r="L162">
            <v>-1.9</v>
          </cell>
          <cell r="M162">
            <v>0</v>
          </cell>
          <cell r="N162">
            <v>0</v>
          </cell>
          <cell r="O162">
            <v>0</v>
          </cell>
        </row>
        <row r="163">
          <cell r="A163" t="str">
            <v>T-KAP</v>
          </cell>
          <cell r="B163">
            <v>6830</v>
          </cell>
          <cell r="C163" t="str">
            <v>Datakommunikation</v>
          </cell>
          <cell r="D163">
            <v>-6.4</v>
          </cell>
          <cell r="E163">
            <v>0</v>
          </cell>
          <cell r="F163">
            <v>0</v>
          </cell>
          <cell r="G163">
            <v>0</v>
          </cell>
          <cell r="H163">
            <v>0</v>
          </cell>
          <cell r="I163">
            <v>0</v>
          </cell>
          <cell r="J163">
            <v>0</v>
          </cell>
          <cell r="K163">
            <v>0</v>
          </cell>
          <cell r="L163">
            <v>0</v>
          </cell>
          <cell r="M163">
            <v>0</v>
          </cell>
          <cell r="N163">
            <v>0</v>
          </cell>
          <cell r="O163">
            <v>0</v>
          </cell>
        </row>
        <row r="164">
          <cell r="A164" t="str">
            <v>T-FOND</v>
          </cell>
          <cell r="B164">
            <v>6830</v>
          </cell>
          <cell r="C164" t="str">
            <v>Datakommunikation</v>
          </cell>
          <cell r="D164">
            <v>0</v>
          </cell>
          <cell r="E164">
            <v>0</v>
          </cell>
          <cell r="F164">
            <v>0</v>
          </cell>
          <cell r="G164">
            <v>0</v>
          </cell>
          <cell r="H164">
            <v>0</v>
          </cell>
          <cell r="I164">
            <v>0</v>
          </cell>
          <cell r="J164">
            <v>0</v>
          </cell>
          <cell r="K164">
            <v>-0.5</v>
          </cell>
          <cell r="L164">
            <v>-9.9</v>
          </cell>
          <cell r="M164">
            <v>0</v>
          </cell>
          <cell r="N164">
            <v>0</v>
          </cell>
          <cell r="O164">
            <v>0</v>
          </cell>
        </row>
        <row r="165">
          <cell r="B165" t="str">
            <v>6830 Totalt</v>
          </cell>
          <cell r="D165">
            <v>-6.4</v>
          </cell>
          <cell r="E165">
            <v>0</v>
          </cell>
          <cell r="F165">
            <v>-4</v>
          </cell>
          <cell r="G165">
            <v>0</v>
          </cell>
          <cell r="H165">
            <v>-4.9000000000000004</v>
          </cell>
          <cell r="I165">
            <v>0</v>
          </cell>
          <cell r="J165">
            <v>-1.9</v>
          </cell>
          <cell r="K165">
            <v>-0.5</v>
          </cell>
          <cell r="L165">
            <v>-11.8</v>
          </cell>
          <cell r="O165">
            <v>0</v>
          </cell>
        </row>
        <row r="166">
          <cell r="A166" t="str">
            <v>TAB</v>
          </cell>
          <cell r="B166">
            <v>6850</v>
          </cell>
          <cell r="C166" t="str">
            <v>Portokostnader</v>
          </cell>
          <cell r="D166">
            <v>0</v>
          </cell>
          <cell r="E166">
            <v>-2.9</v>
          </cell>
          <cell r="F166">
            <v>0</v>
          </cell>
          <cell r="G166">
            <v>0</v>
          </cell>
          <cell r="H166">
            <v>0</v>
          </cell>
          <cell r="I166">
            <v>0</v>
          </cell>
          <cell r="J166">
            <v>0</v>
          </cell>
          <cell r="K166">
            <v>0</v>
          </cell>
          <cell r="L166">
            <v>0</v>
          </cell>
          <cell r="M166">
            <v>0</v>
          </cell>
          <cell r="N166">
            <v>0</v>
          </cell>
          <cell r="O166">
            <v>0</v>
          </cell>
        </row>
        <row r="167">
          <cell r="A167" t="str">
            <v>T-KAP</v>
          </cell>
          <cell r="B167">
            <v>6850</v>
          </cell>
          <cell r="C167" t="str">
            <v>Portokostnader</v>
          </cell>
          <cell r="D167">
            <v>-1</v>
          </cell>
          <cell r="E167">
            <v>-16.3</v>
          </cell>
          <cell r="F167">
            <v>0</v>
          </cell>
          <cell r="G167">
            <v>0</v>
          </cell>
          <cell r="H167">
            <v>0</v>
          </cell>
          <cell r="I167">
            <v>-16</v>
          </cell>
          <cell r="J167">
            <v>0</v>
          </cell>
          <cell r="K167">
            <v>-16.100000000000001</v>
          </cell>
          <cell r="L167">
            <v>0</v>
          </cell>
          <cell r="M167">
            <v>0</v>
          </cell>
          <cell r="N167">
            <v>0</v>
          </cell>
          <cell r="O167">
            <v>0</v>
          </cell>
        </row>
        <row r="168">
          <cell r="A168" t="str">
            <v>T-FOND</v>
          </cell>
          <cell r="B168">
            <v>6850</v>
          </cell>
          <cell r="C168" t="str">
            <v>Portokostnader</v>
          </cell>
          <cell r="D168">
            <v>0</v>
          </cell>
          <cell r="E168">
            <v>0</v>
          </cell>
          <cell r="F168">
            <v>0</v>
          </cell>
          <cell r="G168">
            <v>-20</v>
          </cell>
          <cell r="H168">
            <v>0</v>
          </cell>
          <cell r="I168">
            <v>0</v>
          </cell>
          <cell r="J168">
            <v>0</v>
          </cell>
          <cell r="K168">
            <v>0</v>
          </cell>
          <cell r="L168">
            <v>-20</v>
          </cell>
          <cell r="M168">
            <v>0</v>
          </cell>
          <cell r="N168">
            <v>0</v>
          </cell>
          <cell r="O168">
            <v>0</v>
          </cell>
        </row>
        <row r="169">
          <cell r="B169" t="str">
            <v>6850 Totalt</v>
          </cell>
          <cell r="D169">
            <v>-1</v>
          </cell>
          <cell r="E169">
            <v>-19.2</v>
          </cell>
          <cell r="F169">
            <v>0</v>
          </cell>
          <cell r="G169">
            <v>-20</v>
          </cell>
          <cell r="H169">
            <v>0</v>
          </cell>
          <cell r="I169">
            <v>-16</v>
          </cell>
          <cell r="J169">
            <v>0</v>
          </cell>
          <cell r="K169">
            <v>-16.100000000000001</v>
          </cell>
          <cell r="L169">
            <v>-20</v>
          </cell>
          <cell r="O169">
            <v>0</v>
          </cell>
        </row>
        <row r="170">
          <cell r="A170" t="str">
            <v>TAB</v>
          </cell>
          <cell r="B170">
            <v>6911</v>
          </cell>
          <cell r="C170" t="str">
            <v>Bil, drivmedel</v>
          </cell>
          <cell r="D170">
            <v>-1</v>
          </cell>
          <cell r="E170">
            <v>-1.5</v>
          </cell>
          <cell r="F170">
            <v>-2.1</v>
          </cell>
          <cell r="G170">
            <v>-2.4</v>
          </cell>
          <cell r="H170">
            <v>-4.0999999999999996</v>
          </cell>
          <cell r="I170">
            <v>-1.4</v>
          </cell>
          <cell r="J170">
            <v>-0.7</v>
          </cell>
          <cell r="K170">
            <v>-3.1</v>
          </cell>
          <cell r="L170">
            <v>0</v>
          </cell>
          <cell r="M170">
            <v>0</v>
          </cell>
          <cell r="N170">
            <v>0</v>
          </cell>
          <cell r="O170">
            <v>0</v>
          </cell>
        </row>
        <row r="171">
          <cell r="A171" t="str">
            <v>T-KAP</v>
          </cell>
          <cell r="B171">
            <v>6911</v>
          </cell>
          <cell r="C171" t="str">
            <v>Bil, drivmedel</v>
          </cell>
          <cell r="D171">
            <v>-0.7</v>
          </cell>
          <cell r="E171">
            <v>-4</v>
          </cell>
          <cell r="F171">
            <v>-4.4000000000000004</v>
          </cell>
          <cell r="G171">
            <v>-7.7</v>
          </cell>
          <cell r="H171">
            <v>-8</v>
          </cell>
          <cell r="I171">
            <v>-7.5</v>
          </cell>
          <cell r="J171">
            <v>-2.6</v>
          </cell>
          <cell r="K171">
            <v>-7.7</v>
          </cell>
          <cell r="L171">
            <v>-1.5</v>
          </cell>
          <cell r="M171">
            <v>0</v>
          </cell>
          <cell r="N171">
            <v>0</v>
          </cell>
          <cell r="O171">
            <v>0</v>
          </cell>
        </row>
        <row r="172">
          <cell r="A172" t="str">
            <v>T-FOND</v>
          </cell>
          <cell r="B172">
            <v>6911</v>
          </cell>
          <cell r="C172" t="str">
            <v>Bil, drivmedel</v>
          </cell>
          <cell r="D172">
            <v>0</v>
          </cell>
          <cell r="E172">
            <v>-4.7</v>
          </cell>
          <cell r="F172">
            <v>-5.3</v>
          </cell>
          <cell r="G172">
            <v>-4.5</v>
          </cell>
          <cell r="H172">
            <v>-4.5</v>
          </cell>
          <cell r="I172">
            <v>-2.9</v>
          </cell>
          <cell r="J172">
            <v>-7.4</v>
          </cell>
          <cell r="K172">
            <v>-7.9</v>
          </cell>
          <cell r="L172">
            <v>0</v>
          </cell>
          <cell r="M172">
            <v>0</v>
          </cell>
          <cell r="N172">
            <v>0</v>
          </cell>
          <cell r="O172">
            <v>0</v>
          </cell>
        </row>
        <row r="173">
          <cell r="B173" t="str">
            <v>6911 Totalt</v>
          </cell>
          <cell r="D173">
            <v>-1.7</v>
          </cell>
          <cell r="E173">
            <v>-10.199999999999999</v>
          </cell>
          <cell r="F173">
            <v>-11.8</v>
          </cell>
          <cell r="G173">
            <v>-14.6</v>
          </cell>
          <cell r="H173">
            <v>-16.600000000000001</v>
          </cell>
          <cell r="I173">
            <v>-11.8</v>
          </cell>
          <cell r="J173">
            <v>-10.7</v>
          </cell>
          <cell r="K173">
            <v>-18.700000000000003</v>
          </cell>
          <cell r="L173">
            <v>-1.5</v>
          </cell>
          <cell r="O173">
            <v>0</v>
          </cell>
        </row>
        <row r="174">
          <cell r="A174" t="str">
            <v>TAB</v>
          </cell>
          <cell r="B174">
            <v>6912</v>
          </cell>
          <cell r="C174" t="str">
            <v>Bil, försäkring &amp; skatt</v>
          </cell>
          <cell r="D174">
            <v>0</v>
          </cell>
          <cell r="E174">
            <v>-1.4</v>
          </cell>
          <cell r="F174">
            <v>-2.6</v>
          </cell>
          <cell r="G174">
            <v>0</v>
          </cell>
          <cell r="H174">
            <v>0</v>
          </cell>
          <cell r="I174">
            <v>0.2</v>
          </cell>
          <cell r="J174">
            <v>0</v>
          </cell>
          <cell r="K174">
            <v>-0.7</v>
          </cell>
          <cell r="L174">
            <v>-4.2</v>
          </cell>
          <cell r="M174">
            <v>0</v>
          </cell>
          <cell r="N174">
            <v>0</v>
          </cell>
          <cell r="O174">
            <v>0</v>
          </cell>
        </row>
        <row r="175">
          <cell r="A175" t="str">
            <v>T-KAP</v>
          </cell>
          <cell r="B175">
            <v>6912</v>
          </cell>
          <cell r="C175" t="str">
            <v>Bil, försäkring &amp; skatt</v>
          </cell>
          <cell r="D175">
            <v>-20.3</v>
          </cell>
          <cell r="E175">
            <v>-6.7</v>
          </cell>
          <cell r="F175">
            <v>0</v>
          </cell>
          <cell r="G175">
            <v>0</v>
          </cell>
          <cell r="H175">
            <v>-3.5</v>
          </cell>
          <cell r="I175">
            <v>-1.9</v>
          </cell>
          <cell r="J175">
            <v>0</v>
          </cell>
          <cell r="K175">
            <v>-0.6</v>
          </cell>
          <cell r="L175">
            <v>-1.2</v>
          </cell>
          <cell r="M175">
            <v>0</v>
          </cell>
          <cell r="N175">
            <v>0</v>
          </cell>
          <cell r="O175">
            <v>0</v>
          </cell>
        </row>
        <row r="176">
          <cell r="A176" t="str">
            <v>T-FOND</v>
          </cell>
          <cell r="B176">
            <v>6912</v>
          </cell>
          <cell r="C176" t="str">
            <v>Bil, försäkring &amp; skatt</v>
          </cell>
          <cell r="D176">
            <v>-1.9</v>
          </cell>
          <cell r="E176">
            <v>-1.9</v>
          </cell>
          <cell r="F176">
            <v>-1.9</v>
          </cell>
          <cell r="G176">
            <v>-1.9</v>
          </cell>
          <cell r="H176">
            <v>-2</v>
          </cell>
          <cell r="I176">
            <v>-4.5999999999999996</v>
          </cell>
          <cell r="J176">
            <v>-3.5</v>
          </cell>
          <cell r="K176">
            <v>-7.1</v>
          </cell>
          <cell r="L176">
            <v>-0.3</v>
          </cell>
          <cell r="M176">
            <v>0</v>
          </cell>
          <cell r="N176">
            <v>0</v>
          </cell>
          <cell r="O176">
            <v>0</v>
          </cell>
        </row>
        <row r="177">
          <cell r="B177" t="str">
            <v>6912 Totalt</v>
          </cell>
          <cell r="D177">
            <v>-22.2</v>
          </cell>
          <cell r="E177">
            <v>-10</v>
          </cell>
          <cell r="F177">
            <v>-4.5</v>
          </cell>
          <cell r="G177">
            <v>-1.9</v>
          </cell>
          <cell r="H177">
            <v>-5.5</v>
          </cell>
          <cell r="I177">
            <v>-6.3</v>
          </cell>
          <cell r="J177">
            <v>-3.5</v>
          </cell>
          <cell r="K177">
            <v>-8.3999999999999986</v>
          </cell>
          <cell r="L177">
            <v>-5.7</v>
          </cell>
          <cell r="O177">
            <v>0</v>
          </cell>
        </row>
        <row r="178">
          <cell r="A178" t="str">
            <v>TAB</v>
          </cell>
          <cell r="B178">
            <v>6913</v>
          </cell>
          <cell r="C178" t="str">
            <v>Bil, reparationer</v>
          </cell>
          <cell r="D178">
            <v>-1.4</v>
          </cell>
          <cell r="E178">
            <v>-6.7</v>
          </cell>
          <cell r="F178">
            <v>0</v>
          </cell>
          <cell r="G178">
            <v>0</v>
          </cell>
          <cell r="H178">
            <v>0.5</v>
          </cell>
          <cell r="I178">
            <v>0</v>
          </cell>
          <cell r="J178">
            <v>0</v>
          </cell>
          <cell r="K178">
            <v>0</v>
          </cell>
          <cell r="L178">
            <v>0</v>
          </cell>
          <cell r="M178">
            <v>0</v>
          </cell>
          <cell r="N178">
            <v>0</v>
          </cell>
          <cell r="O178">
            <v>0</v>
          </cell>
        </row>
        <row r="179">
          <cell r="A179" t="str">
            <v>T-KAP</v>
          </cell>
          <cell r="B179">
            <v>6913</v>
          </cell>
          <cell r="C179" t="str">
            <v>Bil, reparationer</v>
          </cell>
          <cell r="D179">
            <v>0</v>
          </cell>
          <cell r="E179">
            <v>-0.5</v>
          </cell>
          <cell r="F179">
            <v>-1.5</v>
          </cell>
          <cell r="G179">
            <v>-0.2</v>
          </cell>
          <cell r="H179">
            <v>0</v>
          </cell>
          <cell r="I179">
            <v>0</v>
          </cell>
          <cell r="J179">
            <v>0</v>
          </cell>
          <cell r="K179">
            <v>-3.1</v>
          </cell>
          <cell r="L179">
            <v>0</v>
          </cell>
          <cell r="M179">
            <v>0</v>
          </cell>
          <cell r="N179">
            <v>0</v>
          </cell>
          <cell r="O179">
            <v>0</v>
          </cell>
        </row>
        <row r="180">
          <cell r="A180" t="str">
            <v>T-FOND</v>
          </cell>
          <cell r="B180">
            <v>6913</v>
          </cell>
          <cell r="C180" t="str">
            <v>Bil, reparationer</v>
          </cell>
          <cell r="D180">
            <v>-3.1</v>
          </cell>
          <cell r="E180">
            <v>0</v>
          </cell>
          <cell r="F180">
            <v>-2.7</v>
          </cell>
          <cell r="G180">
            <v>-19.2</v>
          </cell>
          <cell r="H180">
            <v>0</v>
          </cell>
          <cell r="I180">
            <v>-12.8</v>
          </cell>
          <cell r="J180">
            <v>-2.5</v>
          </cell>
          <cell r="K180">
            <v>-1.2</v>
          </cell>
          <cell r="L180">
            <v>-7.5</v>
          </cell>
          <cell r="M180">
            <v>0</v>
          </cell>
          <cell r="N180">
            <v>0</v>
          </cell>
          <cell r="O180">
            <v>0</v>
          </cell>
        </row>
        <row r="181">
          <cell r="B181" t="str">
            <v>6913 Totalt</v>
          </cell>
          <cell r="D181">
            <v>-4.5</v>
          </cell>
          <cell r="E181">
            <v>-7.2</v>
          </cell>
          <cell r="F181">
            <v>-4.2</v>
          </cell>
          <cell r="G181">
            <v>-19.399999999999999</v>
          </cell>
          <cell r="H181">
            <v>0.5</v>
          </cell>
          <cell r="I181">
            <v>-12.8</v>
          </cell>
          <cell r="J181">
            <v>-2.5</v>
          </cell>
          <cell r="K181">
            <v>-4.3</v>
          </cell>
          <cell r="L181">
            <v>-7.5</v>
          </cell>
          <cell r="O181">
            <v>0</v>
          </cell>
        </row>
        <row r="182">
          <cell r="A182" t="str">
            <v>T-KAP</v>
          </cell>
          <cell r="B182">
            <v>6915</v>
          </cell>
          <cell r="C182" t="str">
            <v>Bil, leasing</v>
          </cell>
          <cell r="D182">
            <v>-4.5</v>
          </cell>
          <cell r="E182">
            <v>-4.5</v>
          </cell>
          <cell r="F182">
            <v>-4.5</v>
          </cell>
          <cell r="G182">
            <v>-4.5</v>
          </cell>
          <cell r="H182">
            <v>-4.3</v>
          </cell>
          <cell r="I182">
            <v>-4.3</v>
          </cell>
          <cell r="J182">
            <v>0</v>
          </cell>
          <cell r="K182">
            <v>0</v>
          </cell>
          <cell r="L182">
            <v>0</v>
          </cell>
          <cell r="M182">
            <v>0</v>
          </cell>
          <cell r="N182">
            <v>0</v>
          </cell>
          <cell r="O182">
            <v>0</v>
          </cell>
        </row>
        <row r="183">
          <cell r="B183" t="str">
            <v>6915 Totalt</v>
          </cell>
          <cell r="D183">
            <v>-4.5</v>
          </cell>
          <cell r="E183">
            <v>-4.5</v>
          </cell>
          <cell r="F183">
            <v>-4.5</v>
          </cell>
          <cell r="G183">
            <v>-4.5</v>
          </cell>
          <cell r="H183">
            <v>-4.3</v>
          </cell>
          <cell r="I183">
            <v>-4.3</v>
          </cell>
          <cell r="J183">
            <v>0</v>
          </cell>
          <cell r="K183">
            <v>0</v>
          </cell>
          <cell r="L183">
            <v>0</v>
          </cell>
          <cell r="O183">
            <v>0</v>
          </cell>
        </row>
        <row r="184">
          <cell r="A184" t="str">
            <v>TAB</v>
          </cell>
          <cell r="B184">
            <v>6917</v>
          </cell>
          <cell r="C184" t="str">
            <v>Bil, parkering</v>
          </cell>
          <cell r="D184">
            <v>-2.6</v>
          </cell>
          <cell r="E184">
            <v>-2.8</v>
          </cell>
          <cell r="F184">
            <v>-3.5</v>
          </cell>
          <cell r="G184">
            <v>-0.1</v>
          </cell>
          <cell r="H184">
            <v>-6.5</v>
          </cell>
          <cell r="I184">
            <v>-2.8</v>
          </cell>
          <cell r="J184">
            <v>-2.6</v>
          </cell>
          <cell r="K184">
            <v>-3.1</v>
          </cell>
          <cell r="L184">
            <v>-2.6</v>
          </cell>
          <cell r="M184">
            <v>0</v>
          </cell>
          <cell r="N184">
            <v>0</v>
          </cell>
          <cell r="O184">
            <v>0</v>
          </cell>
        </row>
        <row r="185">
          <cell r="A185" t="str">
            <v>T-KAP</v>
          </cell>
          <cell r="B185">
            <v>6917</v>
          </cell>
          <cell r="C185" t="str">
            <v>Bil, parkering</v>
          </cell>
          <cell r="D185">
            <v>-9</v>
          </cell>
          <cell r="E185">
            <v>-8.6999999999999993</v>
          </cell>
          <cell r="F185">
            <v>-8.4</v>
          </cell>
          <cell r="G185">
            <v>-8.1</v>
          </cell>
          <cell r="H185">
            <v>-7.8</v>
          </cell>
          <cell r="I185">
            <v>-15.7</v>
          </cell>
          <cell r="J185">
            <v>0</v>
          </cell>
          <cell r="K185">
            <v>-7.9</v>
          </cell>
          <cell r="L185">
            <v>-7.9</v>
          </cell>
          <cell r="M185">
            <v>0</v>
          </cell>
          <cell r="N185">
            <v>0</v>
          </cell>
          <cell r="O185">
            <v>0</v>
          </cell>
        </row>
        <row r="186">
          <cell r="A186" t="str">
            <v>T-FOND</v>
          </cell>
          <cell r="B186">
            <v>6917</v>
          </cell>
          <cell r="C186" t="str">
            <v>Bil, parkering</v>
          </cell>
          <cell r="D186">
            <v>-5.2</v>
          </cell>
          <cell r="E186">
            <v>-5.2</v>
          </cell>
          <cell r="F186">
            <v>-5.2</v>
          </cell>
          <cell r="G186">
            <v>-5.2</v>
          </cell>
          <cell r="H186">
            <v>-5.2</v>
          </cell>
          <cell r="I186">
            <v>-5.2</v>
          </cell>
          <cell r="J186">
            <v>-5.2</v>
          </cell>
          <cell r="K186">
            <v>-5.2</v>
          </cell>
          <cell r="L186">
            <v>-5.2</v>
          </cell>
          <cell r="M186">
            <v>0</v>
          </cell>
          <cell r="N186">
            <v>0</v>
          </cell>
          <cell r="O186">
            <v>0</v>
          </cell>
        </row>
        <row r="187">
          <cell r="B187" t="str">
            <v>6917 Totalt</v>
          </cell>
          <cell r="D187">
            <v>-16.8</v>
          </cell>
          <cell r="E187">
            <v>-16.7</v>
          </cell>
          <cell r="F187">
            <v>-17.100000000000001</v>
          </cell>
          <cell r="G187">
            <v>-13.399999999999999</v>
          </cell>
          <cell r="H187">
            <v>-19.5</v>
          </cell>
          <cell r="I187">
            <v>-23.7</v>
          </cell>
          <cell r="J187">
            <v>-7.8000000000000007</v>
          </cell>
          <cell r="K187">
            <v>-16.2</v>
          </cell>
          <cell r="L187">
            <v>-15.7</v>
          </cell>
          <cell r="O187">
            <v>0</v>
          </cell>
        </row>
        <row r="188">
          <cell r="A188" t="str">
            <v>TAB</v>
          </cell>
          <cell r="B188">
            <v>6919</v>
          </cell>
          <cell r="C188" t="str">
            <v>Bil, övrigt</v>
          </cell>
          <cell r="D188">
            <v>0</v>
          </cell>
          <cell r="E188">
            <v>0</v>
          </cell>
          <cell r="F188">
            <v>-0.1</v>
          </cell>
          <cell r="G188">
            <v>-0.1</v>
          </cell>
          <cell r="H188">
            <v>-0.5</v>
          </cell>
          <cell r="I188">
            <v>-0.2</v>
          </cell>
          <cell r="J188">
            <v>0</v>
          </cell>
          <cell r="K188">
            <v>-2</v>
          </cell>
          <cell r="L188">
            <v>0</v>
          </cell>
          <cell r="M188">
            <v>0</v>
          </cell>
          <cell r="N188">
            <v>0</v>
          </cell>
          <cell r="O188">
            <v>0</v>
          </cell>
        </row>
        <row r="189">
          <cell r="A189" t="str">
            <v>T-KAP</v>
          </cell>
          <cell r="B189">
            <v>6919</v>
          </cell>
          <cell r="C189" t="str">
            <v>Bil, övrigt</v>
          </cell>
          <cell r="D189">
            <v>0</v>
          </cell>
          <cell r="E189">
            <v>0</v>
          </cell>
          <cell r="F189">
            <v>0</v>
          </cell>
          <cell r="G189">
            <v>-5.9</v>
          </cell>
          <cell r="H189">
            <v>-9.6999999999999993</v>
          </cell>
          <cell r="I189">
            <v>-0.3</v>
          </cell>
          <cell r="J189">
            <v>-0.4</v>
          </cell>
          <cell r="K189">
            <v>-9.3000000000000007</v>
          </cell>
          <cell r="L189">
            <v>-0.8</v>
          </cell>
          <cell r="M189">
            <v>0</v>
          </cell>
          <cell r="N189">
            <v>0</v>
          </cell>
          <cell r="O189">
            <v>0</v>
          </cell>
        </row>
        <row r="190">
          <cell r="A190" t="str">
            <v>T-FOND</v>
          </cell>
          <cell r="B190">
            <v>6919</v>
          </cell>
          <cell r="C190" t="str">
            <v>Bil, övrigt</v>
          </cell>
          <cell r="D190">
            <v>0</v>
          </cell>
          <cell r="E190">
            <v>0</v>
          </cell>
          <cell r="F190">
            <v>0</v>
          </cell>
          <cell r="G190">
            <v>-0.1</v>
          </cell>
          <cell r="H190">
            <v>-3.5</v>
          </cell>
          <cell r="I190">
            <v>-3.6</v>
          </cell>
          <cell r="J190">
            <v>-3</v>
          </cell>
          <cell r="K190">
            <v>-3.7</v>
          </cell>
          <cell r="L190">
            <v>-1</v>
          </cell>
          <cell r="M190">
            <v>0</v>
          </cell>
          <cell r="N190">
            <v>0</v>
          </cell>
          <cell r="O190">
            <v>0</v>
          </cell>
        </row>
        <row r="191">
          <cell r="B191" t="str">
            <v>6919 Totalt</v>
          </cell>
          <cell r="D191">
            <v>0</v>
          </cell>
          <cell r="E191">
            <v>0</v>
          </cell>
          <cell r="F191">
            <v>-0.1</v>
          </cell>
          <cell r="G191">
            <v>-6.1</v>
          </cell>
          <cell r="H191">
            <v>-13.7</v>
          </cell>
          <cell r="I191">
            <v>-4.0999999999999996</v>
          </cell>
          <cell r="J191">
            <v>-3.4</v>
          </cell>
          <cell r="K191">
            <v>-15</v>
          </cell>
          <cell r="L191">
            <v>-1.8</v>
          </cell>
          <cell r="O191">
            <v>0</v>
          </cell>
        </row>
        <row r="192">
          <cell r="A192" t="str">
            <v>TAB</v>
          </cell>
          <cell r="B192">
            <v>7010</v>
          </cell>
          <cell r="C192" t="str">
            <v>Frakter och transporter</v>
          </cell>
          <cell r="D192">
            <v>0</v>
          </cell>
          <cell r="E192">
            <v>0</v>
          </cell>
          <cell r="F192">
            <v>-1.2</v>
          </cell>
          <cell r="G192">
            <v>0</v>
          </cell>
          <cell r="H192">
            <v>-0.2</v>
          </cell>
          <cell r="I192">
            <v>0</v>
          </cell>
          <cell r="J192">
            <v>-0.9</v>
          </cell>
          <cell r="K192">
            <v>0</v>
          </cell>
          <cell r="L192">
            <v>0</v>
          </cell>
          <cell r="M192">
            <v>0</v>
          </cell>
          <cell r="N192">
            <v>0</v>
          </cell>
          <cell r="O192">
            <v>0</v>
          </cell>
        </row>
        <row r="193">
          <cell r="A193" t="str">
            <v>T-KAP</v>
          </cell>
          <cell r="B193">
            <v>7010</v>
          </cell>
          <cell r="C193" t="str">
            <v>Frakter och transporter</v>
          </cell>
          <cell r="D193">
            <v>-1.1000000000000001</v>
          </cell>
          <cell r="E193">
            <v>-6.8</v>
          </cell>
          <cell r="F193">
            <v>-3.4</v>
          </cell>
          <cell r="G193">
            <v>-5.3</v>
          </cell>
          <cell r="H193">
            <v>-6.8</v>
          </cell>
          <cell r="I193">
            <v>-8.1999999999999993</v>
          </cell>
          <cell r="J193">
            <v>-1.7</v>
          </cell>
          <cell r="K193">
            <v>-2.2999999999999998</v>
          </cell>
          <cell r="L193">
            <v>-7</v>
          </cell>
          <cell r="M193">
            <v>0</v>
          </cell>
          <cell r="N193">
            <v>0</v>
          </cell>
          <cell r="O193">
            <v>0</v>
          </cell>
        </row>
        <row r="194">
          <cell r="A194" t="str">
            <v>T-FOND</v>
          </cell>
          <cell r="B194">
            <v>7010</v>
          </cell>
          <cell r="C194" t="str">
            <v>Frakter och transporter</v>
          </cell>
          <cell r="D194">
            <v>0</v>
          </cell>
          <cell r="E194">
            <v>0</v>
          </cell>
          <cell r="F194">
            <v>-0.5</v>
          </cell>
          <cell r="G194">
            <v>0</v>
          </cell>
          <cell r="H194">
            <v>-1.1000000000000001</v>
          </cell>
          <cell r="I194">
            <v>0</v>
          </cell>
          <cell r="J194">
            <v>0</v>
          </cell>
          <cell r="K194">
            <v>0</v>
          </cell>
          <cell r="L194">
            <v>0</v>
          </cell>
          <cell r="M194">
            <v>0</v>
          </cell>
          <cell r="N194">
            <v>0</v>
          </cell>
          <cell r="O194">
            <v>0</v>
          </cell>
        </row>
        <row r="195">
          <cell r="B195" t="str">
            <v>7010 Totalt</v>
          </cell>
          <cell r="D195">
            <v>-1.1000000000000001</v>
          </cell>
          <cell r="E195">
            <v>-6.8</v>
          </cell>
          <cell r="F195">
            <v>-5.0999999999999996</v>
          </cell>
          <cell r="G195">
            <v>-5.3</v>
          </cell>
          <cell r="H195">
            <v>-8.1</v>
          </cell>
          <cell r="I195">
            <v>-8.1999999999999993</v>
          </cell>
          <cell r="J195">
            <v>-2.6</v>
          </cell>
          <cell r="K195">
            <v>-2.2999999999999998</v>
          </cell>
          <cell r="L195">
            <v>-7</v>
          </cell>
          <cell r="O195">
            <v>0</v>
          </cell>
        </row>
        <row r="196">
          <cell r="A196" t="str">
            <v>TAB</v>
          </cell>
          <cell r="B196">
            <v>7052</v>
          </cell>
          <cell r="C196" t="str">
            <v>Resekostnader övriga</v>
          </cell>
          <cell r="D196">
            <v>-25.7</v>
          </cell>
          <cell r="E196">
            <v>-11.4</v>
          </cell>
          <cell r="F196">
            <v>-16.2</v>
          </cell>
          <cell r="G196">
            <v>-10.3</v>
          </cell>
          <cell r="H196">
            <v>-27.3</v>
          </cell>
          <cell r="I196">
            <v>-13</v>
          </cell>
          <cell r="J196">
            <v>-19.600000000000001</v>
          </cell>
          <cell r="K196">
            <v>-37.799999999999997</v>
          </cell>
          <cell r="L196">
            <v>-21.5</v>
          </cell>
          <cell r="M196">
            <v>0</v>
          </cell>
          <cell r="N196">
            <v>0</v>
          </cell>
          <cell r="O196">
            <v>0</v>
          </cell>
        </row>
        <row r="197">
          <cell r="A197" t="str">
            <v>T-KAP</v>
          </cell>
          <cell r="B197">
            <v>7052</v>
          </cell>
          <cell r="C197" t="str">
            <v>Resekostnader övriga</v>
          </cell>
          <cell r="D197">
            <v>-55.6</v>
          </cell>
          <cell r="E197">
            <v>-5.6</v>
          </cell>
          <cell r="F197">
            <v>-28.2</v>
          </cell>
          <cell r="G197">
            <v>-41.7</v>
          </cell>
          <cell r="H197">
            <v>-2.2999999999999998</v>
          </cell>
          <cell r="I197">
            <v>-4.5</v>
          </cell>
          <cell r="J197">
            <v>-2.9</v>
          </cell>
          <cell r="K197">
            <v>-12</v>
          </cell>
          <cell r="L197">
            <v>-13</v>
          </cell>
          <cell r="M197">
            <v>0</v>
          </cell>
          <cell r="N197">
            <v>0</v>
          </cell>
          <cell r="O197">
            <v>0</v>
          </cell>
        </row>
        <row r="198">
          <cell r="A198" t="str">
            <v>T-FOND</v>
          </cell>
          <cell r="B198">
            <v>7052</v>
          </cell>
          <cell r="C198" t="str">
            <v>Resekostnader övriga</v>
          </cell>
          <cell r="D198">
            <v>-2.5</v>
          </cell>
          <cell r="E198">
            <v>-7.3</v>
          </cell>
          <cell r="F198">
            <v>-11.2</v>
          </cell>
          <cell r="G198">
            <v>0</v>
          </cell>
          <cell r="H198">
            <v>-3.3</v>
          </cell>
          <cell r="I198">
            <v>-11.1</v>
          </cell>
          <cell r="J198">
            <v>-2</v>
          </cell>
          <cell r="K198">
            <v>0</v>
          </cell>
          <cell r="L198">
            <v>0</v>
          </cell>
          <cell r="M198">
            <v>0</v>
          </cell>
          <cell r="N198">
            <v>0</v>
          </cell>
          <cell r="O198">
            <v>0</v>
          </cell>
        </row>
        <row r="199">
          <cell r="B199" t="str">
            <v>7052 Totalt</v>
          </cell>
          <cell r="D199">
            <v>-83.8</v>
          </cell>
          <cell r="E199">
            <v>-24.3</v>
          </cell>
          <cell r="F199">
            <v>-55.599999999999994</v>
          </cell>
          <cell r="G199">
            <v>-52</v>
          </cell>
          <cell r="H199">
            <v>-32.9</v>
          </cell>
          <cell r="I199">
            <v>-28.6</v>
          </cell>
          <cell r="J199">
            <v>-24.5</v>
          </cell>
          <cell r="K199">
            <v>-49.8</v>
          </cell>
          <cell r="L199">
            <v>-34.5</v>
          </cell>
          <cell r="O199">
            <v>0</v>
          </cell>
        </row>
        <row r="200">
          <cell r="A200" t="str">
            <v>TAB</v>
          </cell>
          <cell r="B200">
            <v>7054</v>
          </cell>
          <cell r="C200" t="str">
            <v>Lokala resor, taxi mm</v>
          </cell>
          <cell r="D200">
            <v>0</v>
          </cell>
          <cell r="E200">
            <v>-0.2</v>
          </cell>
          <cell r="F200">
            <v>-1.4</v>
          </cell>
          <cell r="G200">
            <v>-2</v>
          </cell>
          <cell r="H200">
            <v>-1.6</v>
          </cell>
          <cell r="I200">
            <v>-0.4</v>
          </cell>
          <cell r="J200">
            <v>0</v>
          </cell>
          <cell r="K200">
            <v>-1</v>
          </cell>
          <cell r="L200">
            <v>0</v>
          </cell>
          <cell r="M200">
            <v>0</v>
          </cell>
          <cell r="N200">
            <v>0</v>
          </cell>
          <cell r="O200">
            <v>0</v>
          </cell>
        </row>
        <row r="201">
          <cell r="A201" t="str">
            <v>T-KAP</v>
          </cell>
          <cell r="B201">
            <v>7054</v>
          </cell>
          <cell r="C201" t="str">
            <v>Lokala resor, taxi mm</v>
          </cell>
          <cell r="D201">
            <v>-3.7</v>
          </cell>
          <cell r="E201">
            <v>-6.6</v>
          </cell>
          <cell r="F201">
            <v>-5.0999999999999996</v>
          </cell>
          <cell r="G201">
            <v>-4.9000000000000004</v>
          </cell>
          <cell r="H201">
            <v>-4.4000000000000004</v>
          </cell>
          <cell r="I201">
            <v>-6.3</v>
          </cell>
          <cell r="J201">
            <v>-6.2</v>
          </cell>
          <cell r="K201">
            <v>-5.9</v>
          </cell>
          <cell r="L201">
            <v>-4.0999999999999996</v>
          </cell>
          <cell r="M201">
            <v>0</v>
          </cell>
          <cell r="N201">
            <v>0</v>
          </cell>
          <cell r="O201">
            <v>0</v>
          </cell>
        </row>
        <row r="202">
          <cell r="A202" t="str">
            <v>T-FOND</v>
          </cell>
          <cell r="B202">
            <v>7054</v>
          </cell>
          <cell r="C202" t="str">
            <v>Lokala resor, taxi mm</v>
          </cell>
          <cell r="D202">
            <v>-2.4</v>
          </cell>
          <cell r="E202">
            <v>-1.6</v>
          </cell>
          <cell r="F202">
            <v>-3.2</v>
          </cell>
          <cell r="G202">
            <v>-2.5</v>
          </cell>
          <cell r="H202">
            <v>-2</v>
          </cell>
          <cell r="I202">
            <v>-4.2</v>
          </cell>
          <cell r="J202">
            <v>-1.6</v>
          </cell>
          <cell r="K202">
            <v>-1</v>
          </cell>
          <cell r="L202">
            <v>-1.6</v>
          </cell>
          <cell r="M202">
            <v>0</v>
          </cell>
          <cell r="N202">
            <v>0</v>
          </cell>
          <cell r="O202">
            <v>0</v>
          </cell>
        </row>
        <row r="203">
          <cell r="B203" t="str">
            <v>7054 Totalt</v>
          </cell>
          <cell r="D203">
            <v>-6.1</v>
          </cell>
          <cell r="E203">
            <v>-8.4</v>
          </cell>
          <cell r="F203">
            <v>-9.6999999999999993</v>
          </cell>
          <cell r="G203">
            <v>-9.4</v>
          </cell>
          <cell r="H203">
            <v>-8</v>
          </cell>
          <cell r="I203">
            <v>-10.9</v>
          </cell>
          <cell r="J203">
            <v>-7.8000000000000007</v>
          </cell>
          <cell r="K203">
            <v>-7.9</v>
          </cell>
          <cell r="L203">
            <v>-5.6999999999999993</v>
          </cell>
          <cell r="O203">
            <v>0</v>
          </cell>
        </row>
        <row r="204">
          <cell r="A204" t="str">
            <v>TAB</v>
          </cell>
          <cell r="B204">
            <v>7171</v>
          </cell>
          <cell r="C204" t="str">
            <v>Representation, avdrag</v>
          </cell>
          <cell r="D204">
            <v>-1.2</v>
          </cell>
          <cell r="E204">
            <v>-1.1000000000000001</v>
          </cell>
          <cell r="F204">
            <v>-2.2000000000000002</v>
          </cell>
          <cell r="G204">
            <v>-4.5</v>
          </cell>
          <cell r="H204">
            <v>-7.2</v>
          </cell>
          <cell r="I204">
            <v>-2.2000000000000002</v>
          </cell>
          <cell r="J204">
            <v>0</v>
          </cell>
          <cell r="K204">
            <v>-6.2</v>
          </cell>
          <cell r="L204">
            <v>0</v>
          </cell>
          <cell r="M204">
            <v>0</v>
          </cell>
          <cell r="N204">
            <v>0</v>
          </cell>
          <cell r="O204">
            <v>0</v>
          </cell>
        </row>
        <row r="205">
          <cell r="A205" t="str">
            <v>T-KAP</v>
          </cell>
          <cell r="B205">
            <v>7171</v>
          </cell>
          <cell r="C205" t="str">
            <v>Representation, avdrag</v>
          </cell>
          <cell r="D205">
            <v>-3.4</v>
          </cell>
          <cell r="E205">
            <v>-5.4</v>
          </cell>
          <cell r="F205">
            <v>-10.4</v>
          </cell>
          <cell r="G205">
            <v>-8.6</v>
          </cell>
          <cell r="H205">
            <v>-8.6999999999999993</v>
          </cell>
          <cell r="I205">
            <v>-10.9</v>
          </cell>
          <cell r="J205">
            <v>-9.6</v>
          </cell>
          <cell r="K205">
            <v>-6.3</v>
          </cell>
          <cell r="L205">
            <v>-10.199999999999999</v>
          </cell>
          <cell r="M205">
            <v>0</v>
          </cell>
          <cell r="N205">
            <v>0</v>
          </cell>
          <cell r="O205">
            <v>0</v>
          </cell>
        </row>
        <row r="206">
          <cell r="A206" t="str">
            <v>T-FOND</v>
          </cell>
          <cell r="B206">
            <v>7171</v>
          </cell>
          <cell r="C206" t="str">
            <v>Representation, avdrag</v>
          </cell>
          <cell r="D206">
            <v>-0.4</v>
          </cell>
          <cell r="E206">
            <v>-0.7</v>
          </cell>
          <cell r="F206">
            <v>-1.5</v>
          </cell>
          <cell r="G206">
            <v>-0.5</v>
          </cell>
          <cell r="H206">
            <v>-1.3</v>
          </cell>
          <cell r="I206">
            <v>-0.7</v>
          </cell>
          <cell r="J206">
            <v>-2</v>
          </cell>
          <cell r="K206">
            <v>-3.6</v>
          </cell>
          <cell r="L206">
            <v>-0.3</v>
          </cell>
          <cell r="M206">
            <v>0</v>
          </cell>
          <cell r="N206">
            <v>0</v>
          </cell>
          <cell r="O206">
            <v>0</v>
          </cell>
        </row>
        <row r="207">
          <cell r="B207" t="str">
            <v>7171 Totalt</v>
          </cell>
          <cell r="D207">
            <v>-5</v>
          </cell>
          <cell r="E207">
            <v>-7.2</v>
          </cell>
          <cell r="F207">
            <v>-14.100000000000001</v>
          </cell>
          <cell r="G207">
            <v>-13.6</v>
          </cell>
          <cell r="H207">
            <v>-17.2</v>
          </cell>
          <cell r="I207">
            <v>-13.8</v>
          </cell>
          <cell r="J207">
            <v>-11.6</v>
          </cell>
          <cell r="K207">
            <v>-16.100000000000001</v>
          </cell>
          <cell r="L207">
            <v>-10.5</v>
          </cell>
          <cell r="O207">
            <v>0</v>
          </cell>
        </row>
        <row r="208">
          <cell r="A208" t="str">
            <v>T-FOND</v>
          </cell>
          <cell r="B208">
            <v>7172</v>
          </cell>
          <cell r="C208" t="str">
            <v>Representation, vin &amp; sprit</v>
          </cell>
          <cell r="D208">
            <v>0</v>
          </cell>
          <cell r="E208">
            <v>0</v>
          </cell>
          <cell r="F208">
            <v>0</v>
          </cell>
          <cell r="G208">
            <v>0</v>
          </cell>
          <cell r="H208">
            <v>-0.3</v>
          </cell>
          <cell r="I208">
            <v>0</v>
          </cell>
          <cell r="J208">
            <v>0</v>
          </cell>
          <cell r="K208">
            <v>0</v>
          </cell>
          <cell r="L208">
            <v>0</v>
          </cell>
          <cell r="M208">
            <v>0</v>
          </cell>
          <cell r="N208">
            <v>0</v>
          </cell>
          <cell r="O208">
            <v>0</v>
          </cell>
        </row>
        <row r="209">
          <cell r="B209" t="str">
            <v>7172 Totalt</v>
          </cell>
          <cell r="D209">
            <v>0</v>
          </cell>
          <cell r="E209">
            <v>0</v>
          </cell>
          <cell r="F209">
            <v>0</v>
          </cell>
          <cell r="G209">
            <v>0</v>
          </cell>
          <cell r="H209">
            <v>-0.3</v>
          </cell>
          <cell r="I209">
            <v>0</v>
          </cell>
          <cell r="J209">
            <v>0</v>
          </cell>
          <cell r="K209">
            <v>0</v>
          </cell>
          <cell r="L209">
            <v>0</v>
          </cell>
          <cell r="O209">
            <v>0</v>
          </cell>
        </row>
        <row r="210">
          <cell r="A210" t="str">
            <v>TAB</v>
          </cell>
          <cell r="B210">
            <v>7173</v>
          </cell>
          <cell r="C210" t="str">
            <v>Överrepresentation</v>
          </cell>
          <cell r="D210">
            <v>0</v>
          </cell>
          <cell r="E210">
            <v>0</v>
          </cell>
          <cell r="F210">
            <v>-2</v>
          </cell>
          <cell r="G210">
            <v>-5.8</v>
          </cell>
          <cell r="H210">
            <v>-3.6</v>
          </cell>
          <cell r="I210">
            <v>0</v>
          </cell>
          <cell r="J210">
            <v>0</v>
          </cell>
          <cell r="K210">
            <v>-9.8000000000000007</v>
          </cell>
          <cell r="L210">
            <v>0</v>
          </cell>
          <cell r="M210">
            <v>0</v>
          </cell>
          <cell r="N210">
            <v>0</v>
          </cell>
          <cell r="O210">
            <v>0</v>
          </cell>
        </row>
        <row r="211">
          <cell r="A211" t="str">
            <v>T-KAP</v>
          </cell>
          <cell r="B211">
            <v>7173</v>
          </cell>
          <cell r="C211" t="str">
            <v>Överrepresentation</v>
          </cell>
          <cell r="D211">
            <v>0</v>
          </cell>
          <cell r="E211">
            <v>-0.3</v>
          </cell>
          <cell r="F211">
            <v>-3.1</v>
          </cell>
          <cell r="G211">
            <v>-1.2</v>
          </cell>
          <cell r="H211">
            <v>-0.2</v>
          </cell>
          <cell r="I211">
            <v>-2.9</v>
          </cell>
          <cell r="J211">
            <v>-0.9</v>
          </cell>
          <cell r="K211">
            <v>-1</v>
          </cell>
          <cell r="L211">
            <v>-0.4</v>
          </cell>
          <cell r="M211">
            <v>0</v>
          </cell>
          <cell r="N211">
            <v>0</v>
          </cell>
          <cell r="O211">
            <v>0</v>
          </cell>
        </row>
        <row r="212">
          <cell r="A212" t="str">
            <v>T-FOND</v>
          </cell>
          <cell r="B212">
            <v>7173</v>
          </cell>
          <cell r="C212" t="str">
            <v>Överrepresentation</v>
          </cell>
          <cell r="D212">
            <v>0</v>
          </cell>
          <cell r="E212">
            <v>-1.4</v>
          </cell>
          <cell r="F212">
            <v>-0.9</v>
          </cell>
          <cell r="G212">
            <v>0</v>
          </cell>
          <cell r="H212">
            <v>-3.1</v>
          </cell>
          <cell r="I212">
            <v>-0.1</v>
          </cell>
          <cell r="J212">
            <v>-2</v>
          </cell>
          <cell r="K212">
            <v>-0.7</v>
          </cell>
          <cell r="L212">
            <v>-1.2</v>
          </cell>
          <cell r="M212">
            <v>0</v>
          </cell>
          <cell r="N212">
            <v>0</v>
          </cell>
          <cell r="O212">
            <v>0</v>
          </cell>
        </row>
        <row r="213">
          <cell r="B213" t="str">
            <v>7173 Totalt</v>
          </cell>
          <cell r="D213">
            <v>0</v>
          </cell>
          <cell r="E213">
            <v>-1.7</v>
          </cell>
          <cell r="F213">
            <v>-6</v>
          </cell>
          <cell r="G213">
            <v>-7</v>
          </cell>
          <cell r="H213">
            <v>-6.9</v>
          </cell>
          <cell r="I213">
            <v>-3</v>
          </cell>
          <cell r="J213">
            <v>-2.9</v>
          </cell>
          <cell r="K213">
            <v>-11.5</v>
          </cell>
          <cell r="L213">
            <v>-1.6</v>
          </cell>
          <cell r="O213">
            <v>0</v>
          </cell>
        </row>
        <row r="214">
          <cell r="A214" t="str">
            <v>TAB</v>
          </cell>
          <cell r="B214">
            <v>7174</v>
          </cell>
          <cell r="C214" t="str">
            <v>Kundträffar, konferencer</v>
          </cell>
          <cell r="D214">
            <v>-8.6</v>
          </cell>
          <cell r="E214">
            <v>0</v>
          </cell>
          <cell r="F214">
            <v>0</v>
          </cell>
          <cell r="G214">
            <v>0</v>
          </cell>
          <cell r="H214">
            <v>0</v>
          </cell>
          <cell r="I214">
            <v>0</v>
          </cell>
          <cell r="J214">
            <v>0</v>
          </cell>
          <cell r="K214">
            <v>0</v>
          </cell>
          <cell r="L214">
            <v>0</v>
          </cell>
          <cell r="M214">
            <v>0</v>
          </cell>
          <cell r="N214">
            <v>0</v>
          </cell>
          <cell r="O214">
            <v>0</v>
          </cell>
        </row>
        <row r="215">
          <cell r="A215" t="str">
            <v>T-KAP</v>
          </cell>
          <cell r="B215">
            <v>7174</v>
          </cell>
          <cell r="C215" t="str">
            <v>Kundträffar, konferencer</v>
          </cell>
          <cell r="D215">
            <v>-1</v>
          </cell>
          <cell r="E215">
            <v>-0.8</v>
          </cell>
          <cell r="F215">
            <v>-0.1</v>
          </cell>
          <cell r="G215">
            <v>0</v>
          </cell>
          <cell r="H215">
            <v>0</v>
          </cell>
          <cell r="I215">
            <v>-0.8</v>
          </cell>
          <cell r="J215">
            <v>0</v>
          </cell>
          <cell r="K215">
            <v>0</v>
          </cell>
          <cell r="L215">
            <v>-0.4</v>
          </cell>
          <cell r="M215">
            <v>0</v>
          </cell>
          <cell r="N215">
            <v>0</v>
          </cell>
          <cell r="O215">
            <v>0</v>
          </cell>
        </row>
        <row r="216">
          <cell r="B216" t="str">
            <v>7174 Totalt</v>
          </cell>
          <cell r="D216">
            <v>-9.6</v>
          </cell>
          <cell r="E216">
            <v>-0.8</v>
          </cell>
          <cell r="F216">
            <v>-0.1</v>
          </cell>
          <cell r="G216">
            <v>0</v>
          </cell>
          <cell r="H216">
            <v>0</v>
          </cell>
          <cell r="I216">
            <v>-0.8</v>
          </cell>
          <cell r="J216">
            <v>0</v>
          </cell>
          <cell r="K216">
            <v>0</v>
          </cell>
          <cell r="L216">
            <v>-0.4</v>
          </cell>
          <cell r="O216">
            <v>0</v>
          </cell>
        </row>
        <row r="217">
          <cell r="A217" t="str">
            <v>TAB</v>
          </cell>
          <cell r="B217">
            <v>7200</v>
          </cell>
          <cell r="C217" t="str">
            <v>Reklam och PR</v>
          </cell>
          <cell r="D217">
            <v>0</v>
          </cell>
          <cell r="E217">
            <v>-5</v>
          </cell>
          <cell r="F217">
            <v>0</v>
          </cell>
          <cell r="G217">
            <v>-47.2</v>
          </cell>
          <cell r="H217">
            <v>-22.4</v>
          </cell>
          <cell r="I217">
            <v>0</v>
          </cell>
          <cell r="J217">
            <v>0</v>
          </cell>
          <cell r="K217">
            <v>-0.7</v>
          </cell>
          <cell r="L217">
            <v>0</v>
          </cell>
          <cell r="M217">
            <v>0</v>
          </cell>
          <cell r="N217">
            <v>0</v>
          </cell>
          <cell r="O217">
            <v>0</v>
          </cell>
        </row>
        <row r="218">
          <cell r="A218" t="str">
            <v>T-KAP</v>
          </cell>
          <cell r="B218">
            <v>7200</v>
          </cell>
          <cell r="C218" t="str">
            <v>Reklam och PR</v>
          </cell>
          <cell r="D218">
            <v>0</v>
          </cell>
          <cell r="E218">
            <v>0</v>
          </cell>
          <cell r="F218">
            <v>-20.399999999999999</v>
          </cell>
          <cell r="G218">
            <v>0</v>
          </cell>
          <cell r="H218">
            <v>-14.9</v>
          </cell>
          <cell r="I218">
            <v>-72.5</v>
          </cell>
          <cell r="J218">
            <v>0</v>
          </cell>
          <cell r="K218">
            <v>0</v>
          </cell>
          <cell r="L218">
            <v>0</v>
          </cell>
          <cell r="M218">
            <v>0</v>
          </cell>
          <cell r="N218">
            <v>0</v>
          </cell>
          <cell r="O218">
            <v>0</v>
          </cell>
        </row>
        <row r="219">
          <cell r="B219" t="str">
            <v>7200 Totalt</v>
          </cell>
          <cell r="D219">
            <v>0</v>
          </cell>
          <cell r="E219">
            <v>-5</v>
          </cell>
          <cell r="F219">
            <v>-20.399999999999999</v>
          </cell>
          <cell r="G219">
            <v>-47.2</v>
          </cell>
          <cell r="H219">
            <v>-37.299999999999997</v>
          </cell>
          <cell r="I219">
            <v>-72.5</v>
          </cell>
          <cell r="J219">
            <v>0</v>
          </cell>
          <cell r="K219">
            <v>-0.7</v>
          </cell>
          <cell r="L219">
            <v>0</v>
          </cell>
          <cell r="O219">
            <v>0</v>
          </cell>
        </row>
        <row r="220">
          <cell r="A220" t="str">
            <v>T-KAP</v>
          </cell>
          <cell r="B220">
            <v>7210</v>
          </cell>
          <cell r="C220" t="str">
            <v>Annonsering</v>
          </cell>
          <cell r="D220">
            <v>0</v>
          </cell>
          <cell r="E220">
            <v>0</v>
          </cell>
          <cell r="F220">
            <v>0</v>
          </cell>
          <cell r="G220">
            <v>0</v>
          </cell>
          <cell r="H220">
            <v>0</v>
          </cell>
          <cell r="I220">
            <v>-7</v>
          </cell>
          <cell r="J220">
            <v>0</v>
          </cell>
          <cell r="K220">
            <v>0</v>
          </cell>
          <cell r="L220">
            <v>-5</v>
          </cell>
          <cell r="M220">
            <v>0</v>
          </cell>
          <cell r="N220">
            <v>0</v>
          </cell>
          <cell r="O220">
            <v>0</v>
          </cell>
        </row>
        <row r="221">
          <cell r="B221" t="str">
            <v>7210 Totalt</v>
          </cell>
          <cell r="D221">
            <v>0</v>
          </cell>
          <cell r="E221">
            <v>0</v>
          </cell>
          <cell r="F221">
            <v>0</v>
          </cell>
          <cell r="G221">
            <v>0</v>
          </cell>
          <cell r="H221">
            <v>0</v>
          </cell>
          <cell r="I221">
            <v>-7</v>
          </cell>
          <cell r="J221">
            <v>0</v>
          </cell>
          <cell r="K221">
            <v>0</v>
          </cell>
          <cell r="L221">
            <v>-5</v>
          </cell>
          <cell r="O221">
            <v>0</v>
          </cell>
        </row>
        <row r="222">
          <cell r="A222" t="str">
            <v>TAB</v>
          </cell>
          <cell r="B222">
            <v>7290</v>
          </cell>
          <cell r="C222" t="str">
            <v>Övrig marknadsföring</v>
          </cell>
          <cell r="D222">
            <v>0</v>
          </cell>
          <cell r="E222">
            <v>0</v>
          </cell>
          <cell r="F222">
            <v>0</v>
          </cell>
          <cell r="G222">
            <v>-12.5</v>
          </cell>
          <cell r="H222">
            <v>0</v>
          </cell>
          <cell r="I222">
            <v>0</v>
          </cell>
          <cell r="J222">
            <v>0</v>
          </cell>
          <cell r="K222">
            <v>0</v>
          </cell>
          <cell r="L222">
            <v>0</v>
          </cell>
          <cell r="M222">
            <v>0</v>
          </cell>
          <cell r="N222">
            <v>0</v>
          </cell>
          <cell r="O222">
            <v>0</v>
          </cell>
        </row>
        <row r="223">
          <cell r="A223" t="str">
            <v>T-KAP</v>
          </cell>
          <cell r="B223">
            <v>7290</v>
          </cell>
          <cell r="C223" t="str">
            <v>Övrig marknadsföring</v>
          </cell>
          <cell r="D223">
            <v>-4.8</v>
          </cell>
          <cell r="E223">
            <v>0</v>
          </cell>
          <cell r="F223">
            <v>0</v>
          </cell>
          <cell r="G223">
            <v>-6.6</v>
          </cell>
          <cell r="H223">
            <v>0</v>
          </cell>
          <cell r="I223">
            <v>-1</v>
          </cell>
          <cell r="J223">
            <v>-28.9</v>
          </cell>
          <cell r="K223">
            <v>-7.2</v>
          </cell>
          <cell r="L223">
            <v>-0.6</v>
          </cell>
          <cell r="M223">
            <v>0</v>
          </cell>
          <cell r="N223">
            <v>0</v>
          </cell>
          <cell r="O223">
            <v>0</v>
          </cell>
        </row>
        <row r="224">
          <cell r="B224" t="str">
            <v>7290 Totalt</v>
          </cell>
          <cell r="D224">
            <v>-4.8</v>
          </cell>
          <cell r="E224">
            <v>0</v>
          </cell>
          <cell r="F224">
            <v>0</v>
          </cell>
          <cell r="G224">
            <v>-19.100000000000001</v>
          </cell>
          <cell r="H224">
            <v>0</v>
          </cell>
          <cell r="I224">
            <v>-1</v>
          </cell>
          <cell r="J224">
            <v>-28.9</v>
          </cell>
          <cell r="K224">
            <v>-7.2</v>
          </cell>
          <cell r="L224">
            <v>-0.6</v>
          </cell>
          <cell r="O224">
            <v>0</v>
          </cell>
        </row>
        <row r="225">
          <cell r="A225" t="str">
            <v>TAB</v>
          </cell>
          <cell r="B225">
            <v>7310</v>
          </cell>
          <cell r="C225" t="str">
            <v>Försäkringspremier</v>
          </cell>
          <cell r="D225">
            <v>0</v>
          </cell>
          <cell r="E225">
            <v>0</v>
          </cell>
          <cell r="F225">
            <v>0</v>
          </cell>
          <cell r="G225">
            <v>0</v>
          </cell>
          <cell r="H225">
            <v>-13.9</v>
          </cell>
          <cell r="I225">
            <v>-2</v>
          </cell>
          <cell r="J225">
            <v>0</v>
          </cell>
          <cell r="K225">
            <v>0</v>
          </cell>
          <cell r="L225">
            <v>0</v>
          </cell>
          <cell r="M225">
            <v>0</v>
          </cell>
          <cell r="N225">
            <v>0</v>
          </cell>
          <cell r="O225">
            <v>0</v>
          </cell>
        </row>
        <row r="226">
          <cell r="B226" t="str">
            <v>7310 Totalt</v>
          </cell>
          <cell r="D226">
            <v>0</v>
          </cell>
          <cell r="E226">
            <v>0</v>
          </cell>
          <cell r="F226">
            <v>0</v>
          </cell>
          <cell r="G226">
            <v>0</v>
          </cell>
          <cell r="H226">
            <v>-13.9</v>
          </cell>
          <cell r="I226">
            <v>-2</v>
          </cell>
          <cell r="J226">
            <v>0</v>
          </cell>
          <cell r="K226">
            <v>0</v>
          </cell>
          <cell r="L226">
            <v>0</v>
          </cell>
          <cell r="O226">
            <v>0</v>
          </cell>
        </row>
        <row r="227">
          <cell r="A227" t="str">
            <v>TAB</v>
          </cell>
          <cell r="B227">
            <v>7319</v>
          </cell>
          <cell r="C227" t="str">
            <v>AIG, Förmögenhetsbrott</v>
          </cell>
          <cell r="D227">
            <v>0</v>
          </cell>
          <cell r="E227">
            <v>0</v>
          </cell>
          <cell r="F227">
            <v>0</v>
          </cell>
          <cell r="G227">
            <v>0</v>
          </cell>
          <cell r="H227">
            <v>-5</v>
          </cell>
          <cell r="I227">
            <v>-5</v>
          </cell>
          <cell r="J227">
            <v>-5</v>
          </cell>
          <cell r="K227">
            <v>-5</v>
          </cell>
          <cell r="L227">
            <v>-5</v>
          </cell>
          <cell r="M227">
            <v>0</v>
          </cell>
          <cell r="N227">
            <v>0</v>
          </cell>
          <cell r="O227">
            <v>0</v>
          </cell>
        </row>
        <row r="228">
          <cell r="B228" t="str">
            <v>7319 Totalt</v>
          </cell>
          <cell r="D228">
            <v>0</v>
          </cell>
          <cell r="E228">
            <v>0</v>
          </cell>
          <cell r="F228">
            <v>0</v>
          </cell>
          <cell r="G228">
            <v>0</v>
          </cell>
          <cell r="H228">
            <v>-5</v>
          </cell>
          <cell r="I228">
            <v>-5</v>
          </cell>
          <cell r="J228">
            <v>-5</v>
          </cell>
          <cell r="K228">
            <v>-5</v>
          </cell>
          <cell r="L228">
            <v>-5</v>
          </cell>
          <cell r="O228">
            <v>0</v>
          </cell>
        </row>
        <row r="229">
          <cell r="A229" t="str">
            <v>TAB</v>
          </cell>
          <cell r="B229">
            <v>7320</v>
          </cell>
          <cell r="C229" t="str">
            <v>AIG, Proffessionsansvar</v>
          </cell>
          <cell r="D229">
            <v>0</v>
          </cell>
          <cell r="E229">
            <v>0</v>
          </cell>
          <cell r="F229">
            <v>0</v>
          </cell>
          <cell r="G229">
            <v>0</v>
          </cell>
          <cell r="H229">
            <v>-16.3</v>
          </cell>
          <cell r="I229">
            <v>-16.3</v>
          </cell>
          <cell r="J229">
            <v>-16.3</v>
          </cell>
          <cell r="K229">
            <v>-16.3</v>
          </cell>
          <cell r="L229">
            <v>-16.3</v>
          </cell>
          <cell r="M229">
            <v>0</v>
          </cell>
          <cell r="N229">
            <v>0</v>
          </cell>
          <cell r="O229">
            <v>0</v>
          </cell>
        </row>
        <row r="230">
          <cell r="A230" t="str">
            <v>T-KAP</v>
          </cell>
          <cell r="B230">
            <v>7320</v>
          </cell>
          <cell r="C230" t="str">
            <v>Ansvarsförsäkring</v>
          </cell>
          <cell r="D230">
            <v>-14.4</v>
          </cell>
          <cell r="E230">
            <v>-14.4</v>
          </cell>
          <cell r="F230">
            <v>-14.4</v>
          </cell>
          <cell r="G230">
            <v>-14.4</v>
          </cell>
          <cell r="H230">
            <v>0</v>
          </cell>
          <cell r="I230">
            <v>0</v>
          </cell>
          <cell r="J230">
            <v>0</v>
          </cell>
          <cell r="K230">
            <v>0</v>
          </cell>
          <cell r="L230">
            <v>0</v>
          </cell>
          <cell r="M230">
            <v>0</v>
          </cell>
          <cell r="N230">
            <v>0</v>
          </cell>
          <cell r="O230">
            <v>0</v>
          </cell>
        </row>
        <row r="231">
          <cell r="B231" t="str">
            <v>7320 Totalt</v>
          </cell>
          <cell r="D231">
            <v>-14.4</v>
          </cell>
          <cell r="E231">
            <v>-14.4</v>
          </cell>
          <cell r="F231">
            <v>-14.4</v>
          </cell>
          <cell r="G231">
            <v>-14.4</v>
          </cell>
          <cell r="H231">
            <v>-16.3</v>
          </cell>
          <cell r="I231">
            <v>-16.3</v>
          </cell>
          <cell r="J231">
            <v>-16.3</v>
          </cell>
          <cell r="K231">
            <v>-16.3</v>
          </cell>
          <cell r="L231">
            <v>-16.3</v>
          </cell>
          <cell r="O231">
            <v>0</v>
          </cell>
        </row>
        <row r="232">
          <cell r="A232" t="str">
            <v>TAB</v>
          </cell>
          <cell r="B232">
            <v>7321</v>
          </cell>
          <cell r="C232" t="str">
            <v>VD/Styrelseansvarsförs</v>
          </cell>
          <cell r="D232">
            <v>-2.9</v>
          </cell>
          <cell r="E232">
            <v>-2.9</v>
          </cell>
          <cell r="F232">
            <v>-2.9</v>
          </cell>
          <cell r="G232">
            <v>-2.9</v>
          </cell>
          <cell r="H232">
            <v>-2.9</v>
          </cell>
          <cell r="I232">
            <v>-2.9</v>
          </cell>
          <cell r="J232">
            <v>-2.9</v>
          </cell>
          <cell r="K232">
            <v>-2.9</v>
          </cell>
          <cell r="L232">
            <v>-2.9</v>
          </cell>
          <cell r="M232">
            <v>0</v>
          </cell>
          <cell r="N232">
            <v>0</v>
          </cell>
          <cell r="O232">
            <v>0</v>
          </cell>
        </row>
        <row r="233">
          <cell r="B233" t="str">
            <v>7321 Totalt</v>
          </cell>
          <cell r="D233">
            <v>-2.9</v>
          </cell>
          <cell r="E233">
            <v>-2.9</v>
          </cell>
          <cell r="F233">
            <v>-2.9</v>
          </cell>
          <cell r="G233">
            <v>-2.9</v>
          </cell>
          <cell r="H233">
            <v>-2.9</v>
          </cell>
          <cell r="I233">
            <v>-2.9</v>
          </cell>
          <cell r="J233">
            <v>-2.9</v>
          </cell>
          <cell r="K233">
            <v>-2.9</v>
          </cell>
          <cell r="L233">
            <v>-2.9</v>
          </cell>
          <cell r="O233">
            <v>0</v>
          </cell>
        </row>
        <row r="234">
          <cell r="A234" t="str">
            <v>T-KAP</v>
          </cell>
          <cell r="B234">
            <v>7415</v>
          </cell>
          <cell r="C234" t="str">
            <v>Styrelsearvoden, sociala avg</v>
          </cell>
          <cell r="D234">
            <v>0</v>
          </cell>
          <cell r="E234">
            <v>0</v>
          </cell>
          <cell r="F234">
            <v>0</v>
          </cell>
          <cell r="G234">
            <v>2.9</v>
          </cell>
          <cell r="H234">
            <v>0</v>
          </cell>
          <cell r="I234">
            <v>0</v>
          </cell>
          <cell r="J234">
            <v>0</v>
          </cell>
          <cell r="K234">
            <v>0</v>
          </cell>
          <cell r="L234">
            <v>0</v>
          </cell>
          <cell r="M234">
            <v>0</v>
          </cell>
          <cell r="N234">
            <v>0</v>
          </cell>
          <cell r="O234">
            <v>0</v>
          </cell>
        </row>
        <row r="235">
          <cell r="A235" t="str">
            <v>T-FOND</v>
          </cell>
          <cell r="B235">
            <v>7415</v>
          </cell>
          <cell r="C235" t="str">
            <v>Styrelsearvoden, sociala avg</v>
          </cell>
          <cell r="D235">
            <v>0</v>
          </cell>
          <cell r="E235">
            <v>0</v>
          </cell>
          <cell r="F235">
            <v>0</v>
          </cell>
          <cell r="G235">
            <v>5.8</v>
          </cell>
          <cell r="H235">
            <v>0</v>
          </cell>
          <cell r="I235">
            <v>0</v>
          </cell>
          <cell r="J235">
            <v>0</v>
          </cell>
          <cell r="K235">
            <v>0</v>
          </cell>
          <cell r="L235">
            <v>0</v>
          </cell>
          <cell r="M235">
            <v>0</v>
          </cell>
          <cell r="N235">
            <v>0</v>
          </cell>
          <cell r="O235">
            <v>0</v>
          </cell>
        </row>
        <row r="236">
          <cell r="B236" t="str">
            <v>7415 Totalt</v>
          </cell>
          <cell r="D236">
            <v>0</v>
          </cell>
          <cell r="E236">
            <v>0</v>
          </cell>
          <cell r="F236">
            <v>0</v>
          </cell>
          <cell r="G236">
            <v>8.6999999999999993</v>
          </cell>
          <cell r="H236">
            <v>0</v>
          </cell>
          <cell r="I236">
            <v>0</v>
          </cell>
          <cell r="J236">
            <v>0</v>
          </cell>
          <cell r="K236">
            <v>0</v>
          </cell>
          <cell r="L236">
            <v>0</v>
          </cell>
          <cell r="O236">
            <v>0</v>
          </cell>
        </row>
        <row r="237">
          <cell r="A237" t="str">
            <v>T-KAP</v>
          </cell>
          <cell r="B237">
            <v>7420</v>
          </cell>
          <cell r="C237" t="str">
            <v>Revisionsarvoden</v>
          </cell>
          <cell r="D237">
            <v>0</v>
          </cell>
          <cell r="E237">
            <v>0</v>
          </cell>
          <cell r="F237">
            <v>0</v>
          </cell>
          <cell r="G237">
            <v>0</v>
          </cell>
          <cell r="H237">
            <v>5</v>
          </cell>
          <cell r="I237">
            <v>0</v>
          </cell>
          <cell r="J237">
            <v>0</v>
          </cell>
          <cell r="K237">
            <v>0</v>
          </cell>
          <cell r="L237">
            <v>0</v>
          </cell>
          <cell r="M237">
            <v>0</v>
          </cell>
          <cell r="N237">
            <v>0</v>
          </cell>
          <cell r="O237">
            <v>0</v>
          </cell>
        </row>
        <row r="238">
          <cell r="A238" t="str">
            <v>T-FOND</v>
          </cell>
          <cell r="B238">
            <v>7420</v>
          </cell>
          <cell r="C238" t="str">
            <v>Revisionsarvoden</v>
          </cell>
          <cell r="D238">
            <v>0</v>
          </cell>
          <cell r="E238">
            <v>0</v>
          </cell>
          <cell r="F238">
            <v>0</v>
          </cell>
          <cell r="G238">
            <v>0</v>
          </cell>
          <cell r="H238">
            <v>12.1</v>
          </cell>
          <cell r="I238">
            <v>0</v>
          </cell>
          <cell r="J238">
            <v>0</v>
          </cell>
          <cell r="K238">
            <v>0</v>
          </cell>
          <cell r="L238">
            <v>0</v>
          </cell>
          <cell r="M238">
            <v>0</v>
          </cell>
          <cell r="N238">
            <v>0</v>
          </cell>
          <cell r="O238">
            <v>0</v>
          </cell>
        </row>
        <row r="239">
          <cell r="B239" t="str">
            <v>7420 Totalt</v>
          </cell>
          <cell r="D239">
            <v>0</v>
          </cell>
          <cell r="E239">
            <v>0</v>
          </cell>
          <cell r="F239">
            <v>0</v>
          </cell>
          <cell r="G239">
            <v>0</v>
          </cell>
          <cell r="H239">
            <v>17.100000000000001</v>
          </cell>
          <cell r="I239">
            <v>0</v>
          </cell>
          <cell r="J239">
            <v>0</v>
          </cell>
          <cell r="K239">
            <v>0</v>
          </cell>
          <cell r="L239">
            <v>0</v>
          </cell>
          <cell r="O239">
            <v>0</v>
          </cell>
        </row>
        <row r="240">
          <cell r="A240" t="str">
            <v>T-FOND</v>
          </cell>
          <cell r="B240">
            <v>7510</v>
          </cell>
          <cell r="C240" t="str">
            <v>Trevise Marknadsanalys</v>
          </cell>
          <cell r="D240">
            <v>-117.7</v>
          </cell>
          <cell r="E240">
            <v>-117.7</v>
          </cell>
          <cell r="F240">
            <v>-117.7</v>
          </cell>
          <cell r="G240">
            <v>-117.6</v>
          </cell>
          <cell r="H240">
            <v>-117.6</v>
          </cell>
          <cell r="I240">
            <v>-117.6</v>
          </cell>
          <cell r="J240">
            <v>-114.3</v>
          </cell>
          <cell r="K240">
            <v>-114.3</v>
          </cell>
          <cell r="L240">
            <v>-114.3</v>
          </cell>
          <cell r="M240">
            <v>0</v>
          </cell>
          <cell r="N240">
            <v>0</v>
          </cell>
          <cell r="O240">
            <v>0</v>
          </cell>
        </row>
        <row r="241">
          <cell r="B241" t="str">
            <v>7510 Totalt</v>
          </cell>
          <cell r="D241">
            <v>-117.7</v>
          </cell>
          <cell r="E241">
            <v>-117.7</v>
          </cell>
          <cell r="F241">
            <v>-117.7</v>
          </cell>
          <cell r="G241">
            <v>-117.6</v>
          </cell>
          <cell r="H241">
            <v>-117.6</v>
          </cell>
          <cell r="I241">
            <v>-117.6</v>
          </cell>
          <cell r="J241">
            <v>-114.3</v>
          </cell>
          <cell r="K241">
            <v>-114.3</v>
          </cell>
          <cell r="L241">
            <v>-114.3</v>
          </cell>
          <cell r="O241">
            <v>0</v>
          </cell>
        </row>
        <row r="242">
          <cell r="A242" t="str">
            <v>T-FOND</v>
          </cell>
          <cell r="B242">
            <v>7610</v>
          </cell>
          <cell r="C242" t="str">
            <v>Tryck av fondinfo</v>
          </cell>
          <cell r="D242">
            <v>0</v>
          </cell>
          <cell r="E242">
            <v>0</v>
          </cell>
          <cell r="F242">
            <v>-32.700000000000003</v>
          </cell>
          <cell r="G242">
            <v>0</v>
          </cell>
          <cell r="H242">
            <v>0</v>
          </cell>
          <cell r="I242">
            <v>0</v>
          </cell>
          <cell r="J242">
            <v>-79.8</v>
          </cell>
          <cell r="K242">
            <v>0</v>
          </cell>
          <cell r="L242">
            <v>0</v>
          </cell>
          <cell r="M242">
            <v>0</v>
          </cell>
          <cell r="N242">
            <v>0</v>
          </cell>
          <cell r="O242">
            <v>0</v>
          </cell>
        </row>
        <row r="243">
          <cell r="B243" t="str">
            <v>7610 Totalt</v>
          </cell>
          <cell r="D243">
            <v>0</v>
          </cell>
          <cell r="E243">
            <v>0</v>
          </cell>
          <cell r="F243">
            <v>-32.700000000000003</v>
          </cell>
          <cell r="G243">
            <v>0</v>
          </cell>
          <cell r="H243">
            <v>0</v>
          </cell>
          <cell r="I243">
            <v>0</v>
          </cell>
          <cell r="J243">
            <v>-79.8</v>
          </cell>
          <cell r="K243">
            <v>0</v>
          </cell>
          <cell r="L243">
            <v>0</v>
          </cell>
          <cell r="O243">
            <v>0</v>
          </cell>
        </row>
        <row r="244">
          <cell r="A244" t="str">
            <v>T-KAP</v>
          </cell>
          <cell r="B244">
            <v>7615</v>
          </cell>
          <cell r="C244" t="str">
            <v>Tryck av årsredovisning</v>
          </cell>
          <cell r="D244">
            <v>0</v>
          </cell>
          <cell r="E244">
            <v>0</v>
          </cell>
          <cell r="F244">
            <v>0</v>
          </cell>
          <cell r="G244">
            <v>-100.6</v>
          </cell>
          <cell r="H244">
            <v>-61</v>
          </cell>
          <cell r="I244">
            <v>0</v>
          </cell>
          <cell r="J244">
            <v>0</v>
          </cell>
          <cell r="K244">
            <v>0</v>
          </cell>
          <cell r="L244">
            <v>0</v>
          </cell>
          <cell r="M244">
            <v>0</v>
          </cell>
          <cell r="N244">
            <v>0</v>
          </cell>
          <cell r="O244">
            <v>0</v>
          </cell>
        </row>
        <row r="245">
          <cell r="A245" t="str">
            <v>T-FOND</v>
          </cell>
          <cell r="B245">
            <v>7615</v>
          </cell>
          <cell r="C245" t="str">
            <v>Tryck av årsredovisning</v>
          </cell>
          <cell r="D245">
            <v>0</v>
          </cell>
          <cell r="E245">
            <v>0</v>
          </cell>
          <cell r="F245">
            <v>-44.3</v>
          </cell>
          <cell r="G245">
            <v>-62.4</v>
          </cell>
          <cell r="H245">
            <v>0</v>
          </cell>
          <cell r="I245">
            <v>0</v>
          </cell>
          <cell r="J245">
            <v>0</v>
          </cell>
          <cell r="K245">
            <v>0</v>
          </cell>
          <cell r="L245">
            <v>-15.7</v>
          </cell>
          <cell r="M245">
            <v>0</v>
          </cell>
          <cell r="N245">
            <v>0</v>
          </cell>
          <cell r="O245">
            <v>0</v>
          </cell>
        </row>
        <row r="246">
          <cell r="B246" t="str">
            <v>7615 Totalt</v>
          </cell>
          <cell r="D246">
            <v>0</v>
          </cell>
          <cell r="E246">
            <v>0</v>
          </cell>
          <cell r="F246">
            <v>-44.3</v>
          </cell>
          <cell r="G246">
            <v>-163</v>
          </cell>
          <cell r="H246">
            <v>-61</v>
          </cell>
          <cell r="I246">
            <v>0</v>
          </cell>
          <cell r="J246">
            <v>0</v>
          </cell>
          <cell r="K246">
            <v>0</v>
          </cell>
          <cell r="L246">
            <v>-15.7</v>
          </cell>
          <cell r="O246">
            <v>0</v>
          </cell>
        </row>
        <row r="247">
          <cell r="A247" t="str">
            <v>T-KAP</v>
          </cell>
          <cell r="B247">
            <v>7620</v>
          </cell>
          <cell r="C247" t="str">
            <v>Börsinformation, SIX</v>
          </cell>
          <cell r="D247">
            <v>-10.6</v>
          </cell>
          <cell r="E247">
            <v>-10.6</v>
          </cell>
          <cell r="F247">
            <v>-10.6</v>
          </cell>
          <cell r="G247">
            <v>-10.6</v>
          </cell>
          <cell r="H247">
            <v>-10.6</v>
          </cell>
          <cell r="I247">
            <v>-21.2</v>
          </cell>
          <cell r="J247">
            <v>0</v>
          </cell>
          <cell r="K247">
            <v>-10.6</v>
          </cell>
          <cell r="L247">
            <v>-10.6</v>
          </cell>
          <cell r="M247">
            <v>0</v>
          </cell>
          <cell r="N247">
            <v>0</v>
          </cell>
          <cell r="O247">
            <v>0</v>
          </cell>
        </row>
        <row r="248">
          <cell r="A248" t="str">
            <v>T-FOND</v>
          </cell>
          <cell r="B248">
            <v>7620</v>
          </cell>
          <cell r="C248" t="str">
            <v>Börsinformation, SIX</v>
          </cell>
          <cell r="D248">
            <v>-26.6</v>
          </cell>
          <cell r="E248">
            <v>-26.6</v>
          </cell>
          <cell r="F248">
            <v>-26.6</v>
          </cell>
          <cell r="G248">
            <v>-26.5</v>
          </cell>
          <cell r="H248">
            <v>-26.5</v>
          </cell>
          <cell r="I248">
            <v>-26.5</v>
          </cell>
          <cell r="J248">
            <v>-26.5</v>
          </cell>
          <cell r="K248">
            <v>-26.5</v>
          </cell>
          <cell r="L248">
            <v>-26.5</v>
          </cell>
          <cell r="M248">
            <v>0</v>
          </cell>
          <cell r="N248">
            <v>0</v>
          </cell>
          <cell r="O248">
            <v>0</v>
          </cell>
        </row>
        <row r="249">
          <cell r="B249" t="str">
            <v>7620 Totalt</v>
          </cell>
          <cell r="D249">
            <v>-37.200000000000003</v>
          </cell>
          <cell r="E249">
            <v>-37.200000000000003</v>
          </cell>
          <cell r="F249">
            <v>-37.200000000000003</v>
          </cell>
          <cell r="G249">
            <v>-37.1</v>
          </cell>
          <cell r="H249">
            <v>-37.1</v>
          </cell>
          <cell r="I249">
            <v>-47.7</v>
          </cell>
          <cell r="J249">
            <v>-26.5</v>
          </cell>
          <cell r="K249">
            <v>-37.1</v>
          </cell>
          <cell r="L249">
            <v>-37.1</v>
          </cell>
          <cell r="O249">
            <v>0</v>
          </cell>
        </row>
        <row r="250">
          <cell r="A250" t="str">
            <v>T-FOND</v>
          </cell>
          <cell r="B250">
            <v>7621</v>
          </cell>
          <cell r="C250" t="str">
            <v>Penny, drift &amp; underhåll mm</v>
          </cell>
          <cell r="D250">
            <v>-2.6</v>
          </cell>
          <cell r="E250">
            <v>-2.6</v>
          </cell>
          <cell r="F250">
            <v>-2.6</v>
          </cell>
          <cell r="G250">
            <v>-2.6</v>
          </cell>
          <cell r="H250">
            <v>-2.6</v>
          </cell>
          <cell r="I250">
            <v>-2.6</v>
          </cell>
          <cell r="J250">
            <v>-2.6</v>
          </cell>
          <cell r="K250">
            <v>-2.6</v>
          </cell>
          <cell r="L250">
            <v>-2.6</v>
          </cell>
          <cell r="M250">
            <v>0</v>
          </cell>
          <cell r="N250">
            <v>0</v>
          </cell>
          <cell r="O250">
            <v>0</v>
          </cell>
        </row>
        <row r="251">
          <cell r="B251" t="str">
            <v>7621 Totalt</v>
          </cell>
          <cell r="D251">
            <v>-2.6</v>
          </cell>
          <cell r="E251">
            <v>-2.6</v>
          </cell>
          <cell r="F251">
            <v>-2.6</v>
          </cell>
          <cell r="G251">
            <v>-2.6</v>
          </cell>
          <cell r="H251">
            <v>-2.6</v>
          </cell>
          <cell r="I251">
            <v>-2.6</v>
          </cell>
          <cell r="J251">
            <v>-2.6</v>
          </cell>
          <cell r="K251">
            <v>-2.6</v>
          </cell>
          <cell r="L251">
            <v>-2.6</v>
          </cell>
          <cell r="O251">
            <v>0</v>
          </cell>
        </row>
        <row r="252">
          <cell r="A252" t="str">
            <v>T-KAP</v>
          </cell>
          <cell r="B252">
            <v>7622</v>
          </cell>
          <cell r="C252" t="str">
            <v>Kundsystem, drift &amp; underh, mm</v>
          </cell>
          <cell r="D252">
            <v>-7.9</v>
          </cell>
          <cell r="E252">
            <v>-7.9</v>
          </cell>
          <cell r="F252">
            <v>-7.9</v>
          </cell>
          <cell r="G252">
            <v>-7.9</v>
          </cell>
          <cell r="H252">
            <v>-7.9</v>
          </cell>
          <cell r="I252">
            <v>-15.9</v>
          </cell>
          <cell r="J252">
            <v>0</v>
          </cell>
          <cell r="K252">
            <v>-7.9</v>
          </cell>
          <cell r="L252">
            <v>-7.9</v>
          </cell>
          <cell r="M252">
            <v>0</v>
          </cell>
          <cell r="N252">
            <v>0</v>
          </cell>
          <cell r="O252">
            <v>0</v>
          </cell>
        </row>
        <row r="253">
          <cell r="A253" t="str">
            <v>T-FOND</v>
          </cell>
          <cell r="B253">
            <v>7622</v>
          </cell>
          <cell r="C253" t="str">
            <v>Optima, drift &amp; underhåll mm</v>
          </cell>
          <cell r="D253">
            <v>-23.7</v>
          </cell>
          <cell r="E253">
            <v>-1.6</v>
          </cell>
          <cell r="F253">
            <v>0</v>
          </cell>
          <cell r="G253">
            <v>0</v>
          </cell>
          <cell r="H253">
            <v>0</v>
          </cell>
          <cell r="I253">
            <v>0</v>
          </cell>
          <cell r="J253">
            <v>0</v>
          </cell>
          <cell r="K253">
            <v>0</v>
          </cell>
          <cell r="L253">
            <v>0</v>
          </cell>
          <cell r="M253">
            <v>0</v>
          </cell>
          <cell r="N253">
            <v>0</v>
          </cell>
          <cell r="O253">
            <v>0</v>
          </cell>
        </row>
        <row r="254">
          <cell r="B254" t="str">
            <v>7622 Totalt</v>
          </cell>
          <cell r="D254">
            <v>-31.6</v>
          </cell>
          <cell r="E254">
            <v>-9.5</v>
          </cell>
          <cell r="F254">
            <v>-7.9</v>
          </cell>
          <cell r="G254">
            <v>-7.9</v>
          </cell>
          <cell r="H254">
            <v>-7.9</v>
          </cell>
          <cell r="I254">
            <v>-15.9</v>
          </cell>
          <cell r="J254">
            <v>0</v>
          </cell>
          <cell r="K254">
            <v>-7.9</v>
          </cell>
          <cell r="L254">
            <v>-7.9</v>
          </cell>
          <cell r="O254">
            <v>0</v>
          </cell>
        </row>
        <row r="255">
          <cell r="A255" t="str">
            <v>T-FOND</v>
          </cell>
          <cell r="B255">
            <v>7623</v>
          </cell>
          <cell r="C255" t="str">
            <v>Vikingen, drift &amp; underhåll mm</v>
          </cell>
          <cell r="D255">
            <v>0</v>
          </cell>
          <cell r="E255">
            <v>-1</v>
          </cell>
          <cell r="F255">
            <v>-1</v>
          </cell>
          <cell r="G255">
            <v>-1</v>
          </cell>
          <cell r="H255">
            <v>-1</v>
          </cell>
          <cell r="I255">
            <v>-1</v>
          </cell>
          <cell r="J255">
            <v>-1</v>
          </cell>
          <cell r="K255">
            <v>-1</v>
          </cell>
          <cell r="L255">
            <v>-1</v>
          </cell>
          <cell r="M255">
            <v>0</v>
          </cell>
          <cell r="N255">
            <v>0</v>
          </cell>
          <cell r="O255">
            <v>0</v>
          </cell>
        </row>
        <row r="256">
          <cell r="B256" t="str">
            <v>7623 Totalt</v>
          </cell>
          <cell r="D256">
            <v>0</v>
          </cell>
          <cell r="E256">
            <v>-1</v>
          </cell>
          <cell r="F256">
            <v>-1</v>
          </cell>
          <cell r="G256">
            <v>-1</v>
          </cell>
          <cell r="H256">
            <v>-1</v>
          </cell>
          <cell r="I256">
            <v>-1</v>
          </cell>
          <cell r="J256">
            <v>-1</v>
          </cell>
          <cell r="K256">
            <v>-1</v>
          </cell>
          <cell r="L256">
            <v>-1</v>
          </cell>
          <cell r="O256">
            <v>0</v>
          </cell>
        </row>
        <row r="257">
          <cell r="A257" t="str">
            <v>T-FOND</v>
          </cell>
          <cell r="B257">
            <v>7624</v>
          </cell>
          <cell r="C257" t="str">
            <v>PM-terminal, drift &amp; underhåll</v>
          </cell>
          <cell r="D257">
            <v>-2.7</v>
          </cell>
          <cell r="E257">
            <v>-1.4</v>
          </cell>
          <cell r="F257">
            <v>-1.4</v>
          </cell>
          <cell r="G257">
            <v>-1.4</v>
          </cell>
          <cell r="H257">
            <v>-1.4</v>
          </cell>
          <cell r="I257">
            <v>-1.4</v>
          </cell>
          <cell r="J257">
            <v>-1.4</v>
          </cell>
          <cell r="K257">
            <v>-4.4000000000000004</v>
          </cell>
          <cell r="L257">
            <v>-4.4000000000000004</v>
          </cell>
          <cell r="M257">
            <v>0</v>
          </cell>
          <cell r="N257">
            <v>0</v>
          </cell>
          <cell r="O257">
            <v>0</v>
          </cell>
        </row>
        <row r="258">
          <cell r="B258" t="str">
            <v>7624 Totalt</v>
          </cell>
          <cell r="D258">
            <v>-2.7</v>
          </cell>
          <cell r="E258">
            <v>-1.4</v>
          </cell>
          <cell r="F258">
            <v>-1.4</v>
          </cell>
          <cell r="G258">
            <v>-1.4</v>
          </cell>
          <cell r="H258">
            <v>-1.4</v>
          </cell>
          <cell r="I258">
            <v>-1.4</v>
          </cell>
          <cell r="J258">
            <v>-1.4</v>
          </cell>
          <cell r="K258">
            <v>-4.4000000000000004</v>
          </cell>
          <cell r="L258">
            <v>-4.4000000000000004</v>
          </cell>
          <cell r="O258">
            <v>0</v>
          </cell>
        </row>
        <row r="259">
          <cell r="A259" t="str">
            <v>T-FOND</v>
          </cell>
          <cell r="B259">
            <v>7625</v>
          </cell>
          <cell r="C259" t="str">
            <v>Telerate, Dow Jones</v>
          </cell>
          <cell r="D259">
            <v>0</v>
          </cell>
          <cell r="E259">
            <v>-15.1</v>
          </cell>
          <cell r="F259">
            <v>-1.8</v>
          </cell>
          <cell r="G259">
            <v>-10.199999999999999</v>
          </cell>
          <cell r="H259">
            <v>-12.3</v>
          </cell>
          <cell r="I259">
            <v>-10.199999999999999</v>
          </cell>
          <cell r="J259">
            <v>-10.7</v>
          </cell>
          <cell r="K259">
            <v>-10.7</v>
          </cell>
          <cell r="L259">
            <v>-10.7</v>
          </cell>
          <cell r="M259">
            <v>0</v>
          </cell>
          <cell r="N259">
            <v>0</v>
          </cell>
          <cell r="O259">
            <v>0</v>
          </cell>
        </row>
        <row r="260">
          <cell r="B260" t="str">
            <v>7625 Totalt</v>
          </cell>
          <cell r="D260">
            <v>0</v>
          </cell>
          <cell r="E260">
            <v>-15.1</v>
          </cell>
          <cell r="F260">
            <v>-1.8</v>
          </cell>
          <cell r="G260">
            <v>-10.199999999999999</v>
          </cell>
          <cell r="H260">
            <v>-12.3</v>
          </cell>
          <cell r="I260">
            <v>-10.199999999999999</v>
          </cell>
          <cell r="J260">
            <v>-10.7</v>
          </cell>
          <cell r="K260">
            <v>-10.7</v>
          </cell>
          <cell r="L260">
            <v>-10.7</v>
          </cell>
          <cell r="O260">
            <v>0</v>
          </cell>
        </row>
        <row r="261">
          <cell r="A261" t="str">
            <v>T-FOND</v>
          </cell>
          <cell r="B261">
            <v>7630</v>
          </cell>
          <cell r="C261" t="str">
            <v>Fondbolagens Förening</v>
          </cell>
          <cell r="D261">
            <v>-3.1</v>
          </cell>
          <cell r="E261">
            <v>-3.1</v>
          </cell>
          <cell r="F261">
            <v>-3.1</v>
          </cell>
          <cell r="G261">
            <v>-3.1</v>
          </cell>
          <cell r="H261">
            <v>-3.1</v>
          </cell>
          <cell r="I261">
            <v>-3.1</v>
          </cell>
          <cell r="J261">
            <v>-9.4</v>
          </cell>
          <cell r="K261">
            <v>-9.4</v>
          </cell>
          <cell r="L261">
            <v>-9.4</v>
          </cell>
          <cell r="M261">
            <v>0</v>
          </cell>
          <cell r="N261">
            <v>0</v>
          </cell>
          <cell r="O261">
            <v>0</v>
          </cell>
        </row>
        <row r="262">
          <cell r="B262" t="str">
            <v>7630 Totalt</v>
          </cell>
          <cell r="D262">
            <v>-3.1</v>
          </cell>
          <cell r="E262">
            <v>-3.1</v>
          </cell>
          <cell r="F262">
            <v>-3.1</v>
          </cell>
          <cell r="G262">
            <v>-3.1</v>
          </cell>
          <cell r="H262">
            <v>-3.1</v>
          </cell>
          <cell r="I262">
            <v>-3.1</v>
          </cell>
          <cell r="J262">
            <v>-9.4</v>
          </cell>
          <cell r="K262">
            <v>-9.4</v>
          </cell>
          <cell r="L262">
            <v>-9.4</v>
          </cell>
          <cell r="O262">
            <v>0</v>
          </cell>
        </row>
        <row r="263">
          <cell r="A263" t="str">
            <v>T-KAP</v>
          </cell>
          <cell r="B263">
            <v>7635</v>
          </cell>
          <cell r="C263" t="str">
            <v>Finansinspektionen</v>
          </cell>
          <cell r="D263">
            <v>-11.2</v>
          </cell>
          <cell r="E263">
            <v>0</v>
          </cell>
          <cell r="F263">
            <v>0</v>
          </cell>
          <cell r="G263">
            <v>0</v>
          </cell>
          <cell r="H263">
            <v>0</v>
          </cell>
          <cell r="I263">
            <v>0</v>
          </cell>
          <cell r="J263">
            <v>0</v>
          </cell>
          <cell r="K263">
            <v>0</v>
          </cell>
          <cell r="L263">
            <v>0</v>
          </cell>
          <cell r="M263">
            <v>0</v>
          </cell>
          <cell r="N263">
            <v>0</v>
          </cell>
          <cell r="O263">
            <v>0</v>
          </cell>
        </row>
        <row r="264">
          <cell r="B264" t="str">
            <v>7635 Totalt</v>
          </cell>
          <cell r="D264">
            <v>-11.2</v>
          </cell>
          <cell r="E264">
            <v>0</v>
          </cell>
          <cell r="F264">
            <v>0</v>
          </cell>
          <cell r="G264">
            <v>0</v>
          </cell>
          <cell r="H264">
            <v>0</v>
          </cell>
          <cell r="I264">
            <v>0</v>
          </cell>
          <cell r="J264">
            <v>0</v>
          </cell>
          <cell r="K264">
            <v>0</v>
          </cell>
          <cell r="L264">
            <v>0</v>
          </cell>
          <cell r="O264">
            <v>0</v>
          </cell>
        </row>
        <row r="265">
          <cell r="A265" t="str">
            <v>T-KAP</v>
          </cell>
          <cell r="B265">
            <v>7640</v>
          </cell>
          <cell r="C265" t="str">
            <v>Kompensation kunder</v>
          </cell>
          <cell r="D265">
            <v>-13.9</v>
          </cell>
          <cell r="E265">
            <v>0</v>
          </cell>
          <cell r="F265">
            <v>-1.5</v>
          </cell>
          <cell r="G265">
            <v>-6</v>
          </cell>
          <cell r="H265">
            <v>0</v>
          </cell>
          <cell r="I265">
            <v>0</v>
          </cell>
          <cell r="J265">
            <v>0</v>
          </cell>
          <cell r="K265">
            <v>0</v>
          </cell>
          <cell r="L265">
            <v>-0.3</v>
          </cell>
          <cell r="M265">
            <v>0</v>
          </cell>
          <cell r="N265">
            <v>0</v>
          </cell>
          <cell r="O265">
            <v>0</v>
          </cell>
        </row>
        <row r="266">
          <cell r="A266" t="str">
            <v>T-FOND</v>
          </cell>
          <cell r="B266">
            <v>7640</v>
          </cell>
          <cell r="C266" t="str">
            <v>Kompensation kunder</v>
          </cell>
          <cell r="D266">
            <v>-1.7</v>
          </cell>
          <cell r="E266">
            <v>0</v>
          </cell>
          <cell r="F266">
            <v>0</v>
          </cell>
          <cell r="G266">
            <v>-6</v>
          </cell>
          <cell r="H266">
            <v>0</v>
          </cell>
          <cell r="I266">
            <v>-0.1</v>
          </cell>
          <cell r="J266">
            <v>0</v>
          </cell>
          <cell r="K266">
            <v>0</v>
          </cell>
          <cell r="L266">
            <v>0</v>
          </cell>
          <cell r="M266">
            <v>0</v>
          </cell>
          <cell r="N266">
            <v>0</v>
          </cell>
          <cell r="O266">
            <v>0</v>
          </cell>
        </row>
        <row r="267">
          <cell r="B267" t="str">
            <v>7640 Totalt</v>
          </cell>
          <cell r="D267">
            <v>-15.6</v>
          </cell>
          <cell r="E267">
            <v>0</v>
          </cell>
          <cell r="F267">
            <v>-1.5</v>
          </cell>
          <cell r="G267">
            <v>-12</v>
          </cell>
          <cell r="H267">
            <v>0</v>
          </cell>
          <cell r="I267">
            <v>-0.1</v>
          </cell>
          <cell r="J267">
            <v>0</v>
          </cell>
          <cell r="K267">
            <v>0</v>
          </cell>
          <cell r="L267">
            <v>-0.3</v>
          </cell>
          <cell r="O267">
            <v>0</v>
          </cell>
        </row>
        <row r="268">
          <cell r="A268" t="str">
            <v>T-KAP</v>
          </cell>
          <cell r="B268">
            <v>7645</v>
          </cell>
          <cell r="C268" t="str">
            <v>Stig Nordek, övrigt</v>
          </cell>
          <cell r="D268">
            <v>0</v>
          </cell>
          <cell r="E268">
            <v>-1.9</v>
          </cell>
          <cell r="F268">
            <v>0</v>
          </cell>
          <cell r="G268">
            <v>0</v>
          </cell>
          <cell r="H268">
            <v>0</v>
          </cell>
          <cell r="I268">
            <v>0</v>
          </cell>
          <cell r="J268">
            <v>0</v>
          </cell>
          <cell r="K268">
            <v>0</v>
          </cell>
          <cell r="L268">
            <v>0</v>
          </cell>
          <cell r="M268">
            <v>0</v>
          </cell>
          <cell r="N268">
            <v>0</v>
          </cell>
          <cell r="O268">
            <v>0</v>
          </cell>
        </row>
        <row r="269">
          <cell r="A269" t="str">
            <v>T-FOND</v>
          </cell>
          <cell r="B269">
            <v>7645</v>
          </cell>
          <cell r="C269" t="str">
            <v>Stig Nordek, övrigt</v>
          </cell>
          <cell r="D269">
            <v>0</v>
          </cell>
          <cell r="E269">
            <v>-33.200000000000003</v>
          </cell>
          <cell r="F269">
            <v>0</v>
          </cell>
          <cell r="G269">
            <v>0</v>
          </cell>
          <cell r="H269">
            <v>0</v>
          </cell>
          <cell r="I269">
            <v>0</v>
          </cell>
          <cell r="J269">
            <v>0</v>
          </cell>
          <cell r="K269">
            <v>0</v>
          </cell>
          <cell r="L269">
            <v>0</v>
          </cell>
          <cell r="M269">
            <v>0</v>
          </cell>
          <cell r="N269">
            <v>0</v>
          </cell>
          <cell r="O269">
            <v>0</v>
          </cell>
        </row>
        <row r="270">
          <cell r="B270" t="str">
            <v>7645 Totalt</v>
          </cell>
          <cell r="D270">
            <v>0</v>
          </cell>
          <cell r="E270">
            <v>-35.1</v>
          </cell>
          <cell r="F270">
            <v>0</v>
          </cell>
          <cell r="G270">
            <v>0</v>
          </cell>
          <cell r="H270">
            <v>0</v>
          </cell>
          <cell r="I270">
            <v>0</v>
          </cell>
          <cell r="J270">
            <v>0</v>
          </cell>
          <cell r="K270">
            <v>0</v>
          </cell>
          <cell r="L270">
            <v>0</v>
          </cell>
          <cell r="O270">
            <v>0</v>
          </cell>
        </row>
        <row r="271">
          <cell r="A271" t="str">
            <v>TAB</v>
          </cell>
          <cell r="B271">
            <v>7650</v>
          </cell>
          <cell r="C271" t="str">
            <v>Främmande tjänster för kund</v>
          </cell>
          <cell r="D271">
            <v>0</v>
          </cell>
          <cell r="E271">
            <v>0</v>
          </cell>
          <cell r="F271">
            <v>0</v>
          </cell>
          <cell r="G271">
            <v>0</v>
          </cell>
          <cell r="H271">
            <v>0</v>
          </cell>
          <cell r="I271">
            <v>-8</v>
          </cell>
          <cell r="J271">
            <v>0</v>
          </cell>
          <cell r="K271">
            <v>0</v>
          </cell>
          <cell r="L271">
            <v>0</v>
          </cell>
          <cell r="M271">
            <v>0</v>
          </cell>
          <cell r="N271">
            <v>0</v>
          </cell>
          <cell r="O271">
            <v>0</v>
          </cell>
        </row>
        <row r="272">
          <cell r="A272" t="str">
            <v>T-KAP</v>
          </cell>
          <cell r="B272">
            <v>7650</v>
          </cell>
          <cell r="C272" t="str">
            <v>Främmande tjänster för kund</v>
          </cell>
          <cell r="D272">
            <v>-2.8</v>
          </cell>
          <cell r="E272">
            <v>-17.2</v>
          </cell>
          <cell r="F272">
            <v>-4.0999999999999996</v>
          </cell>
          <cell r="G272">
            <v>-6.2</v>
          </cell>
          <cell r="H272">
            <v>0</v>
          </cell>
          <cell r="I272">
            <v>-13.3</v>
          </cell>
          <cell r="J272">
            <v>-36.9</v>
          </cell>
          <cell r="K272">
            <v>0</v>
          </cell>
          <cell r="L272">
            <v>-13.3</v>
          </cell>
          <cell r="M272">
            <v>0</v>
          </cell>
          <cell r="N272">
            <v>0</v>
          </cell>
          <cell r="O272">
            <v>0</v>
          </cell>
        </row>
        <row r="273">
          <cell r="A273" t="str">
            <v>T-FOND</v>
          </cell>
          <cell r="B273">
            <v>7650</v>
          </cell>
          <cell r="C273" t="str">
            <v>Främmande tjänster för kund</v>
          </cell>
          <cell r="D273">
            <v>0</v>
          </cell>
          <cell r="E273">
            <v>-1.5</v>
          </cell>
          <cell r="F273">
            <v>0</v>
          </cell>
          <cell r="G273">
            <v>0</v>
          </cell>
          <cell r="H273">
            <v>0</v>
          </cell>
          <cell r="I273">
            <v>0</v>
          </cell>
          <cell r="J273">
            <v>0</v>
          </cell>
          <cell r="K273">
            <v>0</v>
          </cell>
          <cell r="L273">
            <v>0</v>
          </cell>
          <cell r="M273">
            <v>0</v>
          </cell>
          <cell r="N273">
            <v>0</v>
          </cell>
          <cell r="O273">
            <v>0</v>
          </cell>
        </row>
        <row r="274">
          <cell r="B274" t="str">
            <v>7650 Totalt</v>
          </cell>
          <cell r="D274">
            <v>-2.8</v>
          </cell>
          <cell r="E274">
            <v>-18.7</v>
          </cell>
          <cell r="F274">
            <v>-4.0999999999999996</v>
          </cell>
          <cell r="G274">
            <v>-6.2</v>
          </cell>
          <cell r="H274">
            <v>0</v>
          </cell>
          <cell r="I274">
            <v>-21.3</v>
          </cell>
          <cell r="J274">
            <v>-36.9</v>
          </cell>
          <cell r="K274">
            <v>0</v>
          </cell>
          <cell r="L274">
            <v>-13.3</v>
          </cell>
          <cell r="O274">
            <v>0</v>
          </cell>
        </row>
        <row r="275">
          <cell r="A275" t="str">
            <v>T-FOND</v>
          </cell>
          <cell r="B275">
            <v>7655</v>
          </cell>
          <cell r="C275" t="str">
            <v>Revision, fonder</v>
          </cell>
          <cell r="D275">
            <v>0</v>
          </cell>
          <cell r="E275">
            <v>0</v>
          </cell>
          <cell r="F275">
            <v>0</v>
          </cell>
          <cell r="G275">
            <v>0</v>
          </cell>
          <cell r="H275">
            <v>7.7</v>
          </cell>
          <cell r="I275">
            <v>0</v>
          </cell>
          <cell r="J275">
            <v>0</v>
          </cell>
          <cell r="K275">
            <v>0</v>
          </cell>
          <cell r="L275">
            <v>0</v>
          </cell>
          <cell r="M275">
            <v>0</v>
          </cell>
          <cell r="N275">
            <v>0</v>
          </cell>
          <cell r="O275">
            <v>0</v>
          </cell>
        </row>
        <row r="276">
          <cell r="B276" t="str">
            <v>7655 Totalt</v>
          </cell>
          <cell r="D276">
            <v>0</v>
          </cell>
          <cell r="E276">
            <v>0</v>
          </cell>
          <cell r="F276">
            <v>0</v>
          </cell>
          <cell r="G276">
            <v>0</v>
          </cell>
          <cell r="H276">
            <v>7.7</v>
          </cell>
          <cell r="I276">
            <v>0</v>
          </cell>
          <cell r="J276">
            <v>0</v>
          </cell>
          <cell r="K276">
            <v>0</v>
          </cell>
          <cell r="L276">
            <v>0</v>
          </cell>
          <cell r="O276">
            <v>0</v>
          </cell>
        </row>
        <row r="277">
          <cell r="A277" t="str">
            <v>TAB</v>
          </cell>
          <cell r="B277">
            <v>7660</v>
          </cell>
          <cell r="C277" t="str">
            <v>Bankprovisioner</v>
          </cell>
          <cell r="D277">
            <v>-2.6</v>
          </cell>
          <cell r="E277">
            <v>-0.1</v>
          </cell>
          <cell r="F277">
            <v>-0.1</v>
          </cell>
          <cell r="G277">
            <v>-0.8</v>
          </cell>
          <cell r="H277">
            <v>0</v>
          </cell>
          <cell r="I277">
            <v>-0.2</v>
          </cell>
          <cell r="J277">
            <v>-0.1</v>
          </cell>
          <cell r="K277">
            <v>-0.1</v>
          </cell>
          <cell r="L277">
            <v>-1.1000000000000001</v>
          </cell>
          <cell r="M277">
            <v>0</v>
          </cell>
          <cell r="N277">
            <v>0</v>
          </cell>
          <cell r="O277">
            <v>0</v>
          </cell>
        </row>
        <row r="278">
          <cell r="A278" t="str">
            <v>T-KAP</v>
          </cell>
          <cell r="B278">
            <v>7660</v>
          </cell>
          <cell r="C278" t="str">
            <v>Bankprovisioner</v>
          </cell>
          <cell r="D278">
            <v>-2.4</v>
          </cell>
          <cell r="E278">
            <v>-0.4</v>
          </cell>
          <cell r="F278">
            <v>-6.4</v>
          </cell>
          <cell r="G278">
            <v>-0.2</v>
          </cell>
          <cell r="H278">
            <v>-0.3</v>
          </cell>
          <cell r="I278">
            <v>-6.8</v>
          </cell>
          <cell r="J278">
            <v>-5.2</v>
          </cell>
          <cell r="K278">
            <v>-1.1000000000000001</v>
          </cell>
          <cell r="L278">
            <v>-0.2</v>
          </cell>
          <cell r="M278">
            <v>0</v>
          </cell>
          <cell r="N278">
            <v>0</v>
          </cell>
          <cell r="O278">
            <v>0</v>
          </cell>
        </row>
        <row r="279">
          <cell r="A279" t="str">
            <v>T-FOND</v>
          </cell>
          <cell r="B279">
            <v>7660</v>
          </cell>
          <cell r="C279" t="str">
            <v>Bankprovisioner</v>
          </cell>
          <cell r="D279">
            <v>-2.2000000000000002</v>
          </cell>
          <cell r="E279">
            <v>0</v>
          </cell>
          <cell r="F279">
            <v>0</v>
          </cell>
          <cell r="G279">
            <v>-0.4</v>
          </cell>
          <cell r="H279">
            <v>-0.1</v>
          </cell>
          <cell r="I279">
            <v>-0.4</v>
          </cell>
          <cell r="J279">
            <v>-0.3</v>
          </cell>
          <cell r="K279">
            <v>-0.5</v>
          </cell>
          <cell r="L279">
            <v>-0.1</v>
          </cell>
          <cell r="M279">
            <v>0</v>
          </cell>
          <cell r="N279">
            <v>0</v>
          </cell>
          <cell r="O279">
            <v>0</v>
          </cell>
        </row>
        <row r="280">
          <cell r="B280" t="str">
            <v>7660 Totalt</v>
          </cell>
          <cell r="D280">
            <v>-7.2</v>
          </cell>
          <cell r="E280">
            <v>-0.5</v>
          </cell>
          <cell r="F280">
            <v>-6.5</v>
          </cell>
          <cell r="G280">
            <v>-1.4</v>
          </cell>
          <cell r="H280">
            <v>-0.4</v>
          </cell>
          <cell r="I280">
            <v>-7.4</v>
          </cell>
          <cell r="J280">
            <v>-5.6</v>
          </cell>
          <cell r="K280">
            <v>-1.7000000000000002</v>
          </cell>
          <cell r="L280">
            <v>-1.4000000000000001</v>
          </cell>
          <cell r="O280">
            <v>0</v>
          </cell>
        </row>
        <row r="281">
          <cell r="A281" t="str">
            <v>T-FOND</v>
          </cell>
          <cell r="B281">
            <v>7661</v>
          </cell>
          <cell r="C281" t="str">
            <v>Depåavgifter Finland</v>
          </cell>
          <cell r="D281">
            <v>0</v>
          </cell>
          <cell r="E281">
            <v>0</v>
          </cell>
          <cell r="F281">
            <v>0</v>
          </cell>
          <cell r="G281">
            <v>0</v>
          </cell>
          <cell r="H281">
            <v>0</v>
          </cell>
          <cell r="I281">
            <v>0</v>
          </cell>
          <cell r="J281">
            <v>0</v>
          </cell>
          <cell r="K281">
            <v>-35.6</v>
          </cell>
          <cell r="L281">
            <v>0</v>
          </cell>
          <cell r="M281">
            <v>0</v>
          </cell>
          <cell r="N281">
            <v>0</v>
          </cell>
          <cell r="O281">
            <v>0</v>
          </cell>
        </row>
        <row r="282">
          <cell r="B282" t="str">
            <v>7661 Totalt</v>
          </cell>
          <cell r="D282">
            <v>0</v>
          </cell>
          <cell r="E282">
            <v>0</v>
          </cell>
          <cell r="F282">
            <v>0</v>
          </cell>
          <cell r="G282">
            <v>0</v>
          </cell>
          <cell r="H282">
            <v>0</v>
          </cell>
          <cell r="I282">
            <v>0</v>
          </cell>
          <cell r="J282">
            <v>0</v>
          </cell>
          <cell r="K282">
            <v>-35.6</v>
          </cell>
          <cell r="L282">
            <v>0</v>
          </cell>
          <cell r="O282">
            <v>0</v>
          </cell>
        </row>
        <row r="283">
          <cell r="A283" t="str">
            <v>T-KAP</v>
          </cell>
          <cell r="B283">
            <v>7665</v>
          </cell>
          <cell r="C283" t="str">
            <v>Anvisningsprovisioner</v>
          </cell>
          <cell r="D283">
            <v>0</v>
          </cell>
          <cell r="E283">
            <v>-11.1</v>
          </cell>
          <cell r="F283">
            <v>0</v>
          </cell>
          <cell r="G283">
            <v>-1.9</v>
          </cell>
          <cell r="H283">
            <v>0</v>
          </cell>
          <cell r="I283">
            <v>-30.1</v>
          </cell>
          <cell r="J283">
            <v>-16.899999999999999</v>
          </cell>
          <cell r="K283">
            <v>0</v>
          </cell>
          <cell r="L283">
            <v>0</v>
          </cell>
          <cell r="M283">
            <v>0</v>
          </cell>
          <cell r="N283">
            <v>0</v>
          </cell>
          <cell r="O283">
            <v>0</v>
          </cell>
        </row>
        <row r="284">
          <cell r="B284" t="str">
            <v>7665 Totalt</v>
          </cell>
          <cell r="D284">
            <v>0</v>
          </cell>
          <cell r="E284">
            <v>-11.1</v>
          </cell>
          <cell r="F284">
            <v>0</v>
          </cell>
          <cell r="G284">
            <v>-1.9</v>
          </cell>
          <cell r="H284">
            <v>0</v>
          </cell>
          <cell r="I284">
            <v>-30.1</v>
          </cell>
          <cell r="J284">
            <v>-16.899999999999999</v>
          </cell>
          <cell r="K284">
            <v>0</v>
          </cell>
          <cell r="L284">
            <v>0</v>
          </cell>
          <cell r="O284">
            <v>0</v>
          </cell>
        </row>
        <row r="285">
          <cell r="A285" t="str">
            <v>TAB</v>
          </cell>
          <cell r="B285">
            <v>7670</v>
          </cell>
          <cell r="C285" t="str">
            <v>Tidningar, facklitteratur</v>
          </cell>
          <cell r="D285">
            <v>0</v>
          </cell>
          <cell r="E285">
            <v>-0.3</v>
          </cell>
          <cell r="F285">
            <v>0</v>
          </cell>
          <cell r="G285">
            <v>0</v>
          </cell>
          <cell r="H285">
            <v>0</v>
          </cell>
          <cell r="I285">
            <v>0</v>
          </cell>
          <cell r="J285">
            <v>0</v>
          </cell>
          <cell r="K285">
            <v>-3.2</v>
          </cell>
          <cell r="L285">
            <v>-0.9</v>
          </cell>
          <cell r="M285">
            <v>0</v>
          </cell>
          <cell r="N285">
            <v>0</v>
          </cell>
          <cell r="O285">
            <v>0</v>
          </cell>
        </row>
        <row r="286">
          <cell r="A286" t="str">
            <v>T-KAP</v>
          </cell>
          <cell r="B286">
            <v>7670</v>
          </cell>
          <cell r="C286" t="str">
            <v>Tidningar, facklitteratur</v>
          </cell>
          <cell r="D286">
            <v>-0.3</v>
          </cell>
          <cell r="E286">
            <v>-3.1</v>
          </cell>
          <cell r="F286">
            <v>-0.9</v>
          </cell>
          <cell r="G286">
            <v>-8.3000000000000007</v>
          </cell>
          <cell r="H286">
            <v>-3.5</v>
          </cell>
          <cell r="I286">
            <v>0</v>
          </cell>
          <cell r="J286">
            <v>-0.2</v>
          </cell>
          <cell r="K286">
            <v>0</v>
          </cell>
          <cell r="L286">
            <v>-2.8</v>
          </cell>
          <cell r="M286">
            <v>0</v>
          </cell>
          <cell r="N286">
            <v>0</v>
          </cell>
          <cell r="O286">
            <v>0</v>
          </cell>
        </row>
        <row r="287">
          <cell r="A287" t="str">
            <v>T-FOND</v>
          </cell>
          <cell r="B287">
            <v>7670</v>
          </cell>
          <cell r="C287" t="str">
            <v>Tidningar, facklitteratur</v>
          </cell>
          <cell r="D287">
            <v>-2.4</v>
          </cell>
          <cell r="E287">
            <v>-11.1</v>
          </cell>
          <cell r="F287">
            <v>-6.2</v>
          </cell>
          <cell r="G287">
            <v>-7.6</v>
          </cell>
          <cell r="H287">
            <v>-2.5</v>
          </cell>
          <cell r="I287">
            <v>-1.6</v>
          </cell>
          <cell r="J287">
            <v>-5</v>
          </cell>
          <cell r="K287">
            <v>-2.9</v>
          </cell>
          <cell r="L287">
            <v>-1.6</v>
          </cell>
          <cell r="M287">
            <v>0</v>
          </cell>
          <cell r="N287">
            <v>0</v>
          </cell>
          <cell r="O287">
            <v>0</v>
          </cell>
        </row>
        <row r="288">
          <cell r="B288" t="str">
            <v>7670 Totalt</v>
          </cell>
          <cell r="D288">
            <v>-2.6999999999999997</v>
          </cell>
          <cell r="E288">
            <v>-14.5</v>
          </cell>
          <cell r="F288">
            <v>-7.1000000000000005</v>
          </cell>
          <cell r="G288">
            <v>-15.9</v>
          </cell>
          <cell r="H288">
            <v>-6</v>
          </cell>
          <cell r="I288">
            <v>-1.6</v>
          </cell>
          <cell r="J288">
            <v>-5.2</v>
          </cell>
          <cell r="K288">
            <v>-6.1</v>
          </cell>
          <cell r="L288">
            <v>-5.3</v>
          </cell>
          <cell r="O288">
            <v>0</v>
          </cell>
        </row>
        <row r="289">
          <cell r="A289" t="str">
            <v>TAB</v>
          </cell>
          <cell r="B289">
            <v>7680</v>
          </cell>
          <cell r="C289" t="str">
            <v>Föreningsavgifter, EJ avdrag</v>
          </cell>
          <cell r="D289">
            <v>-3.7</v>
          </cell>
          <cell r="E289">
            <v>0</v>
          </cell>
          <cell r="F289">
            <v>0</v>
          </cell>
          <cell r="G289">
            <v>0</v>
          </cell>
          <cell r="H289">
            <v>0</v>
          </cell>
          <cell r="I289">
            <v>0</v>
          </cell>
          <cell r="J289">
            <v>0</v>
          </cell>
          <cell r="K289">
            <v>0</v>
          </cell>
          <cell r="L289">
            <v>0</v>
          </cell>
          <cell r="M289">
            <v>0</v>
          </cell>
          <cell r="N289">
            <v>0</v>
          </cell>
          <cell r="O289">
            <v>0</v>
          </cell>
        </row>
        <row r="290">
          <cell r="A290" t="str">
            <v>T-KAP</v>
          </cell>
          <cell r="B290">
            <v>7680</v>
          </cell>
          <cell r="C290" t="str">
            <v>Föreningsavgifter, EJ avdrag</v>
          </cell>
          <cell r="D290">
            <v>0</v>
          </cell>
          <cell r="E290">
            <v>0</v>
          </cell>
          <cell r="F290">
            <v>0</v>
          </cell>
          <cell r="G290">
            <v>-3</v>
          </cell>
          <cell r="H290">
            <v>0</v>
          </cell>
          <cell r="I290">
            <v>0</v>
          </cell>
          <cell r="J290">
            <v>0</v>
          </cell>
          <cell r="K290">
            <v>0</v>
          </cell>
          <cell r="L290">
            <v>0</v>
          </cell>
          <cell r="M290">
            <v>0</v>
          </cell>
          <cell r="N290">
            <v>0</v>
          </cell>
          <cell r="O290">
            <v>0</v>
          </cell>
        </row>
        <row r="291">
          <cell r="A291" t="str">
            <v>T-FOND</v>
          </cell>
          <cell r="B291">
            <v>7680</v>
          </cell>
          <cell r="C291" t="str">
            <v>Föreningsavgifter, EJ avdrag</v>
          </cell>
          <cell r="D291">
            <v>0</v>
          </cell>
          <cell r="E291">
            <v>0</v>
          </cell>
          <cell r="F291">
            <v>0</v>
          </cell>
          <cell r="G291">
            <v>0</v>
          </cell>
          <cell r="H291">
            <v>0</v>
          </cell>
          <cell r="I291">
            <v>-0.4</v>
          </cell>
          <cell r="J291">
            <v>0</v>
          </cell>
          <cell r="K291">
            <v>0</v>
          </cell>
          <cell r="L291">
            <v>0</v>
          </cell>
          <cell r="M291">
            <v>0</v>
          </cell>
          <cell r="N291">
            <v>0</v>
          </cell>
          <cell r="O291">
            <v>0</v>
          </cell>
        </row>
        <row r="292">
          <cell r="B292" t="str">
            <v>7680 Totalt</v>
          </cell>
          <cell r="D292">
            <v>-3.7</v>
          </cell>
          <cell r="E292">
            <v>0</v>
          </cell>
          <cell r="F292">
            <v>0</v>
          </cell>
          <cell r="G292">
            <v>-3</v>
          </cell>
          <cell r="H292">
            <v>0</v>
          </cell>
          <cell r="I292">
            <v>-0.4</v>
          </cell>
          <cell r="J292">
            <v>0</v>
          </cell>
          <cell r="K292">
            <v>0</v>
          </cell>
          <cell r="L292">
            <v>0</v>
          </cell>
          <cell r="O292">
            <v>0</v>
          </cell>
        </row>
        <row r="293">
          <cell r="A293" t="str">
            <v>T-KAP</v>
          </cell>
          <cell r="B293">
            <v>7681</v>
          </cell>
          <cell r="C293" t="str">
            <v>Föreningsavgifter, avdragsgill</v>
          </cell>
          <cell r="D293">
            <v>0</v>
          </cell>
          <cell r="E293">
            <v>0</v>
          </cell>
          <cell r="F293">
            <v>0</v>
          </cell>
          <cell r="G293">
            <v>-0.3</v>
          </cell>
          <cell r="H293">
            <v>0</v>
          </cell>
          <cell r="I293">
            <v>0</v>
          </cell>
          <cell r="J293">
            <v>0</v>
          </cell>
          <cell r="K293">
            <v>0</v>
          </cell>
          <cell r="L293">
            <v>0</v>
          </cell>
          <cell r="M293">
            <v>0</v>
          </cell>
          <cell r="N293">
            <v>0</v>
          </cell>
          <cell r="O293">
            <v>0</v>
          </cell>
        </row>
        <row r="294">
          <cell r="B294" t="str">
            <v>7681 Totalt</v>
          </cell>
          <cell r="D294">
            <v>0</v>
          </cell>
          <cell r="E294">
            <v>0</v>
          </cell>
          <cell r="F294">
            <v>0</v>
          </cell>
          <cell r="G294">
            <v>-0.3</v>
          </cell>
          <cell r="H294">
            <v>0</v>
          </cell>
          <cell r="I294">
            <v>0</v>
          </cell>
          <cell r="J294">
            <v>0</v>
          </cell>
          <cell r="K294">
            <v>0</v>
          </cell>
          <cell r="L294">
            <v>0</v>
          </cell>
          <cell r="O294">
            <v>0</v>
          </cell>
        </row>
        <row r="295">
          <cell r="A295" t="str">
            <v>TAB</v>
          </cell>
          <cell r="B295">
            <v>7690</v>
          </cell>
          <cell r="C295" t="str">
            <v>Diverse övr. kostn</v>
          </cell>
          <cell r="D295">
            <v>-0.5</v>
          </cell>
          <cell r="E295">
            <v>0</v>
          </cell>
          <cell r="F295">
            <v>-1.3</v>
          </cell>
          <cell r="G295">
            <v>-2.1</v>
          </cell>
          <cell r="H295">
            <v>-14.7</v>
          </cell>
          <cell r="I295">
            <v>0.9</v>
          </cell>
          <cell r="J295">
            <v>0</v>
          </cell>
          <cell r="K295">
            <v>0</v>
          </cell>
          <cell r="L295">
            <v>-3.5</v>
          </cell>
          <cell r="M295">
            <v>0</v>
          </cell>
          <cell r="N295">
            <v>0</v>
          </cell>
          <cell r="O295">
            <v>0</v>
          </cell>
        </row>
        <row r="296">
          <cell r="A296" t="str">
            <v>T-KAP</v>
          </cell>
          <cell r="B296">
            <v>7690</v>
          </cell>
          <cell r="C296" t="str">
            <v>Diverse övr. kostn</v>
          </cell>
          <cell r="D296">
            <v>-1.2</v>
          </cell>
          <cell r="E296">
            <v>-1.8</v>
          </cell>
          <cell r="F296">
            <v>-1.4</v>
          </cell>
          <cell r="G296">
            <v>-8</v>
          </cell>
          <cell r="H296">
            <v>-1.1000000000000001</v>
          </cell>
          <cell r="I296">
            <v>-3</v>
          </cell>
          <cell r="J296">
            <v>0</v>
          </cell>
          <cell r="K296">
            <v>-0.1</v>
          </cell>
          <cell r="L296">
            <v>-11.1</v>
          </cell>
          <cell r="M296">
            <v>0</v>
          </cell>
          <cell r="N296">
            <v>0</v>
          </cell>
          <cell r="O296">
            <v>0</v>
          </cell>
        </row>
        <row r="297">
          <cell r="A297" t="str">
            <v>T-FOND</v>
          </cell>
          <cell r="B297">
            <v>7690</v>
          </cell>
          <cell r="C297" t="str">
            <v>Diverse övr. kostn</v>
          </cell>
          <cell r="D297">
            <v>-4.5</v>
          </cell>
          <cell r="E297">
            <v>0.2</v>
          </cell>
          <cell r="F297">
            <v>0</v>
          </cell>
          <cell r="G297">
            <v>-9.9</v>
          </cell>
          <cell r="H297">
            <v>-3.5</v>
          </cell>
          <cell r="I297">
            <v>-0.9</v>
          </cell>
          <cell r="J297">
            <v>-2.8</v>
          </cell>
          <cell r="K297">
            <v>0</v>
          </cell>
          <cell r="L297">
            <v>-1</v>
          </cell>
          <cell r="M297">
            <v>0</v>
          </cell>
          <cell r="N297">
            <v>0</v>
          </cell>
          <cell r="O297">
            <v>0</v>
          </cell>
        </row>
        <row r="298">
          <cell r="B298" t="str">
            <v>7690 Totalt</v>
          </cell>
          <cell r="D298">
            <v>-6.2</v>
          </cell>
          <cell r="E298">
            <v>-1.6</v>
          </cell>
          <cell r="F298">
            <v>-2.7</v>
          </cell>
          <cell r="G298">
            <v>-20</v>
          </cell>
          <cell r="H298">
            <v>-19.299999999999997</v>
          </cell>
          <cell r="I298">
            <v>-3</v>
          </cell>
          <cell r="J298">
            <v>-2.8</v>
          </cell>
          <cell r="K298">
            <v>-0.1</v>
          </cell>
          <cell r="L298">
            <v>-15.6</v>
          </cell>
          <cell r="O298">
            <v>0</v>
          </cell>
        </row>
        <row r="299">
          <cell r="A299" t="str">
            <v>T-FOND</v>
          </cell>
          <cell r="B299">
            <v>7691</v>
          </cell>
          <cell r="C299" t="str">
            <v>Diverse övr. kostn EJ avdrag</v>
          </cell>
          <cell r="D299">
            <v>0</v>
          </cell>
          <cell r="E299">
            <v>-2.7</v>
          </cell>
          <cell r="F299">
            <v>0</v>
          </cell>
          <cell r="G299">
            <v>0</v>
          </cell>
          <cell r="H299">
            <v>0</v>
          </cell>
          <cell r="I299">
            <v>0</v>
          </cell>
          <cell r="J299">
            <v>0</v>
          </cell>
          <cell r="K299">
            <v>0</v>
          </cell>
          <cell r="L299">
            <v>0</v>
          </cell>
          <cell r="M299">
            <v>0</v>
          </cell>
          <cell r="N299">
            <v>0</v>
          </cell>
          <cell r="O299">
            <v>0</v>
          </cell>
        </row>
        <row r="300">
          <cell r="B300" t="str">
            <v>7691 Totalt</v>
          </cell>
          <cell r="D300">
            <v>0</v>
          </cell>
          <cell r="E300">
            <v>-2.7</v>
          </cell>
          <cell r="F300">
            <v>0</v>
          </cell>
          <cell r="G300">
            <v>0</v>
          </cell>
          <cell r="H300">
            <v>0</v>
          </cell>
          <cell r="I300">
            <v>0</v>
          </cell>
          <cell r="J300">
            <v>0</v>
          </cell>
          <cell r="K300">
            <v>0</v>
          </cell>
          <cell r="L300">
            <v>0</v>
          </cell>
          <cell r="O300">
            <v>0</v>
          </cell>
        </row>
        <row r="301">
          <cell r="A301" t="str">
            <v>TAB</v>
          </cell>
          <cell r="B301">
            <v>7810</v>
          </cell>
          <cell r="C301" t="str">
            <v>Resultat avyttr av inventarier</v>
          </cell>
          <cell r="D301">
            <v>0</v>
          </cell>
          <cell r="E301">
            <v>0</v>
          </cell>
          <cell r="F301">
            <v>0</v>
          </cell>
          <cell r="G301">
            <v>0</v>
          </cell>
          <cell r="H301">
            <v>0</v>
          </cell>
          <cell r="I301">
            <v>0</v>
          </cell>
          <cell r="J301">
            <v>0</v>
          </cell>
          <cell r="K301">
            <v>86.1</v>
          </cell>
          <cell r="L301">
            <v>0</v>
          </cell>
          <cell r="M301">
            <v>0</v>
          </cell>
          <cell r="N301">
            <v>0</v>
          </cell>
          <cell r="O301">
            <v>0</v>
          </cell>
        </row>
        <row r="302">
          <cell r="A302" t="str">
            <v>T-KAP</v>
          </cell>
          <cell r="B302">
            <v>7810</v>
          </cell>
          <cell r="C302" t="str">
            <v>Resultat förs inventarier</v>
          </cell>
          <cell r="D302">
            <v>0</v>
          </cell>
          <cell r="E302">
            <v>0</v>
          </cell>
          <cell r="F302">
            <v>0</v>
          </cell>
          <cell r="G302">
            <v>0</v>
          </cell>
          <cell r="H302">
            <v>0</v>
          </cell>
          <cell r="I302">
            <v>0</v>
          </cell>
          <cell r="J302">
            <v>0</v>
          </cell>
          <cell r="K302">
            <v>63.3</v>
          </cell>
          <cell r="L302">
            <v>0</v>
          </cell>
          <cell r="M302">
            <v>0</v>
          </cell>
          <cell r="N302">
            <v>0</v>
          </cell>
          <cell r="O302">
            <v>0</v>
          </cell>
        </row>
        <row r="303">
          <cell r="A303" t="str">
            <v>T-FOND</v>
          </cell>
          <cell r="B303">
            <v>7810</v>
          </cell>
          <cell r="C303" t="str">
            <v>Resultat avyttring inventarier</v>
          </cell>
          <cell r="D303">
            <v>0</v>
          </cell>
          <cell r="E303">
            <v>0</v>
          </cell>
          <cell r="F303">
            <v>0</v>
          </cell>
          <cell r="G303">
            <v>0</v>
          </cell>
          <cell r="H303">
            <v>0</v>
          </cell>
          <cell r="I303">
            <v>0</v>
          </cell>
          <cell r="J303">
            <v>163.1</v>
          </cell>
          <cell r="K303">
            <v>0</v>
          </cell>
          <cell r="L303">
            <v>0</v>
          </cell>
          <cell r="M303">
            <v>0</v>
          </cell>
          <cell r="N303">
            <v>0</v>
          </cell>
          <cell r="O303">
            <v>0</v>
          </cell>
        </row>
        <row r="304">
          <cell r="B304" t="str">
            <v>7810 Totalt</v>
          </cell>
          <cell r="D304">
            <v>0</v>
          </cell>
          <cell r="E304">
            <v>0</v>
          </cell>
          <cell r="F304">
            <v>0</v>
          </cell>
          <cell r="G304">
            <v>0</v>
          </cell>
          <cell r="H304">
            <v>0</v>
          </cell>
          <cell r="I304">
            <v>0</v>
          </cell>
          <cell r="J304">
            <v>163.1</v>
          </cell>
          <cell r="K304">
            <v>149.39999999999998</v>
          </cell>
          <cell r="L304">
            <v>0</v>
          </cell>
          <cell r="O304">
            <v>0</v>
          </cell>
        </row>
        <row r="305">
          <cell r="A305" t="str">
            <v>TAB</v>
          </cell>
          <cell r="B305">
            <v>7919</v>
          </cell>
          <cell r="C305" t="str">
            <v>Avskrivningar datautrustning</v>
          </cell>
          <cell r="D305">
            <v>-7.4</v>
          </cell>
          <cell r="E305">
            <v>-7.4</v>
          </cell>
          <cell r="F305">
            <v>-9.1</v>
          </cell>
          <cell r="G305">
            <v>-9.1</v>
          </cell>
          <cell r="H305">
            <v>-9.1</v>
          </cell>
          <cell r="I305">
            <v>-9.1</v>
          </cell>
          <cell r="J305">
            <v>-9.1</v>
          </cell>
          <cell r="K305">
            <v>-9.1</v>
          </cell>
          <cell r="L305">
            <v>-10</v>
          </cell>
          <cell r="M305">
            <v>0</v>
          </cell>
          <cell r="N305">
            <v>0</v>
          </cell>
          <cell r="O305">
            <v>0</v>
          </cell>
        </row>
        <row r="306">
          <cell r="A306" t="str">
            <v>T-KAP</v>
          </cell>
          <cell r="B306">
            <v>7919</v>
          </cell>
          <cell r="C306" t="str">
            <v>Avskrivningar datautrustning</v>
          </cell>
          <cell r="D306">
            <v>-15.2</v>
          </cell>
          <cell r="E306">
            <v>-15.2</v>
          </cell>
          <cell r="F306">
            <v>-12.9</v>
          </cell>
          <cell r="G306">
            <v>-11.4</v>
          </cell>
          <cell r="H306">
            <v>-11.4</v>
          </cell>
          <cell r="I306">
            <v>-11.4</v>
          </cell>
          <cell r="J306">
            <v>-13.1</v>
          </cell>
          <cell r="K306">
            <v>-12.3</v>
          </cell>
          <cell r="L306">
            <v>-12.3</v>
          </cell>
          <cell r="M306">
            <v>0</v>
          </cell>
          <cell r="N306">
            <v>0</v>
          </cell>
          <cell r="O306">
            <v>0</v>
          </cell>
        </row>
        <row r="307">
          <cell r="A307" t="str">
            <v>T-FOND</v>
          </cell>
          <cell r="B307">
            <v>7919</v>
          </cell>
          <cell r="C307" t="str">
            <v>Avskrivningar datautrustning</v>
          </cell>
          <cell r="D307">
            <v>-10.4</v>
          </cell>
          <cell r="E307">
            <v>-10.4</v>
          </cell>
          <cell r="F307">
            <v>-10.4</v>
          </cell>
          <cell r="G307">
            <v>-11</v>
          </cell>
          <cell r="H307">
            <v>-12.5</v>
          </cell>
          <cell r="I307">
            <v>-11.5</v>
          </cell>
          <cell r="J307">
            <v>-11.5</v>
          </cell>
          <cell r="K307">
            <v>-11.7</v>
          </cell>
          <cell r="L307">
            <v>-14.4</v>
          </cell>
          <cell r="M307">
            <v>0</v>
          </cell>
          <cell r="N307">
            <v>0</v>
          </cell>
          <cell r="O307">
            <v>0</v>
          </cell>
        </row>
        <row r="308">
          <cell r="B308" t="str">
            <v>7919 Totalt</v>
          </cell>
          <cell r="D308">
            <v>-33</v>
          </cell>
          <cell r="E308">
            <v>-33</v>
          </cell>
          <cell r="F308">
            <v>-32.4</v>
          </cell>
          <cell r="G308">
            <v>-31.5</v>
          </cell>
          <cell r="H308">
            <v>-33</v>
          </cell>
          <cell r="I308">
            <v>-32</v>
          </cell>
          <cell r="J308">
            <v>-33.700000000000003</v>
          </cell>
          <cell r="K308">
            <v>-33.099999999999994</v>
          </cell>
          <cell r="L308">
            <v>-36.700000000000003</v>
          </cell>
          <cell r="O308">
            <v>0</v>
          </cell>
        </row>
        <row r="309">
          <cell r="A309" t="str">
            <v>T-KAP</v>
          </cell>
          <cell r="B309">
            <v>7929</v>
          </cell>
          <cell r="C309" t="str">
            <v>Avskrivningar Programvara</v>
          </cell>
          <cell r="D309">
            <v>-18.600000000000001</v>
          </cell>
          <cell r="E309">
            <v>-18.600000000000001</v>
          </cell>
          <cell r="F309">
            <v>-18.600000000000001</v>
          </cell>
          <cell r="G309">
            <v>-18.600000000000001</v>
          </cell>
          <cell r="H309">
            <v>-18.600000000000001</v>
          </cell>
          <cell r="I309">
            <v>-18.600000000000001</v>
          </cell>
          <cell r="J309">
            <v>-18.600000000000001</v>
          </cell>
          <cell r="K309">
            <v>-18.600000000000001</v>
          </cell>
          <cell r="L309">
            <v>-18.600000000000001</v>
          </cell>
          <cell r="M309">
            <v>0</v>
          </cell>
          <cell r="N309">
            <v>0</v>
          </cell>
          <cell r="O309">
            <v>0</v>
          </cell>
        </row>
        <row r="310">
          <cell r="B310" t="str">
            <v>7929 Totalt</v>
          </cell>
          <cell r="D310">
            <v>-18.600000000000001</v>
          </cell>
          <cell r="E310">
            <v>-18.600000000000001</v>
          </cell>
          <cell r="F310">
            <v>-18.600000000000001</v>
          </cell>
          <cell r="G310">
            <v>-18.600000000000001</v>
          </cell>
          <cell r="H310">
            <v>-18.600000000000001</v>
          </cell>
          <cell r="I310">
            <v>-18.600000000000001</v>
          </cell>
          <cell r="J310">
            <v>-18.600000000000001</v>
          </cell>
          <cell r="K310">
            <v>-18.600000000000001</v>
          </cell>
          <cell r="L310">
            <v>-18.600000000000001</v>
          </cell>
          <cell r="O310">
            <v>0</v>
          </cell>
        </row>
        <row r="311">
          <cell r="A311" t="str">
            <v>TAB</v>
          </cell>
          <cell r="B311">
            <v>7949</v>
          </cell>
          <cell r="C311" t="str">
            <v>Avskrivningar bilar</v>
          </cell>
          <cell r="D311">
            <v>-3.3</v>
          </cell>
          <cell r="E311">
            <v>-3.3</v>
          </cell>
          <cell r="F311">
            <v>-3.3</v>
          </cell>
          <cell r="G311">
            <v>-3.3</v>
          </cell>
          <cell r="H311">
            <v>-3.3</v>
          </cell>
          <cell r="I311">
            <v>-3.3</v>
          </cell>
          <cell r="J311">
            <v>-3.3</v>
          </cell>
          <cell r="K311">
            <v>-5.5</v>
          </cell>
          <cell r="L311">
            <v>-5.5</v>
          </cell>
          <cell r="M311">
            <v>0</v>
          </cell>
          <cell r="N311">
            <v>0</v>
          </cell>
          <cell r="O311">
            <v>0</v>
          </cell>
        </row>
        <row r="312">
          <cell r="A312" t="str">
            <v>T-KAP</v>
          </cell>
          <cell r="B312">
            <v>7949</v>
          </cell>
          <cell r="C312" t="str">
            <v>Avskrivningar bilar</v>
          </cell>
          <cell r="D312">
            <v>-8.1999999999999993</v>
          </cell>
          <cell r="E312">
            <v>-8.1999999999999993</v>
          </cell>
          <cell r="F312">
            <v>-13.2</v>
          </cell>
          <cell r="G312">
            <v>-13.2</v>
          </cell>
          <cell r="H312">
            <v>-13.2</v>
          </cell>
          <cell r="I312">
            <v>-13.2</v>
          </cell>
          <cell r="J312">
            <v>-13.2</v>
          </cell>
          <cell r="K312">
            <v>-14.3</v>
          </cell>
          <cell r="L312">
            <v>-14.3</v>
          </cell>
          <cell r="M312">
            <v>0</v>
          </cell>
          <cell r="N312">
            <v>0</v>
          </cell>
          <cell r="O312">
            <v>0</v>
          </cell>
        </row>
        <row r="313">
          <cell r="A313" t="str">
            <v>T-FOND</v>
          </cell>
          <cell r="B313">
            <v>7949</v>
          </cell>
          <cell r="C313" t="str">
            <v>Avskrivningar bilar</v>
          </cell>
          <cell r="D313">
            <v>-5.7</v>
          </cell>
          <cell r="E313">
            <v>-5.7</v>
          </cell>
          <cell r="F313">
            <v>-5.7</v>
          </cell>
          <cell r="G313">
            <v>-5.7</v>
          </cell>
          <cell r="H313">
            <v>-9.6999999999999993</v>
          </cell>
          <cell r="I313">
            <v>-9.6999999999999993</v>
          </cell>
          <cell r="J313">
            <v>-14.8</v>
          </cell>
          <cell r="K313">
            <v>-9.1</v>
          </cell>
          <cell r="L313">
            <v>-9.1</v>
          </cell>
          <cell r="M313">
            <v>0</v>
          </cell>
          <cell r="N313">
            <v>0</v>
          </cell>
          <cell r="O313">
            <v>0</v>
          </cell>
        </row>
        <row r="314">
          <cell r="B314" t="str">
            <v>7949 Totalt</v>
          </cell>
          <cell r="D314">
            <v>-17.2</v>
          </cell>
          <cell r="E314">
            <v>-17.2</v>
          </cell>
          <cell r="F314">
            <v>-22.2</v>
          </cell>
          <cell r="G314">
            <v>-22.2</v>
          </cell>
          <cell r="H314">
            <v>-26.2</v>
          </cell>
          <cell r="I314">
            <v>-26.2</v>
          </cell>
          <cell r="J314">
            <v>-31.3</v>
          </cell>
          <cell r="K314">
            <v>-28.9</v>
          </cell>
          <cell r="L314">
            <v>-28.9</v>
          </cell>
          <cell r="O314">
            <v>0</v>
          </cell>
        </row>
        <row r="315">
          <cell r="A315" t="str">
            <v>T-KAP</v>
          </cell>
          <cell r="B315">
            <v>7999</v>
          </cell>
          <cell r="C315" t="str">
            <v>Avskrivningar övrigt</v>
          </cell>
          <cell r="D315">
            <v>-8.1</v>
          </cell>
          <cell r="E315">
            <v>-8.1999999999999993</v>
          </cell>
          <cell r="F315">
            <v>-8.1999999999999993</v>
          </cell>
          <cell r="G315">
            <v>-8.1999999999999993</v>
          </cell>
          <cell r="H315">
            <v>-8.1999999999999993</v>
          </cell>
          <cell r="I315">
            <v>-8.1999999999999993</v>
          </cell>
          <cell r="J315">
            <v>-8.1999999999999993</v>
          </cell>
          <cell r="K315">
            <v>-8.1999999999999993</v>
          </cell>
          <cell r="L315">
            <v>-8.1999999999999993</v>
          </cell>
          <cell r="M315">
            <v>0</v>
          </cell>
          <cell r="N315">
            <v>0</v>
          </cell>
          <cell r="O315">
            <v>0</v>
          </cell>
        </row>
        <row r="316">
          <cell r="A316" t="str">
            <v>T-FOND</v>
          </cell>
          <cell r="B316">
            <v>7999</v>
          </cell>
          <cell r="C316" t="str">
            <v>Avskrivningar övrigt</v>
          </cell>
          <cell r="D316">
            <v>-2.5</v>
          </cell>
          <cell r="E316">
            <v>-2.5</v>
          </cell>
          <cell r="F316">
            <v>0</v>
          </cell>
          <cell r="G316">
            <v>-2.5</v>
          </cell>
          <cell r="H316">
            <v>-2.5</v>
          </cell>
          <cell r="I316">
            <v>-2.5</v>
          </cell>
          <cell r="J316">
            <v>-2.5</v>
          </cell>
          <cell r="K316">
            <v>-2.5</v>
          </cell>
          <cell r="L316">
            <v>-2.5</v>
          </cell>
          <cell r="M316">
            <v>0</v>
          </cell>
          <cell r="N316">
            <v>0</v>
          </cell>
          <cell r="O316">
            <v>0</v>
          </cell>
        </row>
        <row r="317">
          <cell r="B317" t="str">
            <v>7999 Totalt</v>
          </cell>
          <cell r="D317">
            <v>-10.6</v>
          </cell>
          <cell r="E317">
            <v>-10.7</v>
          </cell>
          <cell r="F317">
            <v>-8.1999999999999993</v>
          </cell>
          <cell r="G317">
            <v>-10.7</v>
          </cell>
          <cell r="H317">
            <v>-10.7</v>
          </cell>
          <cell r="I317">
            <v>-10.7</v>
          </cell>
          <cell r="J317">
            <v>-10.7</v>
          </cell>
          <cell r="K317">
            <v>-10.7</v>
          </cell>
          <cell r="L317">
            <v>-10.7</v>
          </cell>
          <cell r="O317">
            <v>0</v>
          </cell>
        </row>
        <row r="318">
          <cell r="A318" t="str">
            <v>TAB</v>
          </cell>
          <cell r="B318">
            <v>8020</v>
          </cell>
          <cell r="C318" t="str">
            <v>Ränteintäkter</v>
          </cell>
          <cell r="D318">
            <v>3.9</v>
          </cell>
          <cell r="E318">
            <v>1.3</v>
          </cell>
          <cell r="F318">
            <v>474.6</v>
          </cell>
          <cell r="G318">
            <v>3.5</v>
          </cell>
          <cell r="H318">
            <v>0.6</v>
          </cell>
          <cell r="I318">
            <v>0.5</v>
          </cell>
          <cell r="J318">
            <v>2.2000000000000002</v>
          </cell>
          <cell r="K318">
            <v>1.8</v>
          </cell>
          <cell r="L318">
            <v>1.5</v>
          </cell>
          <cell r="M318">
            <v>0</v>
          </cell>
          <cell r="N318">
            <v>0</v>
          </cell>
          <cell r="O318">
            <v>0</v>
          </cell>
        </row>
        <row r="319">
          <cell r="A319" t="str">
            <v>T-KAP</v>
          </cell>
          <cell r="B319">
            <v>8020</v>
          </cell>
          <cell r="C319" t="str">
            <v>Ränteintäkter</v>
          </cell>
          <cell r="D319">
            <v>11.1</v>
          </cell>
          <cell r="E319">
            <v>14.3</v>
          </cell>
          <cell r="F319">
            <v>10.6</v>
          </cell>
          <cell r="G319">
            <v>4.0999999999999996</v>
          </cell>
          <cell r="H319">
            <v>6</v>
          </cell>
          <cell r="I319">
            <v>12.8</v>
          </cell>
          <cell r="J319">
            <v>11.7</v>
          </cell>
          <cell r="K319">
            <v>10.199999999999999</v>
          </cell>
          <cell r="L319">
            <v>6.4</v>
          </cell>
          <cell r="M319">
            <v>0</v>
          </cell>
          <cell r="N319">
            <v>0</v>
          </cell>
          <cell r="O319">
            <v>0</v>
          </cell>
        </row>
        <row r="320">
          <cell r="A320" t="str">
            <v>T-FOND</v>
          </cell>
          <cell r="B320">
            <v>8020</v>
          </cell>
          <cell r="C320" t="str">
            <v>Ränteintäkter</v>
          </cell>
          <cell r="D320">
            <v>3.9</v>
          </cell>
          <cell r="E320">
            <v>4.0999999999999996</v>
          </cell>
          <cell r="F320">
            <v>4</v>
          </cell>
          <cell r="G320">
            <v>3.1</v>
          </cell>
          <cell r="H320">
            <v>2.1</v>
          </cell>
          <cell r="I320">
            <v>1.9</v>
          </cell>
          <cell r="J320">
            <v>2.7</v>
          </cell>
          <cell r="K320">
            <v>3.2</v>
          </cell>
          <cell r="L320">
            <v>3.5</v>
          </cell>
          <cell r="M320">
            <v>0</v>
          </cell>
          <cell r="N320">
            <v>0</v>
          </cell>
          <cell r="O320">
            <v>0</v>
          </cell>
        </row>
        <row r="321">
          <cell r="B321" t="str">
            <v>8020 Totalt</v>
          </cell>
          <cell r="D321">
            <v>18.899999999999999</v>
          </cell>
          <cell r="E321">
            <v>19.700000000000003</v>
          </cell>
          <cell r="F321">
            <v>489.20000000000005</v>
          </cell>
          <cell r="G321">
            <v>10.7</v>
          </cell>
          <cell r="H321">
            <v>8.6999999999999993</v>
          </cell>
          <cell r="I321">
            <v>15.200000000000001</v>
          </cell>
          <cell r="J321">
            <v>16.599999999999998</v>
          </cell>
          <cell r="K321">
            <v>15.2</v>
          </cell>
          <cell r="L321">
            <v>11.4</v>
          </cell>
          <cell r="O321">
            <v>0</v>
          </cell>
        </row>
        <row r="322">
          <cell r="A322" t="str">
            <v>TAB</v>
          </cell>
          <cell r="B322">
            <v>8050</v>
          </cell>
          <cell r="C322" t="str">
            <v>Orealiserat resultat räntefond</v>
          </cell>
          <cell r="D322">
            <v>49</v>
          </cell>
          <cell r="E322">
            <v>40.299999999999997</v>
          </cell>
          <cell r="F322">
            <v>-423.5</v>
          </cell>
          <cell r="G322">
            <v>116.6</v>
          </cell>
          <cell r="H322">
            <v>44.1</v>
          </cell>
          <cell r="I322">
            <v>23.5</v>
          </cell>
          <cell r="J322">
            <v>21.2</v>
          </cell>
          <cell r="K322">
            <v>23</v>
          </cell>
          <cell r="L322">
            <v>22.8</v>
          </cell>
          <cell r="M322">
            <v>0</v>
          </cell>
          <cell r="N322">
            <v>0</v>
          </cell>
          <cell r="O322">
            <v>0</v>
          </cell>
        </row>
        <row r="323">
          <cell r="B323" t="str">
            <v>8050 Totalt</v>
          </cell>
          <cell r="D323">
            <v>49</v>
          </cell>
          <cell r="E323">
            <v>40.299999999999997</v>
          </cell>
          <cell r="F323">
            <v>-423.5</v>
          </cell>
          <cell r="G323">
            <v>116.6</v>
          </cell>
          <cell r="H323">
            <v>44.1</v>
          </cell>
          <cell r="I323">
            <v>23.5</v>
          </cell>
          <cell r="J323">
            <v>21.2</v>
          </cell>
          <cell r="K323">
            <v>23</v>
          </cell>
          <cell r="L323">
            <v>22.8</v>
          </cell>
          <cell r="O323">
            <v>0</v>
          </cell>
        </row>
        <row r="324">
          <cell r="A324" t="str">
            <v>TAB</v>
          </cell>
          <cell r="B324">
            <v>8060</v>
          </cell>
          <cell r="C324" t="str">
            <v>Reavinst värdepapper</v>
          </cell>
          <cell r="D324">
            <v>0</v>
          </cell>
          <cell r="E324">
            <v>0</v>
          </cell>
          <cell r="F324">
            <v>0</v>
          </cell>
          <cell r="G324">
            <v>0</v>
          </cell>
          <cell r="H324">
            <v>0</v>
          </cell>
          <cell r="I324">
            <v>29.1</v>
          </cell>
          <cell r="J324">
            <v>0</v>
          </cell>
          <cell r="K324">
            <v>0</v>
          </cell>
          <cell r="L324">
            <v>0</v>
          </cell>
          <cell r="M324">
            <v>0</v>
          </cell>
          <cell r="N324">
            <v>0</v>
          </cell>
          <cell r="O324">
            <v>0</v>
          </cell>
        </row>
        <row r="325">
          <cell r="B325" t="str">
            <v>8060 Totalt</v>
          </cell>
          <cell r="D325">
            <v>0</v>
          </cell>
          <cell r="E325">
            <v>0</v>
          </cell>
          <cell r="F325">
            <v>0</v>
          </cell>
          <cell r="G325">
            <v>0</v>
          </cell>
          <cell r="H325">
            <v>0</v>
          </cell>
          <cell r="I325">
            <v>29.1</v>
          </cell>
          <cell r="J325">
            <v>0</v>
          </cell>
          <cell r="K325">
            <v>0</v>
          </cell>
          <cell r="L325">
            <v>0</v>
          </cell>
          <cell r="O325">
            <v>0</v>
          </cell>
        </row>
        <row r="326">
          <cell r="A326" t="str">
            <v>TAB</v>
          </cell>
          <cell r="B326">
            <v>8120</v>
          </cell>
          <cell r="C326" t="str">
            <v>Räntekostnader</v>
          </cell>
          <cell r="D326">
            <v>-20.8</v>
          </cell>
          <cell r="E326">
            <v>-20.8</v>
          </cell>
          <cell r="F326">
            <v>-20.8</v>
          </cell>
          <cell r="G326">
            <v>-95.8</v>
          </cell>
          <cell r="H326">
            <v>-11.5</v>
          </cell>
          <cell r="I326">
            <v>-11.5</v>
          </cell>
          <cell r="J326">
            <v>-11.5</v>
          </cell>
          <cell r="K326">
            <v>-11.5</v>
          </cell>
          <cell r="L326">
            <v>-11.5</v>
          </cell>
          <cell r="M326">
            <v>0</v>
          </cell>
          <cell r="N326">
            <v>0</v>
          </cell>
          <cell r="O326">
            <v>0</v>
          </cell>
        </row>
        <row r="327">
          <cell r="A327" t="str">
            <v>T-KAP</v>
          </cell>
          <cell r="B327">
            <v>8120</v>
          </cell>
          <cell r="C327" t="str">
            <v>Räntekostnader</v>
          </cell>
          <cell r="D327">
            <v>0</v>
          </cell>
          <cell r="E327">
            <v>0</v>
          </cell>
          <cell r="F327">
            <v>-0.1</v>
          </cell>
          <cell r="G327">
            <v>0</v>
          </cell>
          <cell r="H327">
            <v>0</v>
          </cell>
          <cell r="I327">
            <v>0</v>
          </cell>
          <cell r="J327">
            <v>0</v>
          </cell>
          <cell r="K327">
            <v>0</v>
          </cell>
          <cell r="L327">
            <v>-0.1</v>
          </cell>
          <cell r="M327">
            <v>0</v>
          </cell>
          <cell r="N327">
            <v>0</v>
          </cell>
          <cell r="O327">
            <v>0</v>
          </cell>
        </row>
        <row r="328">
          <cell r="B328" t="str">
            <v>8120 Totalt</v>
          </cell>
          <cell r="D328">
            <v>-20.8</v>
          </cell>
          <cell r="E328">
            <v>-20.8</v>
          </cell>
          <cell r="F328">
            <v>-20.900000000000002</v>
          </cell>
          <cell r="G328">
            <v>-95.8</v>
          </cell>
          <cell r="H328">
            <v>-11.5</v>
          </cell>
          <cell r="I328">
            <v>-11.5</v>
          </cell>
          <cell r="J328">
            <v>-11.5</v>
          </cell>
          <cell r="K328">
            <v>-11.5</v>
          </cell>
          <cell r="L328">
            <v>-11.6</v>
          </cell>
          <cell r="O328">
            <v>0</v>
          </cell>
        </row>
        <row r="329">
          <cell r="A329" t="str">
            <v>TAB</v>
          </cell>
          <cell r="B329">
            <v>8160</v>
          </cell>
          <cell r="C329" t="str">
            <v>Reaförlust värdepapper</v>
          </cell>
          <cell r="D329">
            <v>0</v>
          </cell>
          <cell r="E329">
            <v>0</v>
          </cell>
          <cell r="F329">
            <v>0</v>
          </cell>
          <cell r="G329">
            <v>-83</v>
          </cell>
          <cell r="H329">
            <v>-25</v>
          </cell>
          <cell r="I329">
            <v>0</v>
          </cell>
          <cell r="J329">
            <v>0</v>
          </cell>
          <cell r="K329">
            <v>0</v>
          </cell>
          <cell r="L329">
            <v>0</v>
          </cell>
          <cell r="M329">
            <v>0</v>
          </cell>
          <cell r="N329">
            <v>0</v>
          </cell>
          <cell r="O329">
            <v>0</v>
          </cell>
        </row>
        <row r="330">
          <cell r="B330" t="str">
            <v>8160 Totalt</v>
          </cell>
          <cell r="D330">
            <v>0</v>
          </cell>
          <cell r="E330">
            <v>0</v>
          </cell>
          <cell r="F330">
            <v>0</v>
          </cell>
          <cell r="G330">
            <v>-83</v>
          </cell>
          <cell r="H330">
            <v>-25</v>
          </cell>
          <cell r="I330">
            <v>0</v>
          </cell>
          <cell r="J330">
            <v>0</v>
          </cell>
          <cell r="K330">
            <v>0</v>
          </cell>
          <cell r="L330">
            <v>0</v>
          </cell>
          <cell r="O330">
            <v>0</v>
          </cell>
        </row>
        <row r="331">
          <cell r="A331" t="str">
            <v>TAB</v>
          </cell>
          <cell r="B331">
            <v>8191</v>
          </cell>
          <cell r="C331" t="str">
            <v>Inlösen av konvertibler</v>
          </cell>
          <cell r="D331">
            <v>0</v>
          </cell>
          <cell r="E331">
            <v>0</v>
          </cell>
          <cell r="F331">
            <v>0</v>
          </cell>
          <cell r="G331">
            <v>-225</v>
          </cell>
          <cell r="H331">
            <v>0</v>
          </cell>
          <cell r="I331">
            <v>0</v>
          </cell>
          <cell r="J331">
            <v>0</v>
          </cell>
          <cell r="K331">
            <v>0</v>
          </cell>
          <cell r="L331">
            <v>0</v>
          </cell>
          <cell r="M331">
            <v>0</v>
          </cell>
          <cell r="N331">
            <v>0</v>
          </cell>
          <cell r="O331">
            <v>0</v>
          </cell>
        </row>
        <row r="332">
          <cell r="B332" t="str">
            <v>8191 Totalt</v>
          </cell>
          <cell r="D332">
            <v>0</v>
          </cell>
          <cell r="E332">
            <v>0</v>
          </cell>
          <cell r="F332">
            <v>0</v>
          </cell>
          <cell r="G332">
            <v>-225</v>
          </cell>
          <cell r="H332">
            <v>0</v>
          </cell>
          <cell r="I332">
            <v>0</v>
          </cell>
          <cell r="J332">
            <v>0</v>
          </cell>
          <cell r="K332">
            <v>0</v>
          </cell>
          <cell r="L332">
            <v>0</v>
          </cell>
          <cell r="O332">
            <v>0</v>
          </cell>
        </row>
        <row r="333">
          <cell r="A333" t="str">
            <v>TAB</v>
          </cell>
          <cell r="B333">
            <v>8192</v>
          </cell>
          <cell r="C333" t="str">
            <v>Inlösen av optioner</v>
          </cell>
          <cell r="D333">
            <v>0</v>
          </cell>
          <cell r="E333">
            <v>0</v>
          </cell>
          <cell r="F333">
            <v>0</v>
          </cell>
          <cell r="G333">
            <v>-159.1</v>
          </cell>
          <cell r="H333">
            <v>0</v>
          </cell>
          <cell r="I333">
            <v>0</v>
          </cell>
          <cell r="J333">
            <v>0</v>
          </cell>
          <cell r="K333">
            <v>0</v>
          </cell>
          <cell r="L333">
            <v>0</v>
          </cell>
          <cell r="M333">
            <v>0</v>
          </cell>
          <cell r="N333">
            <v>0</v>
          </cell>
          <cell r="O333">
            <v>0</v>
          </cell>
        </row>
        <row r="334">
          <cell r="B334" t="str">
            <v>8192 Totalt</v>
          </cell>
          <cell r="D334">
            <v>0</v>
          </cell>
          <cell r="E334">
            <v>0</v>
          </cell>
          <cell r="F334">
            <v>0</v>
          </cell>
          <cell r="G334">
            <v>-159.1</v>
          </cell>
          <cell r="H334">
            <v>0</v>
          </cell>
          <cell r="I334">
            <v>0</v>
          </cell>
          <cell r="J334">
            <v>0</v>
          </cell>
          <cell r="K334">
            <v>0</v>
          </cell>
          <cell r="L334">
            <v>0</v>
          </cell>
          <cell r="O334">
            <v>0</v>
          </cell>
        </row>
        <row r="335">
          <cell r="B335" t="str">
            <v>Totalt</v>
          </cell>
          <cell r="D335">
            <v>-45.200000000000102</v>
          </cell>
          <cell r="E335">
            <v>498.39999999999912</v>
          </cell>
          <cell r="F335">
            <v>-765.5</v>
          </cell>
          <cell r="G335">
            <v>36.200000000000585</v>
          </cell>
          <cell r="H335">
            <v>-336.19999999999965</v>
          </cell>
          <cell r="I335">
            <v>3593.3</v>
          </cell>
          <cell r="J335">
            <v>1092.9000000000003</v>
          </cell>
          <cell r="K335">
            <v>-152.10000000000008</v>
          </cell>
          <cell r="L335">
            <v>-395.1999999999997</v>
          </cell>
          <cell r="O335">
            <v>0</v>
          </cell>
        </row>
      </sheetData>
      <sheetData sheetId="25"/>
      <sheetData sheetId="26"/>
      <sheetData sheetId="27"/>
      <sheetData sheetId="28" refreshError="1">
        <row r="2">
          <cell r="AD2">
            <v>36400</v>
          </cell>
        </row>
      </sheetData>
      <sheetData sheetId="29"/>
      <sheetData sheetId="30"/>
      <sheetData sheetId="31"/>
      <sheetData sheetId="32"/>
      <sheetData sheetId="33"/>
      <sheetData sheetId="34"/>
      <sheetData sheetId="35"/>
      <sheetData sheetId="3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
      <sheetName val="Blad2"/>
    </sheetNames>
    <sheetDataSet>
      <sheetData sheetId="0">
        <row r="11">
          <cell r="X11" t="str">
            <v>REGIONS</v>
          </cell>
          <cell r="Y11" t="str">
            <v xml:space="preserve"> Regions IMPAIRED</v>
          </cell>
          <cell r="Z11" t="str">
            <v>BPS</v>
          </cell>
          <cell r="AB11" t="str">
            <v>PLOT</v>
          </cell>
        </row>
        <row r="12">
          <cell r="X12" t="str">
            <v>DK   Århus</v>
          </cell>
          <cell r="Y12">
            <v>312381.31486821815</v>
          </cell>
          <cell r="Z12">
            <v>92.872623849890587</v>
          </cell>
          <cell r="AB12">
            <v>27</v>
          </cell>
        </row>
        <row r="13">
          <cell r="X13" t="str">
            <v>DK   København</v>
          </cell>
          <cell r="Y13">
            <v>250066.63523573201</v>
          </cell>
          <cell r="Z13">
            <v>52.683335605973426</v>
          </cell>
          <cell r="AB13">
            <v>26</v>
          </cell>
        </row>
        <row r="14">
          <cell r="X14" t="str">
            <v>DK   Fyn</v>
          </cell>
          <cell r="Y14">
            <v>237137.02032056873</v>
          </cell>
          <cell r="Z14">
            <v>151.54612091863368</v>
          </cell>
          <cell r="AB14">
            <v>25</v>
          </cell>
        </row>
        <row r="15">
          <cell r="X15" t="str">
            <v>DK   Sydsjælland</v>
          </cell>
          <cell r="Y15">
            <v>195719.25504660991</v>
          </cell>
          <cell r="Z15">
            <v>380.77932019652286</v>
          </cell>
          <cell r="AB15">
            <v>24</v>
          </cell>
        </row>
        <row r="16">
          <cell r="X16" t="str">
            <v>DK   København Vest</v>
          </cell>
          <cell r="Y16">
            <v>181811.98283146671</v>
          </cell>
          <cell r="Z16">
            <v>299.2454731440717</v>
          </cell>
          <cell r="AB16">
            <v>23</v>
          </cell>
          <cell r="AG16">
            <v>1</v>
          </cell>
        </row>
        <row r="17">
          <cell r="X17" t="str">
            <v>DK   Randers/Djursland</v>
          </cell>
          <cell r="Y17">
            <v>176815.65260545904</v>
          </cell>
          <cell r="Z17">
            <v>246.29372383099951</v>
          </cell>
          <cell r="AB17">
            <v>22</v>
          </cell>
        </row>
        <row r="18">
          <cell r="X18" t="str">
            <v>DK   Sønderjylland</v>
          </cell>
          <cell r="Y18">
            <v>174500.15907719135</v>
          </cell>
          <cell r="Z18">
            <v>451.5731979710356</v>
          </cell>
          <cell r="AB18">
            <v>21</v>
          </cell>
        </row>
        <row r="19">
          <cell r="X19" t="str">
            <v>DK   Midt- og Vestjylland</v>
          </cell>
          <cell r="Y19">
            <v>171620.42961571997</v>
          </cell>
          <cell r="Z19">
            <v>200.72295525139265</v>
          </cell>
          <cell r="AB19">
            <v>20</v>
          </cell>
        </row>
        <row r="20">
          <cell r="X20" t="str">
            <v>DK   Hillerød/Helsingør</v>
          </cell>
          <cell r="Y20">
            <v>168306.69733753605</v>
          </cell>
          <cell r="Z20">
            <v>170.59839368361978</v>
          </cell>
          <cell r="AB20">
            <v>19</v>
          </cell>
        </row>
        <row r="21">
          <cell r="X21" t="str">
            <v>DK   Syd- og Vestjylland</v>
          </cell>
          <cell r="Y21">
            <v>161651.32975655555</v>
          </cell>
          <cell r="Z21">
            <v>258.63552020552942</v>
          </cell>
          <cell r="AB21">
            <v>18</v>
          </cell>
        </row>
        <row r="22">
          <cell r="X22" t="str">
            <v>DK   Østjylland</v>
          </cell>
          <cell r="Y22">
            <v>158695.59533230501</v>
          </cell>
          <cell r="Z22">
            <v>274.04069783851412</v>
          </cell>
          <cell r="AB22">
            <v>17</v>
          </cell>
        </row>
        <row r="23">
          <cell r="X23" t="str">
            <v>DK   København Nord/Hørsholm</v>
          </cell>
          <cell r="Y23">
            <v>135809.24109717659</v>
          </cell>
          <cell r="Z23">
            <v>227.61375817134476</v>
          </cell>
          <cell r="AB23">
            <v>16</v>
          </cell>
        </row>
        <row r="24">
          <cell r="X24" t="str">
            <v>DK   Nordjylland</v>
          </cell>
          <cell r="Y24">
            <v>111298.28274428274</v>
          </cell>
          <cell r="Z24">
            <v>101.06327879128011</v>
          </cell>
          <cell r="AB24">
            <v>15</v>
          </cell>
        </row>
        <row r="25">
          <cell r="X25" t="str">
            <v>DK   Nordvestjylland</v>
          </cell>
          <cell r="Y25">
            <v>103882.29562068272</v>
          </cell>
          <cell r="Z25">
            <v>176.18161611042075</v>
          </cell>
          <cell r="AB25">
            <v>14</v>
          </cell>
        </row>
        <row r="26">
          <cell r="X26" t="str">
            <v>DK   Vestsjælland</v>
          </cell>
          <cell r="Y26">
            <v>103340.20092549126</v>
          </cell>
          <cell r="Z26">
            <v>577.02732604639073</v>
          </cell>
          <cell r="AB26">
            <v>13</v>
          </cell>
        </row>
        <row r="27">
          <cell r="X27" t="str">
            <v>DK   Lolland-Falster</v>
          </cell>
          <cell r="Y27">
            <v>95915.380457380481</v>
          </cell>
          <cell r="Z27">
            <v>208.85494463842454</v>
          </cell>
          <cell r="AB27">
            <v>12</v>
          </cell>
        </row>
        <row r="28">
          <cell r="X28" t="str">
            <v>DK   Roskilde/Frederikssund</v>
          </cell>
          <cell r="Y28">
            <v>64933.361679297159</v>
          </cell>
          <cell r="Z28">
            <v>337.16253711968699</v>
          </cell>
          <cell r="AB28">
            <v>11</v>
          </cell>
        </row>
        <row r="29">
          <cell r="X29" t="str">
            <v>DK   Køge</v>
          </cell>
          <cell r="Y29">
            <v>63452.524176782244</v>
          </cell>
          <cell r="Z29">
            <v>170.39734135014476</v>
          </cell>
          <cell r="AB29">
            <v>10</v>
          </cell>
        </row>
        <row r="30">
          <cell r="X30" t="str">
            <v>DK   Silkeborg</v>
          </cell>
          <cell r="Y30">
            <v>55295.195359130848</v>
          </cell>
          <cell r="Z30">
            <v>127.09489914801179</v>
          </cell>
          <cell r="AB30">
            <v>9</v>
          </cell>
        </row>
        <row r="31">
          <cell r="X31" t="str">
            <v>DK   Viborg</v>
          </cell>
          <cell r="Y31">
            <v>50508.445845349073</v>
          </cell>
          <cell r="Z31">
            <v>-49.43116173399266</v>
          </cell>
          <cell r="AB31">
            <v>8</v>
          </cell>
        </row>
        <row r="32">
          <cell r="X32" t="str">
            <v>DK   CMB</v>
          </cell>
          <cell r="Y32">
            <v>51.883441754409496</v>
          </cell>
          <cell r="Z32">
            <v>0</v>
          </cell>
          <cell r="AB32">
            <v>7</v>
          </cell>
        </row>
        <row r="33">
          <cell r="X33" t="str">
            <v>DK   Bornholm</v>
          </cell>
          <cell r="Y33">
            <v>0</v>
          </cell>
          <cell r="Z33">
            <v>0</v>
          </cell>
          <cell r="AB33">
            <v>6</v>
          </cell>
        </row>
        <row r="34">
          <cell r="X34" t="str">
            <v/>
          </cell>
          <cell r="Y34" t="str">
            <v/>
          </cell>
          <cell r="Z34" t="str">
            <v/>
          </cell>
          <cell r="AB34">
            <v>0</v>
          </cell>
        </row>
        <row r="35">
          <cell r="X35" t="str">
            <v/>
          </cell>
          <cell r="Y35" t="str">
            <v/>
          </cell>
          <cell r="Z35" t="str">
            <v/>
          </cell>
          <cell r="AB35">
            <v>0</v>
          </cell>
        </row>
        <row r="36">
          <cell r="X36" t="str">
            <v/>
          </cell>
          <cell r="Y36" t="str">
            <v/>
          </cell>
          <cell r="Z36" t="str">
            <v/>
          </cell>
          <cell r="AB36">
            <v>0</v>
          </cell>
        </row>
        <row r="37">
          <cell r="X37" t="str">
            <v/>
          </cell>
          <cell r="Y37" t="str">
            <v/>
          </cell>
          <cell r="Z37" t="str">
            <v/>
          </cell>
          <cell r="AB37">
            <v>0</v>
          </cell>
        </row>
        <row r="38">
          <cell r="X38" t="str">
            <v/>
          </cell>
          <cell r="Y38" t="str">
            <v/>
          </cell>
          <cell r="AB38">
            <v>0</v>
          </cell>
        </row>
      </sheetData>
      <sheetData sheetId="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shboard"/>
      <sheetName val="Data"/>
      <sheetName val="Calculation"/>
      <sheetName val="Cockpit"/>
      <sheetName val="Data1"/>
      <sheetName val="Blad2"/>
      <sheetName val="Chart Losses"/>
      <sheetName val="Chart"/>
      <sheetName val="Verticle"/>
    </sheetNames>
    <sheetDataSet>
      <sheetData sheetId="0"/>
      <sheetData sheetId="1"/>
      <sheetData sheetId="2"/>
      <sheetData sheetId="3"/>
      <sheetData sheetId="4"/>
      <sheetData sheetId="5"/>
      <sheetData sheetId="6">
        <row r="1">
          <cell r="H1">
            <v>12</v>
          </cell>
        </row>
        <row r="7">
          <cell r="H7">
            <v>39355</v>
          </cell>
          <cell r="I7">
            <v>-12583.568320457169</v>
          </cell>
          <cell r="J7">
            <v>-29528.796506045481</v>
          </cell>
          <cell r="K7">
            <v>9149.5046072428504</v>
          </cell>
          <cell r="L7">
            <v>521.78458709035749</v>
          </cell>
          <cell r="M7">
            <v>832.28606182556814</v>
          </cell>
        </row>
        <row r="8">
          <cell r="H8">
            <v>39447</v>
          </cell>
          <cell r="I8">
            <v>-6107.2062160985151</v>
          </cell>
          <cell r="J8">
            <v>-17297.23785140492</v>
          </cell>
          <cell r="K8">
            <v>11190.056635055025</v>
          </cell>
          <cell r="L8">
            <v>2207.7170482824918</v>
          </cell>
          <cell r="M8">
            <v>8982.3395867725321</v>
          </cell>
        </row>
        <row r="9">
          <cell r="H9">
            <v>39538</v>
          </cell>
          <cell r="I9">
            <v>20744.94983963656</v>
          </cell>
          <cell r="J9">
            <v>9871.652745685089</v>
          </cell>
          <cell r="K9">
            <v>10873.297093951469</v>
          </cell>
          <cell r="L9">
            <v>235.08904428518645</v>
          </cell>
          <cell r="M9">
            <v>10638.208049666282</v>
          </cell>
        </row>
        <row r="10">
          <cell r="H10">
            <v>39629</v>
          </cell>
          <cell r="I10">
            <v>36004.189320832505</v>
          </cell>
          <cell r="J10">
            <v>31513.641948807286</v>
          </cell>
          <cell r="K10">
            <v>4490.5473720252212</v>
          </cell>
          <cell r="L10">
            <v>-74.91448625549674</v>
          </cell>
          <cell r="M10">
            <v>4565.4618582807179</v>
          </cell>
        </row>
        <row r="11">
          <cell r="H11">
            <v>39721</v>
          </cell>
          <cell r="I11">
            <v>89222.237971861614</v>
          </cell>
          <cell r="J11">
            <v>62520.173986288719</v>
          </cell>
          <cell r="K11">
            <v>26702.06398557288</v>
          </cell>
          <cell r="L11">
            <v>1124.5291144871567</v>
          </cell>
          <cell r="M11">
            <v>25577.534871085722</v>
          </cell>
        </row>
        <row r="12">
          <cell r="H12">
            <v>39813</v>
          </cell>
          <cell r="I12">
            <v>319647.75925762422</v>
          </cell>
          <cell r="J12">
            <v>258719.81678384106</v>
          </cell>
          <cell r="K12">
            <v>60927.94247378318</v>
          </cell>
          <cell r="L12">
            <v>16117.831101670337</v>
          </cell>
          <cell r="M12">
            <v>44810.111372112842</v>
          </cell>
        </row>
        <row r="13">
          <cell r="H13">
            <v>39903</v>
          </cell>
          <cell r="I13">
            <v>356047.2713030263</v>
          </cell>
          <cell r="J13">
            <v>293525.78179947234</v>
          </cell>
          <cell r="K13">
            <v>62521.489503553959</v>
          </cell>
          <cell r="L13">
            <v>7616.3075737973231</v>
          </cell>
          <cell r="M13">
            <v>54905.181929756633</v>
          </cell>
        </row>
        <row r="14">
          <cell r="H14">
            <v>39994</v>
          </cell>
          <cell r="I14">
            <v>424948.9560509639</v>
          </cell>
          <cell r="J14">
            <v>379151.08055957564</v>
          </cell>
          <cell r="K14">
            <v>45797.875491388208</v>
          </cell>
          <cell r="L14">
            <v>20502.932593554051</v>
          </cell>
          <cell r="M14">
            <v>25294.942897834164</v>
          </cell>
        </row>
        <row r="15">
          <cell r="H15">
            <v>40086</v>
          </cell>
          <cell r="I15">
            <v>358248.26213232439</v>
          </cell>
          <cell r="J15">
            <v>298161.04450320697</v>
          </cell>
          <cell r="K15">
            <v>60087.217629117556</v>
          </cell>
          <cell r="L15">
            <v>33233.502392196053</v>
          </cell>
          <cell r="M15">
            <v>26853.715236921507</v>
          </cell>
        </row>
        <row r="16">
          <cell r="H16">
            <v>40178</v>
          </cell>
          <cell r="I16">
            <v>346378.76246359549</v>
          </cell>
          <cell r="J16">
            <v>270060.67629333772</v>
          </cell>
          <cell r="K16">
            <v>76385.232770257659</v>
          </cell>
          <cell r="L16">
            <v>35689.407993377368</v>
          </cell>
          <cell r="M16">
            <v>40695.824776880268</v>
          </cell>
        </row>
        <row r="17">
          <cell r="H17">
            <v>40268</v>
          </cell>
          <cell r="I17">
            <v>260744.26718327386</v>
          </cell>
          <cell r="J17">
            <v>202920.05239833766</v>
          </cell>
          <cell r="K17">
            <v>57855.522312518107</v>
          </cell>
          <cell r="L17">
            <v>10062.278699749018</v>
          </cell>
          <cell r="M17">
            <v>47793.243612769089</v>
          </cell>
        </row>
        <row r="18">
          <cell r="H18">
            <v>40359</v>
          </cell>
          <cell r="I18">
            <v>245504.5718670499</v>
          </cell>
          <cell r="J18">
            <v>161765.99814240375</v>
          </cell>
          <cell r="K18">
            <v>83741.74025533539</v>
          </cell>
          <cell r="L18">
            <v>18409.483842318619</v>
          </cell>
          <cell r="M18">
            <v>65332.256413016774</v>
          </cell>
        </row>
        <row r="19">
          <cell r="H19">
            <v>40451</v>
          </cell>
          <cell r="I19">
            <v>206826.41197855858</v>
          </cell>
          <cell r="J19">
            <v>159843.84234750154</v>
          </cell>
          <cell r="K19">
            <v>46984.298418579187</v>
          </cell>
          <cell r="L19">
            <v>6223.7427397333486</v>
          </cell>
          <cell r="M19">
            <v>40760.555678845827</v>
          </cell>
        </row>
        <row r="20">
          <cell r="H20">
            <v>40543</v>
          </cell>
          <cell r="I20">
            <v>165764.88963013806</v>
          </cell>
          <cell r="J20">
            <v>134693.92537076038</v>
          </cell>
          <cell r="K20">
            <v>31098.830768661253</v>
          </cell>
          <cell r="L20">
            <v>-7426.223087774968</v>
          </cell>
          <cell r="M20">
            <v>38525.053856436214</v>
          </cell>
        </row>
        <row r="21">
          <cell r="H21">
            <v>40633</v>
          </cell>
          <cell r="I21">
            <v>241599.15648041904</v>
          </cell>
          <cell r="J21">
            <v>210511.13181724132</v>
          </cell>
          <cell r="K21">
            <v>31088.784803448958</v>
          </cell>
          <cell r="L21">
            <v>8970.7464536218558</v>
          </cell>
          <cell r="M21">
            <v>22118.038349827104</v>
          </cell>
        </row>
        <row r="22">
          <cell r="H22">
            <v>40724</v>
          </cell>
          <cell r="I22">
            <v>118454.88312951848</v>
          </cell>
          <cell r="J22">
            <v>68750.260729311791</v>
          </cell>
          <cell r="K22">
            <v>49704.621192572595</v>
          </cell>
          <cell r="L22">
            <v>14678.4341582295</v>
          </cell>
          <cell r="M22">
            <v>35026.1870343431</v>
          </cell>
        </row>
        <row r="23">
          <cell r="H23">
            <v>40816</v>
          </cell>
          <cell r="I23">
            <v>112444.88760693354</v>
          </cell>
          <cell r="J23">
            <v>36741.993541070085</v>
          </cell>
          <cell r="K23">
            <v>75703.379208318715</v>
          </cell>
          <cell r="L23">
            <v>11366.937170274534</v>
          </cell>
          <cell r="M23">
            <v>64336.442038044173</v>
          </cell>
        </row>
        <row r="24">
          <cell r="H24">
            <v>40908</v>
          </cell>
          <cell r="I24">
            <v>262196.18462191231</v>
          </cell>
          <cell r="J24">
            <v>155983.75675268547</v>
          </cell>
          <cell r="K24">
            <v>106242.97736406702</v>
          </cell>
          <cell r="L24">
            <v>26345.991655664955</v>
          </cell>
          <cell r="M24">
            <v>79896.985708402048</v>
          </cell>
        </row>
        <row r="25">
          <cell r="H25">
            <v>40999</v>
          </cell>
          <cell r="I25">
            <v>218256.17996445112</v>
          </cell>
          <cell r="J25">
            <v>139178.3301834286</v>
          </cell>
          <cell r="K25">
            <v>79077.849781022538</v>
          </cell>
          <cell r="L25">
            <v>19072.123072579398</v>
          </cell>
          <cell r="M25">
            <v>60005.726708443137</v>
          </cell>
        </row>
        <row r="26">
          <cell r="H26">
            <v>41090</v>
          </cell>
          <cell r="I26">
            <v>216619.26632703928</v>
          </cell>
          <cell r="J26">
            <v>186454.11113278463</v>
          </cell>
          <cell r="K26">
            <v>30165.155194254636</v>
          </cell>
          <cell r="L26">
            <v>6158.8849274080749</v>
          </cell>
          <cell r="M26">
            <v>24006.270266846564</v>
          </cell>
        </row>
        <row r="27">
          <cell r="H27">
            <v>41182</v>
          </cell>
          <cell r="I27">
            <v>254452.74787014717</v>
          </cell>
          <cell r="J27">
            <v>167013.41498044319</v>
          </cell>
          <cell r="K27">
            <v>87439.332889704005</v>
          </cell>
          <cell r="L27">
            <v>14268.092507650599</v>
          </cell>
          <cell r="M27">
            <v>73171.240382053482</v>
          </cell>
        </row>
      </sheetData>
      <sheetData sheetId="7">
        <row r="12">
          <cell r="AA12">
            <v>27</v>
          </cell>
        </row>
      </sheetData>
      <sheetData sheetId="8"/>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ures Retail Total"/>
      <sheetName val="Figures Retail other sek"/>
      <sheetName val="Figures Retail other Eur"/>
      <sheetName val="Figures NF Rest CRU"/>
      <sheetName val="Figures E-banking"/>
      <sheetName val="Figures DK DKK"/>
      <sheetName val="Figures DK East DKK"/>
      <sheetName val="Figures DK west DKK"/>
      <sheetName val="Figures DK other DKK"/>
      <sheetName val="Figures DK Eur"/>
      <sheetName val="Figures DK East Eur"/>
      <sheetName val="Figures DK west Eur"/>
      <sheetName val="Figures DK other Eur"/>
      <sheetName val="Figures F"/>
      <sheetName val="Figures F EN"/>
      <sheetName val="Figures F CW"/>
      <sheetName val="Figures F HU"/>
      <sheetName val="Figures F other"/>
      <sheetName val="Figures N Coast Nok"/>
      <sheetName val="Figures N nok"/>
      <sheetName val="Figures N East Nok"/>
      <sheetName val="Figures N other nok"/>
      <sheetName val="Figures N Eur"/>
      <sheetName val="Figures N Coast Eur"/>
      <sheetName val="Figures N East Eur"/>
      <sheetName val="Figures N other Eur"/>
      <sheetName val="Figures S sek"/>
      <sheetName val="Figures S South Sek"/>
      <sheetName val="Figures S stock sek"/>
      <sheetName val="Figures S west Sek"/>
      <sheetName val="Figures S n and c Sek"/>
      <sheetName val="Figures S other Sek"/>
      <sheetName val="Figures S Eur"/>
      <sheetName val="Figures S South Eur"/>
      <sheetName val="Figures S Stock Eur"/>
      <sheetName val="Figures S west Eur"/>
      <sheetName val="Figures S n and c eur"/>
      <sheetName val="Figures S other Eur"/>
      <sheetName val="Figures PMSU App"/>
      <sheetName val="Figures PMSU Exp"/>
      <sheetName val="Figures Regional Banks Total"/>
      <sheetName val="Factor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row r="13">
          <cell r="B13" t="str">
            <v>DKK</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utput"/>
      <sheetName val="New AuM "/>
      <sheetName val="MPC 1"/>
      <sheetName val="MPC 2"/>
      <sheetName val="MPC 3"/>
      <sheetName val="MPC 4"/>
      <sheetName val="MPC 5"/>
      <sheetName val="MPC 6"/>
      <sheetName val="Investment_assets"/>
      <sheetName val="Månedsrapport"/>
      <sheetName val="NettoInflow"/>
      <sheetName val="Afkast"/>
      <sheetName val="Benchmark"/>
      <sheetName val="HelpSheet"/>
      <sheetName val="Nordea_pension"/>
      <sheetName val="Vesta_life"/>
      <sheetName val="Nordea_life_I"/>
      <sheetName val="Nordea_life_II"/>
      <sheetName val="Nordea_life_Ass_LTD_Sverige"/>
      <sheetName val="Nordea_life_Ass_LTD_Finland"/>
      <sheetName val="Nordea_Zycie"/>
      <sheetName val="Nordea_Lux"/>
      <sheetName val="Nordea_IOM"/>
      <sheetName val="Valutakurs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4">
          <cell r="A4" t="str">
            <v>Mio. DKK, markedsværdi</v>
          </cell>
        </row>
        <row r="6">
          <cell r="AX6" t="str">
            <v>Total</v>
          </cell>
          <cell r="AY6" t="str">
            <v>Total</v>
          </cell>
        </row>
        <row r="7">
          <cell r="A7" t="str">
            <v>Valuta</v>
          </cell>
          <cell r="C7" t="str">
            <v>DKK</v>
          </cell>
          <cell r="D7" t="str">
            <v>DKK</v>
          </cell>
          <cell r="E7" t="str">
            <v>DKK</v>
          </cell>
          <cell r="F7" t="str">
            <v>DKK</v>
          </cell>
          <cell r="G7" t="str">
            <v>DKK</v>
          </cell>
          <cell r="H7" t="str">
            <v>DKK</v>
          </cell>
          <cell r="J7" t="str">
            <v>DKK</v>
          </cell>
          <cell r="K7" t="str">
            <v>DKK</v>
          </cell>
          <cell r="L7" t="str">
            <v>DKK</v>
          </cell>
          <cell r="M7" t="str">
            <v>NOK</v>
          </cell>
          <cell r="N7" t="str">
            <v>NOK</v>
          </cell>
          <cell r="O7" t="str">
            <v>NOK</v>
          </cell>
          <cell r="Q7" t="str">
            <v>DKK</v>
          </cell>
          <cell r="R7" t="str">
            <v>DKK</v>
          </cell>
          <cell r="S7" t="str">
            <v>DKK</v>
          </cell>
          <cell r="T7" t="str">
            <v>SEK</v>
          </cell>
          <cell r="U7" t="str">
            <v>SEK</v>
          </cell>
          <cell r="V7" t="str">
            <v>SEK</v>
          </cell>
          <cell r="W7" t="str">
            <v>SEK</v>
          </cell>
          <cell r="X7" t="str">
            <v>SEK</v>
          </cell>
          <cell r="Y7" t="str">
            <v>SEK</v>
          </cell>
          <cell r="Z7" t="str">
            <v>EUR</v>
          </cell>
          <cell r="AA7" t="str">
            <v>EUR</v>
          </cell>
          <cell r="AB7" t="str">
            <v>EUR</v>
          </cell>
          <cell r="AD7" t="str">
            <v>DKK</v>
          </cell>
          <cell r="AE7" t="str">
            <v>DKK</v>
          </cell>
          <cell r="AF7" t="str">
            <v>DKK</v>
          </cell>
          <cell r="AG7" t="str">
            <v>EUR</v>
          </cell>
          <cell r="AH7" t="str">
            <v>EUR</v>
          </cell>
          <cell r="AI7" t="str">
            <v>EUR</v>
          </cell>
          <cell r="AK7" t="str">
            <v>DKK</v>
          </cell>
          <cell r="AL7" t="str">
            <v>DKK</v>
          </cell>
          <cell r="AM7" t="str">
            <v>DKK</v>
          </cell>
          <cell r="AN7" t="str">
            <v>PLN</v>
          </cell>
          <cell r="AO7" t="str">
            <v>PLN</v>
          </cell>
          <cell r="AP7" t="str">
            <v>PLN</v>
          </cell>
          <cell r="AQ7" t="str">
            <v>EUR</v>
          </cell>
          <cell r="AR7" t="str">
            <v>EUR</v>
          </cell>
          <cell r="AS7" t="str">
            <v>EUR</v>
          </cell>
          <cell r="AT7" t="str">
            <v>EUR</v>
          </cell>
          <cell r="AU7" t="str">
            <v>EUR</v>
          </cell>
          <cell r="AV7" t="str">
            <v>EUR</v>
          </cell>
          <cell r="AX7" t="str">
            <v>DKK</v>
          </cell>
          <cell r="AY7" t="str">
            <v>DKK</v>
          </cell>
          <cell r="AZ7" t="str">
            <v>DKK</v>
          </cell>
        </row>
        <row r="8">
          <cell r="AX8" t="str">
            <v>31-07-07</v>
          </cell>
          <cell r="AY8" t="str">
            <v>30-06-07</v>
          </cell>
        </row>
        <row r="9">
          <cell r="AX9">
            <v>0</v>
          </cell>
          <cell r="AY9">
            <v>0</v>
          </cell>
        </row>
        <row r="10">
          <cell r="AX10">
            <v>0</v>
          </cell>
          <cell r="AY10">
            <v>0</v>
          </cell>
        </row>
        <row r="11">
          <cell r="AX11">
            <v>215107.07760891999</v>
          </cell>
          <cell r="AY11">
            <v>212354.93760179999</v>
          </cell>
        </row>
        <row r="12">
          <cell r="AX12">
            <v>0</v>
          </cell>
          <cell r="AY12">
            <v>0</v>
          </cell>
        </row>
        <row r="13">
          <cell r="AX13">
            <v>215107.07760891999</v>
          </cell>
          <cell r="AY13">
            <v>212354.93760179999</v>
          </cell>
        </row>
        <row r="14">
          <cell r="AX14">
            <v>62937.990051940003</v>
          </cell>
          <cell r="AY14">
            <v>61124.49862903999</v>
          </cell>
        </row>
        <row r="15">
          <cell r="AX15">
            <v>0</v>
          </cell>
          <cell r="AY15">
            <v>0</v>
          </cell>
        </row>
        <row r="16">
          <cell r="AX16">
            <v>62937.990051940003</v>
          </cell>
          <cell r="AY16">
            <v>61124.49862903999</v>
          </cell>
        </row>
        <row r="17">
          <cell r="AX17">
            <v>278045.06766086002</v>
          </cell>
          <cell r="AY17">
            <v>273479.43623083999</v>
          </cell>
        </row>
        <row r="20">
          <cell r="AX20">
            <v>17776.591245625797</v>
          </cell>
          <cell r="AY20">
            <v>15054.542282285798</v>
          </cell>
        </row>
        <row r="21">
          <cell r="AX21">
            <v>0</v>
          </cell>
        </row>
        <row r="22">
          <cell r="AX22">
            <v>2722.0489633399993</v>
          </cell>
        </row>
        <row r="24">
          <cell r="AX24">
            <v>9.1152895541215251E-2</v>
          </cell>
          <cell r="AY24">
            <v>7.7201021157917202E-2</v>
          </cell>
        </row>
        <row r="25">
          <cell r="AX25">
            <v>0.15626210664208329</v>
          </cell>
          <cell r="AY25">
            <v>0.1544020423158344</v>
          </cell>
        </row>
        <row r="26">
          <cell r="AX26">
            <v>0</v>
          </cell>
        </row>
        <row r="27">
          <cell r="AX27">
            <v>1.2951969139706865E-2</v>
          </cell>
        </row>
        <row r="30">
          <cell r="AX30">
            <v>23222.3264994934</v>
          </cell>
          <cell r="AY30">
            <v>19665.663785123397</v>
          </cell>
        </row>
        <row r="31">
          <cell r="AX31">
            <v>0</v>
          </cell>
        </row>
        <row r="32">
          <cell r="AX32">
            <v>3556.6627143700025</v>
          </cell>
        </row>
        <row r="34">
          <cell r="AX34">
            <v>9.3382943230032503E-2</v>
          </cell>
          <cell r="AY34">
            <v>7.9241442401256135E-2</v>
          </cell>
        </row>
        <row r="35">
          <cell r="AX35">
            <v>0.16008504553719857</v>
          </cell>
          <cell r="AY35">
            <v>0.15848288480251227</v>
          </cell>
        </row>
        <row r="36">
          <cell r="AX36">
            <v>0</v>
          </cell>
        </row>
        <row r="37">
          <cell r="AX37">
            <v>1.3103185508992699E-2</v>
          </cell>
        </row>
        <row r="45">
          <cell r="AX45" t="str">
            <v>Total</v>
          </cell>
          <cell r="AY45" t="str">
            <v>Total</v>
          </cell>
        </row>
        <row r="46">
          <cell r="AX46" t="str">
            <v>31-07-07</v>
          </cell>
          <cell r="AY46" t="str">
            <v>30-06-07</v>
          </cell>
        </row>
        <row r="47">
          <cell r="C47">
            <v>0</v>
          </cell>
          <cell r="D47">
            <v>0</v>
          </cell>
          <cell r="E47">
            <v>2880.1685703708872</v>
          </cell>
          <cell r="F47">
            <v>0</v>
          </cell>
          <cell r="G47">
            <v>0</v>
          </cell>
          <cell r="H47">
            <v>2880.1685703708872</v>
          </cell>
          <cell r="J47">
            <v>0</v>
          </cell>
          <cell r="K47">
            <v>0</v>
          </cell>
          <cell r="L47">
            <v>803.45735635989706</v>
          </cell>
          <cell r="M47">
            <v>0</v>
          </cell>
          <cell r="N47">
            <v>0</v>
          </cell>
          <cell r="O47">
            <v>803.45735635989706</v>
          </cell>
          <cell r="Q47">
            <v>0</v>
          </cell>
          <cell r="R47">
            <v>0</v>
          </cell>
          <cell r="S47">
            <v>226.23210484690946</v>
          </cell>
          <cell r="T47">
            <v>0</v>
          </cell>
          <cell r="U47">
            <v>0</v>
          </cell>
          <cell r="V47">
            <v>163.42918752583827</v>
          </cell>
          <cell r="W47">
            <v>0</v>
          </cell>
          <cell r="X47">
            <v>0</v>
          </cell>
          <cell r="Y47">
            <v>62.802917321071163</v>
          </cell>
          <cell r="Z47">
            <v>0</v>
          </cell>
          <cell r="AA47">
            <v>0</v>
          </cell>
          <cell r="AB47">
            <v>0</v>
          </cell>
          <cell r="AD47">
            <v>0</v>
          </cell>
          <cell r="AE47">
            <v>0</v>
          </cell>
          <cell r="AF47">
            <v>938.50889086000007</v>
          </cell>
          <cell r="AG47">
            <v>0</v>
          </cell>
          <cell r="AH47">
            <v>0</v>
          </cell>
          <cell r="AI47">
            <v>938.50889086000007</v>
          </cell>
          <cell r="AK47">
            <v>0</v>
          </cell>
          <cell r="AL47">
            <v>0</v>
          </cell>
          <cell r="AM47">
            <v>0.6097720150423066</v>
          </cell>
          <cell r="AN47">
            <v>0</v>
          </cell>
          <cell r="AO47">
            <v>0</v>
          </cell>
          <cell r="AP47">
            <v>0.6097720150423066</v>
          </cell>
          <cell r="AQ47">
            <v>0</v>
          </cell>
          <cell r="AR47">
            <v>0</v>
          </cell>
          <cell r="AS47">
            <v>0</v>
          </cell>
          <cell r="AT47">
            <v>0</v>
          </cell>
          <cell r="AU47">
            <v>0</v>
          </cell>
          <cell r="AV47">
            <v>0</v>
          </cell>
          <cell r="AX47">
            <v>0</v>
          </cell>
          <cell r="AY47">
            <v>0</v>
          </cell>
        </row>
        <row r="48">
          <cell r="C48">
            <v>0</v>
          </cell>
          <cell r="D48">
            <v>0</v>
          </cell>
          <cell r="E48">
            <v>1301.9807823339111</v>
          </cell>
          <cell r="F48">
            <v>0</v>
          </cell>
          <cell r="G48">
            <v>0</v>
          </cell>
          <cell r="H48">
            <v>1301.9807823339111</v>
          </cell>
          <cell r="J48">
            <v>0</v>
          </cell>
          <cell r="K48">
            <v>0</v>
          </cell>
          <cell r="L48">
            <v>99.465133334248677</v>
          </cell>
          <cell r="M48">
            <v>0</v>
          </cell>
          <cell r="N48">
            <v>0</v>
          </cell>
          <cell r="O48">
            <v>99.465133334248677</v>
          </cell>
          <cell r="Q48">
            <v>0</v>
          </cell>
          <cell r="R48">
            <v>0</v>
          </cell>
          <cell r="S48">
            <v>18.884019705314152</v>
          </cell>
          <cell r="T48">
            <v>0</v>
          </cell>
          <cell r="U48">
            <v>0</v>
          </cell>
          <cell r="V48">
            <v>15.222267788232147</v>
          </cell>
          <cell r="W48">
            <v>0</v>
          </cell>
          <cell r="X48">
            <v>0</v>
          </cell>
          <cell r="Y48">
            <v>3.6617519170820065</v>
          </cell>
          <cell r="Z48">
            <v>0</v>
          </cell>
          <cell r="AA48">
            <v>0</v>
          </cell>
          <cell r="AB48">
            <v>0</v>
          </cell>
          <cell r="AD48">
            <v>0</v>
          </cell>
          <cell r="AE48">
            <v>0</v>
          </cell>
          <cell r="AF48">
            <v>923.86107974999993</v>
          </cell>
          <cell r="AG48">
            <v>0</v>
          </cell>
          <cell r="AH48">
            <v>0</v>
          </cell>
          <cell r="AI48">
            <v>923.86107974999993</v>
          </cell>
          <cell r="AK48">
            <v>0</v>
          </cell>
          <cell r="AL48">
            <v>0</v>
          </cell>
          <cell r="AM48">
            <v>2.6115115428810196E-36</v>
          </cell>
          <cell r="AN48">
            <v>0</v>
          </cell>
          <cell r="AO48">
            <v>0</v>
          </cell>
          <cell r="AP48">
            <v>2.6115115428810196E-36</v>
          </cell>
          <cell r="AQ48">
            <v>0</v>
          </cell>
          <cell r="AR48">
            <v>0</v>
          </cell>
          <cell r="AS48">
            <v>0</v>
          </cell>
          <cell r="AT48">
            <v>0</v>
          </cell>
          <cell r="AU48">
            <v>0</v>
          </cell>
          <cell r="AV48">
            <v>0</v>
          </cell>
          <cell r="AX48">
            <v>0</v>
          </cell>
          <cell r="AY48">
            <v>0</v>
          </cell>
        </row>
        <row r="49">
          <cell r="C49">
            <v>14615.73726541555</v>
          </cell>
          <cell r="D49">
            <v>14444.651474530832</v>
          </cell>
          <cell r="E49">
            <v>7595.9542037973933</v>
          </cell>
          <cell r="F49">
            <v>14615.73726541555</v>
          </cell>
          <cell r="G49">
            <v>14444.651474530832</v>
          </cell>
          <cell r="H49">
            <v>7595.9542037973933</v>
          </cell>
          <cell r="J49">
            <v>5539.7018766756037</v>
          </cell>
          <cell r="K49">
            <v>5404.6970509383382</v>
          </cell>
          <cell r="L49">
            <v>2440.6037295655401</v>
          </cell>
          <cell r="M49">
            <v>5539.7018766756037</v>
          </cell>
          <cell r="N49">
            <v>5404.6970509383382</v>
          </cell>
          <cell r="O49">
            <v>2440.6037295655401</v>
          </cell>
          <cell r="Q49">
            <v>2248.7567158176944</v>
          </cell>
          <cell r="R49">
            <v>2212.6138873994641</v>
          </cell>
          <cell r="S49">
            <v>1739.7162965476441</v>
          </cell>
          <cell r="T49">
            <v>1855.5072788203752</v>
          </cell>
          <cell r="U49">
            <v>1851.2021823056298</v>
          </cell>
          <cell r="V49">
            <v>1586.0695894379589</v>
          </cell>
          <cell r="W49">
            <v>388.84943699731906</v>
          </cell>
          <cell r="X49">
            <v>357.01170509383377</v>
          </cell>
          <cell r="Y49">
            <v>149.5786938696852</v>
          </cell>
          <cell r="Z49">
            <v>4.4000000000000004</v>
          </cell>
          <cell r="AA49">
            <v>4.4000000000000004</v>
          </cell>
          <cell r="AB49">
            <v>4.06801324</v>
          </cell>
          <cell r="AD49">
            <v>6319.7000000000007</v>
          </cell>
          <cell r="AE49">
            <v>6292.5</v>
          </cell>
          <cell r="AF49">
            <v>3767.0182771700006</v>
          </cell>
          <cell r="AG49">
            <v>6319.7000000000007</v>
          </cell>
          <cell r="AH49">
            <v>6292.5</v>
          </cell>
          <cell r="AI49">
            <v>3767.0182771700006</v>
          </cell>
          <cell r="AK49">
            <v>110.83304409114936</v>
          </cell>
          <cell r="AL49">
            <v>111.34691713136435</v>
          </cell>
          <cell r="AM49">
            <v>93.867041157421909</v>
          </cell>
          <cell r="AN49">
            <v>62.738676422252006</v>
          </cell>
          <cell r="AO49">
            <v>62.467089756032166</v>
          </cell>
          <cell r="AP49">
            <v>62.46704115742191</v>
          </cell>
          <cell r="AQ49">
            <v>15.486426999999999</v>
          </cell>
          <cell r="AR49">
            <v>15.405415</v>
          </cell>
          <cell r="AS49">
            <v>15</v>
          </cell>
          <cell r="AT49">
            <v>32.607940668897356</v>
          </cell>
          <cell r="AU49">
            <v>33.474412375332179</v>
          </cell>
          <cell r="AV49">
            <v>16.400000000000002</v>
          </cell>
          <cell r="AX49">
            <v>28834.728901999999</v>
          </cell>
          <cell r="AY49">
            <v>28465.809329999996</v>
          </cell>
        </row>
        <row r="50">
          <cell r="C50">
            <v>0</v>
          </cell>
          <cell r="D50">
            <v>0</v>
          </cell>
          <cell r="E50">
            <v>1631.0068619192989</v>
          </cell>
          <cell r="F50">
            <v>0</v>
          </cell>
          <cell r="G50">
            <v>0</v>
          </cell>
          <cell r="H50">
            <v>1631.0068619192989</v>
          </cell>
          <cell r="J50">
            <v>0</v>
          </cell>
          <cell r="K50">
            <v>0</v>
          </cell>
          <cell r="L50">
            <v>738.52091201114558</v>
          </cell>
          <cell r="M50">
            <v>0</v>
          </cell>
          <cell r="N50">
            <v>0</v>
          </cell>
          <cell r="O50">
            <v>738.52091201114558</v>
          </cell>
          <cell r="Q50">
            <v>0</v>
          </cell>
          <cell r="R50">
            <v>0</v>
          </cell>
          <cell r="S50">
            <v>91.045976669440819</v>
          </cell>
          <cell r="T50">
            <v>0</v>
          </cell>
          <cell r="U50">
            <v>0</v>
          </cell>
          <cell r="V50">
            <v>91.045976669440819</v>
          </cell>
          <cell r="W50">
            <v>0</v>
          </cell>
          <cell r="X50">
            <v>0</v>
          </cell>
          <cell r="Y50">
            <v>0</v>
          </cell>
          <cell r="Z50">
            <v>0</v>
          </cell>
          <cell r="AA50">
            <v>0</v>
          </cell>
          <cell r="AB50">
            <v>0</v>
          </cell>
          <cell r="AD50">
            <v>0</v>
          </cell>
          <cell r="AE50">
            <v>0</v>
          </cell>
          <cell r="AF50">
            <v>556.38599999999997</v>
          </cell>
          <cell r="AG50">
            <v>0</v>
          </cell>
          <cell r="AH50">
            <v>0</v>
          </cell>
          <cell r="AI50">
            <v>556.38599999999997</v>
          </cell>
          <cell r="AK50">
            <v>0</v>
          </cell>
          <cell r="AL50">
            <v>0</v>
          </cell>
          <cell r="AM50">
            <v>5.7368118667084515E-2</v>
          </cell>
          <cell r="AN50">
            <v>0</v>
          </cell>
          <cell r="AO50">
            <v>0</v>
          </cell>
          <cell r="AP50">
            <v>5.7368118667084515E-2</v>
          </cell>
          <cell r="AQ50">
            <v>0</v>
          </cell>
          <cell r="AR50">
            <v>0</v>
          </cell>
          <cell r="AS50">
            <v>0</v>
          </cell>
          <cell r="AT50">
            <v>0</v>
          </cell>
          <cell r="AU50">
            <v>0</v>
          </cell>
          <cell r="AV50">
            <v>0</v>
          </cell>
          <cell r="AX50">
            <v>0</v>
          </cell>
          <cell r="AY50">
            <v>0</v>
          </cell>
        </row>
        <row r="51">
          <cell r="C51">
            <v>14615.73726541555</v>
          </cell>
          <cell r="D51">
            <v>14444.651474530832</v>
          </cell>
          <cell r="E51">
            <v>13409.110418421491</v>
          </cell>
          <cell r="F51">
            <v>14615.73726541555</v>
          </cell>
          <cell r="G51">
            <v>14444.651474530832</v>
          </cell>
          <cell r="H51">
            <v>13409.110418421491</v>
          </cell>
          <cell r="J51">
            <v>5539.7018766756037</v>
          </cell>
          <cell r="K51">
            <v>5404.6970509383382</v>
          </cell>
          <cell r="L51">
            <v>4082.0471312708314</v>
          </cell>
          <cell r="M51">
            <v>5539.7018766756037</v>
          </cell>
          <cell r="N51">
            <v>5404.6970509383382</v>
          </cell>
          <cell r="O51">
            <v>4082.0471312708314</v>
          </cell>
          <cell r="Q51">
            <v>2248.7567158176944</v>
          </cell>
          <cell r="R51">
            <v>2212.6138873994641</v>
          </cell>
          <cell r="S51">
            <v>2075.8783977693088</v>
          </cell>
          <cell r="T51">
            <v>1855.5072788203752</v>
          </cell>
          <cell r="U51">
            <v>1851.2021823056298</v>
          </cell>
          <cell r="V51">
            <v>1855.7670214214702</v>
          </cell>
          <cell r="W51">
            <v>388.84943699731906</v>
          </cell>
          <cell r="X51">
            <v>357.01170509383377</v>
          </cell>
          <cell r="Y51">
            <v>216.04336310783836</v>
          </cell>
          <cell r="Z51">
            <v>4.4000000000000004</v>
          </cell>
          <cell r="AA51">
            <v>4.4000000000000004</v>
          </cell>
          <cell r="AB51">
            <v>4.06801324</v>
          </cell>
          <cell r="AD51">
            <v>6319.7000000000007</v>
          </cell>
          <cell r="AE51">
            <v>6292.5</v>
          </cell>
          <cell r="AF51">
            <v>6185.7742477800002</v>
          </cell>
          <cell r="AG51">
            <v>6319.7000000000007</v>
          </cell>
          <cell r="AH51">
            <v>6292.5</v>
          </cell>
          <cell r="AI51">
            <v>6185.7742477800002</v>
          </cell>
          <cell r="AK51">
            <v>110.83304409114936</v>
          </cell>
          <cell r="AL51">
            <v>111.34691713136435</v>
          </cell>
          <cell r="AM51">
            <v>94.534181291131304</v>
          </cell>
          <cell r="AN51">
            <v>62.738676422252006</v>
          </cell>
          <cell r="AO51">
            <v>62.467089756032166</v>
          </cell>
          <cell r="AP51">
            <v>63.134181291131306</v>
          </cell>
          <cell r="AQ51">
            <v>15.486426999999999</v>
          </cell>
          <cell r="AR51">
            <v>15.405415</v>
          </cell>
          <cell r="AS51">
            <v>15</v>
          </cell>
          <cell r="AT51">
            <v>32.607940668897356</v>
          </cell>
          <cell r="AU51">
            <v>33.474412375332179</v>
          </cell>
          <cell r="AV51">
            <v>16.400000000000002</v>
          </cell>
          <cell r="AX51">
            <v>28834.728901999999</v>
          </cell>
          <cell r="AY51">
            <v>28465.809329999996</v>
          </cell>
        </row>
        <row r="52">
          <cell r="C52">
            <v>1256.7024128686328</v>
          </cell>
          <cell r="D52">
            <v>1214.6112600536194</v>
          </cell>
          <cell r="E52">
            <v>858.56237693880075</v>
          </cell>
          <cell r="F52">
            <v>1256.7024128686328</v>
          </cell>
          <cell r="G52">
            <v>1214.6112600536194</v>
          </cell>
          <cell r="H52">
            <v>858.56237693880075</v>
          </cell>
          <cell r="J52">
            <v>924.68847184986589</v>
          </cell>
          <cell r="K52">
            <v>892.14369973190344</v>
          </cell>
          <cell r="L52">
            <v>436.87519607034284</v>
          </cell>
          <cell r="M52">
            <v>924.68847184986589</v>
          </cell>
          <cell r="N52">
            <v>892.14369973190344</v>
          </cell>
          <cell r="O52">
            <v>436.87519607034284</v>
          </cell>
          <cell r="Q52">
            <v>1733.4640737265418</v>
          </cell>
          <cell r="R52">
            <v>1712.6944959785521</v>
          </cell>
          <cell r="S52">
            <v>1583.3346789038505</v>
          </cell>
          <cell r="T52">
            <v>0</v>
          </cell>
          <cell r="U52">
            <v>0</v>
          </cell>
          <cell r="V52">
            <v>0</v>
          </cell>
          <cell r="W52">
            <v>699.16407372654157</v>
          </cell>
          <cell r="X52">
            <v>691.59449597855223</v>
          </cell>
          <cell r="Y52">
            <v>646.1166789038507</v>
          </cell>
          <cell r="Z52">
            <v>1034.3</v>
          </cell>
          <cell r="AA52">
            <v>1021.1</v>
          </cell>
          <cell r="AB52">
            <v>937.21800000000007</v>
          </cell>
          <cell r="AD52">
            <v>3189.1</v>
          </cell>
          <cell r="AE52">
            <v>3081.2999999999997</v>
          </cell>
          <cell r="AF52">
            <v>2436.652</v>
          </cell>
          <cell r="AG52">
            <v>3189.1</v>
          </cell>
          <cell r="AH52">
            <v>3081.2999999999997</v>
          </cell>
          <cell r="AI52">
            <v>2436.652</v>
          </cell>
          <cell r="AK52">
            <v>1332.7729305549606</v>
          </cell>
          <cell r="AL52">
            <v>1292.8830682359244</v>
          </cell>
          <cell r="AM52">
            <v>921.51376144103199</v>
          </cell>
          <cell r="AN52">
            <v>343.12287385254683</v>
          </cell>
          <cell r="AO52">
            <v>318.10195988203753</v>
          </cell>
          <cell r="AP52">
            <v>16.21976144103207</v>
          </cell>
          <cell r="AQ52">
            <v>446.35198400000002</v>
          </cell>
          <cell r="AR52">
            <v>439.11193299999996</v>
          </cell>
          <cell r="AS52">
            <v>404.7</v>
          </cell>
          <cell r="AT52">
            <v>543.29807270241383</v>
          </cell>
          <cell r="AU52">
            <v>535.66917535388666</v>
          </cell>
          <cell r="AV52">
            <v>500.59399999999999</v>
          </cell>
          <cell r="AX52">
            <v>8436.7278890000016</v>
          </cell>
          <cell r="AY52">
            <v>8193.6325239999987</v>
          </cell>
        </row>
        <row r="53">
          <cell r="C53">
            <v>0</v>
          </cell>
          <cell r="D53">
            <v>0</v>
          </cell>
          <cell r="E53">
            <v>91.510319704277578</v>
          </cell>
          <cell r="F53">
            <v>0</v>
          </cell>
          <cell r="G53">
            <v>0</v>
          </cell>
          <cell r="H53">
            <v>91.510319704277578</v>
          </cell>
          <cell r="J53">
            <v>0</v>
          </cell>
          <cell r="K53">
            <v>0</v>
          </cell>
          <cell r="L53">
            <v>199.92329672391264</v>
          </cell>
          <cell r="M53">
            <v>0</v>
          </cell>
          <cell r="N53">
            <v>0</v>
          </cell>
          <cell r="O53">
            <v>199.92329672391264</v>
          </cell>
          <cell r="Q53">
            <v>0</v>
          </cell>
          <cell r="R53">
            <v>0</v>
          </cell>
          <cell r="S53">
            <v>2.0894104196644263</v>
          </cell>
          <cell r="T53">
            <v>0</v>
          </cell>
          <cell r="U53">
            <v>0</v>
          </cell>
          <cell r="V53">
            <v>0</v>
          </cell>
          <cell r="W53">
            <v>0</v>
          </cell>
          <cell r="X53">
            <v>0</v>
          </cell>
          <cell r="Y53">
            <v>2.0134104196644262</v>
          </cell>
          <cell r="Z53">
            <v>0</v>
          </cell>
          <cell r="AA53">
            <v>0</v>
          </cell>
          <cell r="AB53">
            <v>7.5999999999999998E-2</v>
          </cell>
          <cell r="AD53">
            <v>0</v>
          </cell>
          <cell r="AE53">
            <v>0</v>
          </cell>
          <cell r="AF53">
            <v>10.048999999999999</v>
          </cell>
          <cell r="AG53">
            <v>0</v>
          </cell>
          <cell r="AH53">
            <v>0</v>
          </cell>
          <cell r="AI53">
            <v>10.048999999999999</v>
          </cell>
          <cell r="AK53">
            <v>0</v>
          </cell>
          <cell r="AL53">
            <v>0</v>
          </cell>
          <cell r="AM53">
            <v>142.44191671628539</v>
          </cell>
          <cell r="AN53">
            <v>0</v>
          </cell>
          <cell r="AO53">
            <v>0</v>
          </cell>
          <cell r="AP53">
            <v>142.44191671628539</v>
          </cell>
          <cell r="AQ53">
            <v>0</v>
          </cell>
          <cell r="AR53">
            <v>0</v>
          </cell>
          <cell r="AS53">
            <v>0</v>
          </cell>
          <cell r="AT53">
            <v>0</v>
          </cell>
          <cell r="AU53">
            <v>0</v>
          </cell>
          <cell r="AV53">
            <v>0</v>
          </cell>
          <cell r="AX53">
            <v>0</v>
          </cell>
          <cell r="AY53">
            <v>0</v>
          </cell>
        </row>
        <row r="54">
          <cell r="C54">
            <v>1256.7024128686328</v>
          </cell>
          <cell r="D54">
            <v>1214.6112600536194</v>
          </cell>
          <cell r="E54">
            <v>950.0726966430783</v>
          </cell>
          <cell r="F54">
            <v>1256.7024128686328</v>
          </cell>
          <cell r="G54">
            <v>1214.6112600536194</v>
          </cell>
          <cell r="H54">
            <v>950.0726966430783</v>
          </cell>
          <cell r="J54">
            <v>924.68847184986589</v>
          </cell>
          <cell r="K54">
            <v>892.14369973190344</v>
          </cell>
          <cell r="L54">
            <v>636.79849279425537</v>
          </cell>
          <cell r="M54">
            <v>924.68847184986589</v>
          </cell>
          <cell r="N54">
            <v>892.14369973190344</v>
          </cell>
          <cell r="O54">
            <v>636.79849279425537</v>
          </cell>
          <cell r="Q54">
            <v>1733.4640737265418</v>
          </cell>
          <cell r="R54">
            <v>1712.6944959785521</v>
          </cell>
          <cell r="S54">
            <v>1585.4240893235151</v>
          </cell>
          <cell r="T54">
            <v>0</v>
          </cell>
          <cell r="U54">
            <v>0</v>
          </cell>
          <cell r="V54">
            <v>0</v>
          </cell>
          <cell r="W54">
            <v>699.16407372654157</v>
          </cell>
          <cell r="X54">
            <v>691.59449597855223</v>
          </cell>
          <cell r="Y54">
            <v>648.13008932351511</v>
          </cell>
          <cell r="Z54">
            <v>1034.3</v>
          </cell>
          <cell r="AA54">
            <v>1021.1</v>
          </cell>
          <cell r="AB54">
            <v>937.29399999999998</v>
          </cell>
          <cell r="AD54">
            <v>3189.1</v>
          </cell>
          <cell r="AE54">
            <v>3081.2999999999997</v>
          </cell>
          <cell r="AF54">
            <v>2446.701</v>
          </cell>
          <cell r="AG54">
            <v>3189.1</v>
          </cell>
          <cell r="AH54">
            <v>3081.2999999999997</v>
          </cell>
          <cell r="AI54">
            <v>2446.701</v>
          </cell>
          <cell r="AK54">
            <v>1332.7729305549606</v>
          </cell>
          <cell r="AL54">
            <v>1292.8830682359244</v>
          </cell>
          <cell r="AM54">
            <v>1063.9556781573174</v>
          </cell>
          <cell r="AN54">
            <v>343.12287385254683</v>
          </cell>
          <cell r="AO54">
            <v>318.10195988203753</v>
          </cell>
          <cell r="AP54">
            <v>158.66167815731745</v>
          </cell>
          <cell r="AQ54">
            <v>446.35198400000002</v>
          </cell>
          <cell r="AR54">
            <v>439.11193299999996</v>
          </cell>
          <cell r="AS54">
            <v>404.7</v>
          </cell>
          <cell r="AT54">
            <v>543.29807270241383</v>
          </cell>
          <cell r="AU54">
            <v>535.66917535388666</v>
          </cell>
          <cell r="AV54">
            <v>500.59399999999999</v>
          </cell>
          <cell r="AX54">
            <v>8436.7278890000016</v>
          </cell>
          <cell r="AY54">
            <v>8193.6325239999987</v>
          </cell>
        </row>
        <row r="55">
          <cell r="C55">
            <v>15872.439678284183</v>
          </cell>
          <cell r="D55">
            <v>15659.262734584452</v>
          </cell>
          <cell r="E55">
            <v>14359.183115064568</v>
          </cell>
          <cell r="F55">
            <v>15872.439678284183</v>
          </cell>
          <cell r="G55">
            <v>15659.262734584452</v>
          </cell>
          <cell r="H55">
            <v>14359.183115064568</v>
          </cell>
          <cell r="J55">
            <v>6464.3903485254696</v>
          </cell>
          <cell r="K55">
            <v>6296.8407506702415</v>
          </cell>
          <cell r="L55">
            <v>4718.8456240650867</v>
          </cell>
          <cell r="M55">
            <v>6464.3903485254696</v>
          </cell>
          <cell r="N55">
            <v>6296.8407506702415</v>
          </cell>
          <cell r="O55">
            <v>4718.8456240650867</v>
          </cell>
          <cell r="Q55">
            <v>3982.2207895442361</v>
          </cell>
          <cell r="R55">
            <v>3925.3083833780165</v>
          </cell>
          <cell r="S55">
            <v>3661.3024870928239</v>
          </cell>
          <cell r="T55">
            <v>1855.5072788203752</v>
          </cell>
          <cell r="U55">
            <v>1851.2021823056298</v>
          </cell>
          <cell r="V55">
            <v>1855.7670214214702</v>
          </cell>
          <cell r="W55">
            <v>1088.0135107238607</v>
          </cell>
          <cell r="X55">
            <v>1048.6062010723861</v>
          </cell>
          <cell r="Y55">
            <v>864.17345243135344</v>
          </cell>
          <cell r="Z55">
            <v>1038.7</v>
          </cell>
          <cell r="AA55">
            <v>1025.5</v>
          </cell>
          <cell r="AB55">
            <v>941.36201324000001</v>
          </cell>
          <cell r="AD55">
            <v>9508.8000000000011</v>
          </cell>
          <cell r="AE55">
            <v>9373.7999999999993</v>
          </cell>
          <cell r="AF55">
            <v>8632.4752477799993</v>
          </cell>
          <cell r="AG55">
            <v>9508.8000000000011</v>
          </cell>
          <cell r="AH55">
            <v>9373.7999999999993</v>
          </cell>
          <cell r="AI55">
            <v>8632.4752477799993</v>
          </cell>
          <cell r="AK55">
            <v>1443.6059746461099</v>
          </cell>
          <cell r="AL55">
            <v>1404.2299853672887</v>
          </cell>
          <cell r="AM55">
            <v>1158.4898594484487</v>
          </cell>
          <cell r="AN55">
            <v>405.86155027479884</v>
          </cell>
          <cell r="AO55">
            <v>380.56904963806971</v>
          </cell>
          <cell r="AP55">
            <v>221.79585944844877</v>
          </cell>
          <cell r="AQ55">
            <v>461.83841100000001</v>
          </cell>
          <cell r="AR55">
            <v>454.51734799999997</v>
          </cell>
          <cell r="AS55">
            <v>419.7</v>
          </cell>
          <cell r="AT55">
            <v>575.90601337131125</v>
          </cell>
          <cell r="AU55">
            <v>569.14358772921878</v>
          </cell>
          <cell r="AV55">
            <v>516.99400000000003</v>
          </cell>
          <cell r="AX55">
            <v>37271.456791000004</v>
          </cell>
          <cell r="AY55">
            <v>36659.441853999997</v>
          </cell>
        </row>
        <row r="58">
          <cell r="AX58">
            <v>2382.9210785021173</v>
          </cell>
          <cell r="AY58">
            <v>2018.0351584833509</v>
          </cell>
        </row>
        <row r="59">
          <cell r="AX59">
            <v>0</v>
          </cell>
        </row>
        <row r="60">
          <cell r="AX60">
            <v>364.88592001876668</v>
          </cell>
          <cell r="AY60">
            <v>0</v>
          </cell>
        </row>
        <row r="62">
          <cell r="AX62">
            <v>9.1152895541215251E-2</v>
          </cell>
          <cell r="AY62">
            <v>7.7201021157917202E-2</v>
          </cell>
        </row>
        <row r="63">
          <cell r="AX63">
            <v>0.15626210664208329</v>
          </cell>
          <cell r="AY63">
            <v>0.1544020423158344</v>
          </cell>
        </row>
        <row r="64">
          <cell r="AX64">
            <v>0</v>
          </cell>
        </row>
        <row r="65">
          <cell r="AX65">
            <v>1.2951969139706865E-2</v>
          </cell>
        </row>
        <row r="67">
          <cell r="AX67">
            <v>3.266666666666667E-2</v>
          </cell>
        </row>
        <row r="68">
          <cell r="AX68">
            <v>5.6000000000000001E-2</v>
          </cell>
        </row>
        <row r="71">
          <cell r="AX71">
            <v>3112.9123993958979</v>
          </cell>
          <cell r="AY71">
            <v>2636.1479604723049</v>
          </cell>
        </row>
        <row r="72">
          <cell r="AX72">
            <v>0</v>
          </cell>
        </row>
        <row r="73">
          <cell r="AX73">
            <v>476.76443892359288</v>
          </cell>
          <cell r="AY73">
            <v>0</v>
          </cell>
        </row>
        <row r="75">
          <cell r="AX75">
            <v>9.3382943230032503E-2</v>
          </cell>
          <cell r="AY75">
            <v>7.9241442401256135E-2</v>
          </cell>
        </row>
        <row r="76">
          <cell r="AX76">
            <v>0.16008504553719857</v>
          </cell>
          <cell r="AY76">
            <v>0.15848288480251227</v>
          </cell>
        </row>
        <row r="77">
          <cell r="AX77">
            <v>0</v>
          </cell>
        </row>
        <row r="78">
          <cell r="AX78">
            <v>1.3103185508992699E-2</v>
          </cell>
        </row>
        <row r="84">
          <cell r="AX84" t="str">
            <v>Total</v>
          </cell>
          <cell r="AY84" t="str">
            <v>Total</v>
          </cell>
        </row>
        <row r="85">
          <cell r="AX85" t="str">
            <v>31-07-07</v>
          </cell>
          <cell r="AY85" t="str">
            <v>30-06-07</v>
          </cell>
        </row>
        <row r="86">
          <cell r="AX86">
            <v>0</v>
          </cell>
          <cell r="AY86">
            <v>0</v>
          </cell>
        </row>
        <row r="87">
          <cell r="AX87">
            <v>0</v>
          </cell>
          <cell r="AY87">
            <v>0</v>
          </cell>
        </row>
        <row r="88">
          <cell r="AX88">
            <v>0.11325716757284802</v>
          </cell>
          <cell r="AY88">
            <v>9.5923805068443932E-2</v>
          </cell>
        </row>
        <row r="89">
          <cell r="AX89">
            <v>0</v>
          </cell>
          <cell r="AY89">
            <v>0</v>
          </cell>
        </row>
        <row r="90">
          <cell r="AX90">
            <v>9.1152895541215251E-2</v>
          </cell>
          <cell r="AY90">
            <v>7.7201021157917202E-2</v>
          </cell>
        </row>
        <row r="91">
          <cell r="AX91">
            <v>0.10473311065843463</v>
          </cell>
          <cell r="AY91">
            <v>8.9524396040908449E-2</v>
          </cell>
        </row>
        <row r="92">
          <cell r="AX92">
            <v>0</v>
          </cell>
          <cell r="AY92">
            <v>0</v>
          </cell>
        </row>
        <row r="93">
          <cell r="AX93">
            <v>0.10148788391778267</v>
          </cell>
          <cell r="AY93">
            <v>8.6724886549146757E-2</v>
          </cell>
        </row>
        <row r="94">
          <cell r="AX94">
            <v>9.3382943230032503E-2</v>
          </cell>
          <cell r="AY94">
            <v>7.9241442401256135E-2</v>
          </cell>
        </row>
      </sheetData>
      <sheetData sheetId="9" refreshError="1">
        <row r="1">
          <cell r="A1" t="str">
            <v>Life Insurance and Pensions</v>
          </cell>
        </row>
        <row r="3">
          <cell r="B3" t="str">
            <v xml:space="preserve">        Nordea Pension</v>
          </cell>
        </row>
        <row r="4">
          <cell r="A4" t="str">
            <v>DKKm</v>
          </cell>
          <cell r="B4" t="str">
            <v>Aktiver</v>
          </cell>
          <cell r="D4" t="str">
            <v>Afkast å-t-d</v>
          </cell>
          <cell r="F4" t="str">
            <v>Benchmark</v>
          </cell>
        </row>
        <row r="5">
          <cell r="B5" t="str">
            <v>31-12-06</v>
          </cell>
          <cell r="C5" t="str">
            <v>31-07-07</v>
          </cell>
          <cell r="D5" t="str">
            <v>DKKm</v>
          </cell>
          <cell r="E5" t="str">
            <v>pct.</v>
          </cell>
          <cell r="F5" t="str">
            <v xml:space="preserve"> pct.</v>
          </cell>
        </row>
        <row r="6">
          <cell r="A6" t="str">
            <v>Danmark</v>
          </cell>
        </row>
        <row r="7">
          <cell r="A7" t="str">
            <v>Aktier</v>
          </cell>
          <cell r="B7">
            <v>21473.5</v>
          </cell>
          <cell r="C7">
            <v>0</v>
          </cell>
          <cell r="D7">
            <v>0</v>
          </cell>
          <cell r="E7">
            <v>0</v>
          </cell>
          <cell r="F7">
            <v>-1.59</v>
          </cell>
        </row>
        <row r="8">
          <cell r="A8" t="str">
            <v>- Private Equity Funds</v>
          </cell>
          <cell r="B8">
            <v>4752.6000000000004</v>
          </cell>
          <cell r="C8">
            <v>0</v>
          </cell>
          <cell r="D8">
            <v>0</v>
          </cell>
          <cell r="E8">
            <v>0</v>
          </cell>
        </row>
        <row r="9">
          <cell r="A9" t="str">
            <v>- Hedge Funds</v>
          </cell>
          <cell r="B9">
            <v>3099.8</v>
          </cell>
          <cell r="C9">
            <v>0</v>
          </cell>
          <cell r="D9">
            <v>0</v>
          </cell>
          <cell r="E9">
            <v>0</v>
          </cell>
        </row>
        <row r="10">
          <cell r="A10" t="str">
            <v>- High Yield Bond Funds</v>
          </cell>
          <cell r="B10">
            <v>643.70000000000005</v>
          </cell>
          <cell r="C10">
            <v>0</v>
          </cell>
          <cell r="D10">
            <v>0</v>
          </cell>
          <cell r="E10">
            <v>0</v>
          </cell>
        </row>
        <row r="11">
          <cell r="A11" t="str">
            <v>- CDO</v>
          </cell>
          <cell r="B11">
            <v>470</v>
          </cell>
          <cell r="C11">
            <v>0</v>
          </cell>
          <cell r="D11">
            <v>0</v>
          </cell>
          <cell r="E11">
            <v>0</v>
          </cell>
        </row>
        <row r="12">
          <cell r="A12" t="str">
            <v>- Other equities, unlisted</v>
          </cell>
          <cell r="B12">
            <v>0</v>
          </cell>
          <cell r="C12">
            <v>0</v>
          </cell>
          <cell r="D12">
            <v>0</v>
          </cell>
          <cell r="E12">
            <v>0</v>
          </cell>
        </row>
        <row r="13">
          <cell r="A13" t="str">
            <v>Alternative investeringer</v>
          </cell>
          <cell r="B13">
            <v>9707.1</v>
          </cell>
          <cell r="C13">
            <v>0</v>
          </cell>
          <cell r="D13">
            <v>0</v>
          </cell>
          <cell r="E13">
            <v>0</v>
          </cell>
          <cell r="F13">
            <v>0.12767315671879986</v>
          </cell>
        </row>
        <row r="14">
          <cell r="A14" t="str">
            <v>Obligationer,likv.,m.v.</v>
          </cell>
          <cell r="B14">
            <v>56632.7</v>
          </cell>
          <cell r="C14">
            <v>109033.4</v>
          </cell>
          <cell r="D14">
            <v>9060.2097009999998</v>
          </cell>
          <cell r="E14">
            <v>11.570713826538432</v>
          </cell>
          <cell r="F14">
            <v>1.5137256942324486</v>
          </cell>
        </row>
        <row r="15">
          <cell r="A15" t="str">
            <v>Ejendomme</v>
          </cell>
          <cell r="B15">
            <v>12160.2</v>
          </cell>
          <cell r="C15">
            <v>0</v>
          </cell>
          <cell r="D15">
            <v>0</v>
          </cell>
          <cell r="E15">
            <v>0</v>
          </cell>
          <cell r="F15">
            <v>0</v>
          </cell>
        </row>
        <row r="16">
          <cell r="A16" t="str">
            <v>I alt (eksl. Unit Link)</v>
          </cell>
          <cell r="B16">
            <v>99973.5</v>
          </cell>
          <cell r="C16">
            <v>109033.4</v>
          </cell>
          <cell r="D16">
            <v>9060.2097009999998</v>
          </cell>
          <cell r="E16">
            <v>9.0626253302331516</v>
          </cell>
          <cell r="F16">
            <v>1.1199999999999999</v>
          </cell>
        </row>
        <row r="17">
          <cell r="A17" t="str">
            <v>Unit Link Nordea Funds</v>
          </cell>
          <cell r="B17">
            <v>6401.1319999999996</v>
          </cell>
          <cell r="C17">
            <v>9375</v>
          </cell>
          <cell r="D17">
            <v>686.79798400000004</v>
          </cell>
          <cell r="E17">
            <v>9.1030920685002101</v>
          </cell>
        </row>
        <row r="18">
          <cell r="A18" t="str">
            <v>Unit link Other Funds</v>
          </cell>
          <cell r="B18">
            <v>682.26800000000003</v>
          </cell>
          <cell r="C18">
            <v>0</v>
          </cell>
          <cell r="D18">
            <v>0</v>
          </cell>
          <cell r="E18">
            <v>0</v>
          </cell>
        </row>
        <row r="19">
          <cell r="A19" t="str">
            <v>Unit link Total</v>
          </cell>
          <cell r="B19">
            <v>7083.4</v>
          </cell>
          <cell r="C19">
            <v>9375</v>
          </cell>
          <cell r="D19">
            <v>686.79798400000004</v>
          </cell>
          <cell r="E19">
            <v>8.7092989450691949</v>
          </cell>
        </row>
        <row r="20">
          <cell r="A20" t="str">
            <v>I alt (inkl. Unit Link)</v>
          </cell>
          <cell r="B20">
            <v>107056.9</v>
          </cell>
          <cell r="C20">
            <v>118408.4</v>
          </cell>
          <cell r="D20">
            <v>9747.0076850000005</v>
          </cell>
          <cell r="E20">
            <v>9.0367929213597247</v>
          </cell>
        </row>
        <row r="22">
          <cell r="A22" t="str">
            <v>Norge</v>
          </cell>
        </row>
        <row r="23">
          <cell r="A23" t="str">
            <v>Aktier</v>
          </cell>
          <cell r="B23">
            <v>5990.2888043711027</v>
          </cell>
          <cell r="C23">
            <v>0</v>
          </cell>
          <cell r="D23">
            <v>0</v>
          </cell>
          <cell r="E23">
            <v>0</v>
          </cell>
          <cell r="F23">
            <v>0</v>
          </cell>
        </row>
        <row r="24">
          <cell r="A24" t="str">
            <v>- Private Equity Funds</v>
          </cell>
          <cell r="B24">
            <v>412.24120951327427</v>
          </cell>
          <cell r="C24">
            <v>0</v>
          </cell>
          <cell r="D24">
            <v>0</v>
          </cell>
          <cell r="E24">
            <v>0</v>
          </cell>
        </row>
        <row r="25">
          <cell r="A25" t="str">
            <v>- Hedge Funds</v>
          </cell>
          <cell r="B25">
            <v>295.10307141779373</v>
          </cell>
          <cell r="C25">
            <v>0</v>
          </cell>
          <cell r="D25">
            <v>0</v>
          </cell>
          <cell r="E25">
            <v>0</v>
          </cell>
        </row>
        <row r="26">
          <cell r="A26" t="str">
            <v>- High Yield Bond Funds</v>
          </cell>
          <cell r="B26">
            <v>0</v>
          </cell>
          <cell r="C26">
            <v>0</v>
          </cell>
          <cell r="D26">
            <v>0</v>
          </cell>
          <cell r="E26">
            <v>0</v>
          </cell>
        </row>
        <row r="27">
          <cell r="A27" t="str">
            <v>- CDO</v>
          </cell>
          <cell r="B27">
            <v>0</v>
          </cell>
          <cell r="C27">
            <v>0</v>
          </cell>
          <cell r="D27">
            <v>0</v>
          </cell>
          <cell r="E27">
            <v>0</v>
          </cell>
        </row>
        <row r="28">
          <cell r="A28" t="str">
            <v>- Other equities, unlisted</v>
          </cell>
          <cell r="B28">
            <v>34.231945761089797</v>
          </cell>
          <cell r="C28">
            <v>0</v>
          </cell>
          <cell r="D28">
            <v>0</v>
          </cell>
          <cell r="E28">
            <v>0</v>
          </cell>
        </row>
        <row r="29">
          <cell r="A29" t="str">
            <v>Alternative investeringer</v>
          </cell>
          <cell r="B29">
            <v>741.57622669215777</v>
          </cell>
          <cell r="C29">
            <v>0</v>
          </cell>
          <cell r="D29">
            <v>0</v>
          </cell>
          <cell r="E29">
            <v>0</v>
          </cell>
          <cell r="F29">
            <v>0</v>
          </cell>
        </row>
        <row r="30">
          <cell r="A30" t="str">
            <v>Obligationer,likv.,m.v.</v>
          </cell>
          <cell r="B30">
            <v>18196.262790298024</v>
          </cell>
          <cell r="C30">
            <v>41326.175999999999</v>
          </cell>
          <cell r="D30">
            <v>3111.875201557998</v>
          </cell>
          <cell r="E30">
            <v>11.032951999008752</v>
          </cell>
          <cell r="F30">
            <v>0</v>
          </cell>
        </row>
        <row r="31">
          <cell r="A31" t="str">
            <v>Ejendomme</v>
          </cell>
          <cell r="B31">
            <v>5506.1460524267768</v>
          </cell>
          <cell r="C31">
            <v>0</v>
          </cell>
          <cell r="D31">
            <v>0</v>
          </cell>
          <cell r="E31">
            <v>0</v>
          </cell>
          <cell r="F31">
            <v>0</v>
          </cell>
        </row>
        <row r="32">
          <cell r="A32" t="str">
            <v>I alt (eksl. Unit Link)</v>
          </cell>
          <cell r="B32">
            <v>30434.273873788061</v>
          </cell>
          <cell r="C32">
            <v>41326.175999999999</v>
          </cell>
          <cell r="D32">
            <v>3111.875201557998</v>
          </cell>
          <cell r="E32">
            <v>9.0661028766175509</v>
          </cell>
          <cell r="F32">
            <v>0</v>
          </cell>
        </row>
        <row r="33">
          <cell r="A33" t="str">
            <v>Unit Link Nordea Funds</v>
          </cell>
          <cell r="B33">
            <v>3257.1841868298907</v>
          </cell>
          <cell r="C33">
            <v>6898.1760000000004</v>
          </cell>
          <cell r="D33">
            <v>660.50946613439999</v>
          </cell>
          <cell r="E33">
            <v>13.913003701990128</v>
          </cell>
        </row>
        <row r="34">
          <cell r="A34" t="str">
            <v>Unit link Other Funds</v>
          </cell>
          <cell r="B34">
            <v>1490.556127986672</v>
          </cell>
          <cell r="C34">
            <v>0</v>
          </cell>
          <cell r="D34">
            <v>0</v>
          </cell>
          <cell r="E34">
            <v>0</v>
          </cell>
        </row>
        <row r="35">
          <cell r="A35" t="str">
            <v>Unit link Total</v>
          </cell>
          <cell r="B35">
            <v>4747.7403148165622</v>
          </cell>
          <cell r="C35">
            <v>6898.1760000000004</v>
          </cell>
          <cell r="D35">
            <v>660.50946613439999</v>
          </cell>
          <cell r="E35">
            <v>12.025216275237659</v>
          </cell>
        </row>
        <row r="36">
          <cell r="A36" t="str">
            <v>I alt (inkl. Unit Link)</v>
          </cell>
          <cell r="B36">
            <v>35182.014188604626</v>
          </cell>
          <cell r="C36">
            <v>48224.351999999999</v>
          </cell>
          <cell r="D36">
            <v>3772.3846676923981</v>
          </cell>
          <cell r="E36">
            <v>9.4743088205422801</v>
          </cell>
        </row>
        <row r="38">
          <cell r="A38" t="str">
            <v>Sverige</v>
          </cell>
        </row>
        <row r="39">
          <cell r="A39" t="str">
            <v>Aktier</v>
          </cell>
          <cell r="B39">
            <v>1686.7051301808119</v>
          </cell>
          <cell r="C39">
            <v>0</v>
          </cell>
          <cell r="D39">
            <v>0</v>
          </cell>
          <cell r="E39">
            <v>0</v>
          </cell>
          <cell r="F39">
            <v>0</v>
          </cell>
        </row>
        <row r="40">
          <cell r="A40" t="str">
            <v>- Private Equity Funds</v>
          </cell>
          <cell r="B40">
            <v>79.262769198227886</v>
          </cell>
          <cell r="C40">
            <v>0</v>
          </cell>
          <cell r="D40">
            <v>0</v>
          </cell>
          <cell r="E40">
            <v>0</v>
          </cell>
        </row>
        <row r="41">
          <cell r="A41" t="str">
            <v>- Hedge Funds</v>
          </cell>
          <cell r="B41">
            <v>47.095776495513135</v>
          </cell>
          <cell r="C41">
            <v>0</v>
          </cell>
          <cell r="D41">
            <v>0</v>
          </cell>
          <cell r="E41">
            <v>0</v>
          </cell>
        </row>
        <row r="42">
          <cell r="A42" t="str">
            <v>- High Yield Bond Funds</v>
          </cell>
          <cell r="B42">
            <v>14.433906981987388</v>
          </cell>
          <cell r="C42">
            <v>0</v>
          </cell>
          <cell r="D42">
            <v>0</v>
          </cell>
          <cell r="E42">
            <v>0</v>
          </cell>
        </row>
        <row r="43">
          <cell r="A43" t="str">
            <v>- CDO</v>
          </cell>
          <cell r="B43">
            <v>0</v>
          </cell>
          <cell r="C43">
            <v>0</v>
          </cell>
          <cell r="D43">
            <v>0</v>
          </cell>
          <cell r="E43">
            <v>0</v>
          </cell>
        </row>
        <row r="44">
          <cell r="A44" t="str">
            <v>- Other equities, unlisted</v>
          </cell>
          <cell r="B44">
            <v>0</v>
          </cell>
          <cell r="C44">
            <v>0</v>
          </cell>
          <cell r="D44">
            <v>0</v>
          </cell>
          <cell r="E44">
            <v>0</v>
          </cell>
        </row>
        <row r="45">
          <cell r="A45" t="str">
            <v>Alternative investeringer</v>
          </cell>
          <cell r="B45">
            <v>140.79245267572841</v>
          </cell>
          <cell r="C45">
            <v>0</v>
          </cell>
          <cell r="D45">
            <v>0</v>
          </cell>
          <cell r="E45">
            <v>0</v>
          </cell>
          <cell r="F45">
            <v>0.2</v>
          </cell>
        </row>
        <row r="46">
          <cell r="A46" t="str">
            <v>Obligationer,likv.,m.v.</v>
          </cell>
          <cell r="B46">
            <v>12970.698409192477</v>
          </cell>
          <cell r="C46">
            <v>16775.7251</v>
          </cell>
          <cell r="D46">
            <v>1148.3996199999997</v>
          </cell>
          <cell r="E46">
            <v>8.0313214958463828</v>
          </cell>
          <cell r="F46">
            <v>0</v>
          </cell>
        </row>
        <row r="47">
          <cell r="A47" t="str">
            <v>Ejendomme</v>
          </cell>
          <cell r="B47">
            <v>678.80602549574974</v>
          </cell>
          <cell r="C47">
            <v>0</v>
          </cell>
          <cell r="D47">
            <v>0</v>
          </cell>
          <cell r="E47">
            <v>0</v>
          </cell>
          <cell r="F47">
            <v>0</v>
          </cell>
        </row>
        <row r="48">
          <cell r="A48" t="str">
            <v>I alt (eksl. Unit Link)</v>
          </cell>
          <cell r="B48">
            <v>15477.002017544766</v>
          </cell>
          <cell r="C48">
            <v>16775.7251</v>
          </cell>
          <cell r="D48">
            <v>1148.3996199999997</v>
          </cell>
          <cell r="E48">
            <v>7.3841790669844833</v>
          </cell>
          <cell r="F48">
            <v>0</v>
          </cell>
        </row>
        <row r="49">
          <cell r="A49" t="str">
            <v>Unit Link Nordea Funds</v>
          </cell>
          <cell r="B49">
            <v>11804.773365422705</v>
          </cell>
          <cell r="C49">
            <v>12931.64199</v>
          </cell>
          <cell r="D49">
            <v>1155.7750985079999</v>
          </cell>
          <cell r="E49">
            <v>9.8027456923616345</v>
          </cell>
        </row>
        <row r="50">
          <cell r="A50" t="str">
            <v>Unit link Other Funds</v>
          </cell>
          <cell r="B50">
            <v>15.577891901266883</v>
          </cell>
          <cell r="C50">
            <v>0</v>
          </cell>
          <cell r="D50">
            <v>0</v>
          </cell>
          <cell r="E50">
            <v>0</v>
          </cell>
        </row>
        <row r="51">
          <cell r="A51" t="str">
            <v>Unit link Total</v>
          </cell>
          <cell r="B51">
            <v>11820.351257323971</v>
          </cell>
          <cell r="C51">
            <v>12931.64199</v>
          </cell>
          <cell r="D51">
            <v>1155.7750985079999</v>
          </cell>
          <cell r="E51">
            <v>9.796274057298417</v>
          </cell>
        </row>
        <row r="52">
          <cell r="A52" t="str">
            <v>I alt (inkl. Unit Link)</v>
          </cell>
          <cell r="B52">
            <v>27297.353274868736</v>
          </cell>
          <cell r="C52">
            <v>29707.36709</v>
          </cell>
          <cell r="D52">
            <v>2304.1747185079994</v>
          </cell>
          <cell r="E52">
            <v>8.4246864132014299</v>
          </cell>
        </row>
        <row r="54">
          <cell r="A54" t="str">
            <v>Finland</v>
          </cell>
        </row>
        <row r="55">
          <cell r="A55" t="str">
            <v>Aktier</v>
          </cell>
          <cell r="B55">
            <v>6997.1844270514503</v>
          </cell>
          <cell r="C55">
            <v>0</v>
          </cell>
          <cell r="D55">
            <v>0</v>
          </cell>
          <cell r="E55">
            <v>0</v>
          </cell>
          <cell r="F55">
            <v>0</v>
          </cell>
        </row>
        <row r="56">
          <cell r="A56" t="str">
            <v>- Private Equity Funds</v>
          </cell>
          <cell r="B56">
            <v>1925.6642832032435</v>
          </cell>
          <cell r="C56">
            <v>0</v>
          </cell>
          <cell r="D56">
            <v>0</v>
          </cell>
          <cell r="E56">
            <v>0</v>
          </cell>
        </row>
        <row r="57">
          <cell r="A57" t="str">
            <v>- Hedge Funds</v>
          </cell>
          <cell r="B57">
            <v>3691.9626736533924</v>
          </cell>
          <cell r="C57">
            <v>0</v>
          </cell>
          <cell r="D57">
            <v>0</v>
          </cell>
          <cell r="E57">
            <v>0</v>
          </cell>
        </row>
        <row r="58">
          <cell r="A58" t="str">
            <v>- High Yield Bond Funds</v>
          </cell>
          <cell r="B58">
            <v>94.548338254362406</v>
          </cell>
          <cell r="C58">
            <v>0</v>
          </cell>
          <cell r="D58">
            <v>0</v>
          </cell>
          <cell r="E58">
            <v>0</v>
          </cell>
        </row>
        <row r="59">
          <cell r="A59" t="str">
            <v>- CDO</v>
          </cell>
          <cell r="B59">
            <v>1049.1184476377509</v>
          </cell>
          <cell r="C59">
            <v>0</v>
          </cell>
          <cell r="D59">
            <v>0</v>
          </cell>
          <cell r="E59">
            <v>0</v>
          </cell>
        </row>
        <row r="60">
          <cell r="A60" t="str">
            <v>- Other equities, unlisted</v>
          </cell>
          <cell r="B60">
            <v>126.68187787854032</v>
          </cell>
          <cell r="C60">
            <v>0</v>
          </cell>
          <cell r="D60">
            <v>0</v>
          </cell>
          <cell r="E60">
            <v>0</v>
          </cell>
        </row>
        <row r="61">
          <cell r="A61" t="str">
            <v>Alternative investeringer</v>
          </cell>
          <cell r="B61">
            <v>6887.9756206272905</v>
          </cell>
          <cell r="C61">
            <v>0</v>
          </cell>
          <cell r="D61">
            <v>0</v>
          </cell>
          <cell r="E61">
            <v>0</v>
          </cell>
          <cell r="F61">
            <v>0</v>
          </cell>
        </row>
        <row r="62">
          <cell r="A62" t="str">
            <v>Obligationer,likv.,m.v.</v>
          </cell>
          <cell r="B62">
            <v>28085.53214799974</v>
          </cell>
          <cell r="C62">
            <v>47144.962</v>
          </cell>
          <cell r="D62">
            <v>4396.5482168977996</v>
          </cell>
          <cell r="E62">
            <v>12.413675841733259</v>
          </cell>
          <cell r="F62">
            <v>0</v>
          </cell>
        </row>
        <row r="63">
          <cell r="A63" t="str">
            <v>Ejendomme</v>
          </cell>
          <cell r="B63">
            <v>4148.2137170399992</v>
          </cell>
          <cell r="C63">
            <v>0</v>
          </cell>
          <cell r="D63">
            <v>0</v>
          </cell>
          <cell r="E63">
            <v>0</v>
          </cell>
          <cell r="F63">
            <v>0</v>
          </cell>
        </row>
        <row r="64">
          <cell r="A64" t="str">
            <v>I alt (eksl. Unit Link)</v>
          </cell>
          <cell r="B64">
            <v>46118.905912718481</v>
          </cell>
          <cell r="C64">
            <v>47144.962</v>
          </cell>
          <cell r="D64">
            <v>4396.5482168977996</v>
          </cell>
          <cell r="E64">
            <v>9.8946344549301504</v>
          </cell>
          <cell r="F64">
            <v>0</v>
          </cell>
        </row>
        <row r="65">
          <cell r="A65" t="str">
            <v>Unit Link Nordea Funds</v>
          </cell>
          <cell r="B65">
            <v>18166.80011728</v>
          </cell>
          <cell r="C65">
            <v>23790.685999999998</v>
          </cell>
          <cell r="D65">
            <v>2037.7753912952003</v>
          </cell>
          <cell r="E65">
            <v>10.209369528165233</v>
          </cell>
        </row>
        <row r="66">
          <cell r="A66" t="str">
            <v>Unit link Other Funds</v>
          </cell>
          <cell r="B66">
            <v>74.921726359999994</v>
          </cell>
          <cell r="C66">
            <v>0</v>
          </cell>
          <cell r="D66">
            <v>0</v>
          </cell>
          <cell r="E66">
            <v>0</v>
          </cell>
        </row>
        <row r="67">
          <cell r="A67" t="str">
            <v>Unit link Total</v>
          </cell>
          <cell r="B67">
            <v>18241.72184364</v>
          </cell>
          <cell r="C67">
            <v>23790.685999999998</v>
          </cell>
          <cell r="D67">
            <v>2037.7753912952003</v>
          </cell>
          <cell r="E67">
            <v>10.190244372033128</v>
          </cell>
        </row>
        <row r="68">
          <cell r="A68" t="str">
            <v>I alt (inkl. Unit Link)</v>
          </cell>
          <cell r="B68">
            <v>64360.627756358481</v>
          </cell>
          <cell r="C68">
            <v>70935.648000000001</v>
          </cell>
          <cell r="D68">
            <v>6434.3236081929999</v>
          </cell>
          <cell r="E68">
            <v>9.9863823276475188</v>
          </cell>
        </row>
        <row r="70">
          <cell r="A70" t="str">
            <v>Andre selskaber 1)</v>
          </cell>
        </row>
        <row r="71">
          <cell r="A71" t="str">
            <v>Aktier</v>
          </cell>
          <cell r="B71">
            <v>4.5462406262300226</v>
          </cell>
          <cell r="C71">
            <v>0</v>
          </cell>
          <cell r="D71">
            <v>0</v>
          </cell>
          <cell r="E71">
            <v>0</v>
          </cell>
          <cell r="F71">
            <v>0</v>
          </cell>
        </row>
        <row r="72">
          <cell r="A72" t="str">
            <v>- Private Equity Funds</v>
          </cell>
          <cell r="B72">
            <v>0</v>
          </cell>
          <cell r="C72">
            <v>0</v>
          </cell>
          <cell r="D72">
            <v>0</v>
          </cell>
          <cell r="E72">
            <v>0</v>
          </cell>
        </row>
        <row r="73">
          <cell r="A73" t="str">
            <v>- Hedge Funds</v>
          </cell>
          <cell r="B73">
            <v>0</v>
          </cell>
          <cell r="C73">
            <v>0</v>
          </cell>
          <cell r="D73">
            <v>0</v>
          </cell>
          <cell r="E73">
            <v>0</v>
          </cell>
        </row>
        <row r="74">
          <cell r="A74" t="str">
            <v>- High Yield Bond Funds</v>
          </cell>
          <cell r="B74">
            <v>0</v>
          </cell>
          <cell r="C74">
            <v>0</v>
          </cell>
          <cell r="D74">
            <v>0</v>
          </cell>
          <cell r="E74">
            <v>0</v>
          </cell>
        </row>
        <row r="75">
          <cell r="A75" t="str">
            <v>- CDO</v>
          </cell>
          <cell r="B75">
            <v>0</v>
          </cell>
          <cell r="C75">
            <v>0</v>
          </cell>
          <cell r="D75">
            <v>0</v>
          </cell>
          <cell r="E75">
            <v>0</v>
          </cell>
        </row>
        <row r="76">
          <cell r="A76" t="str">
            <v>- Other equities, unlisted</v>
          </cell>
          <cell r="B76">
            <v>1.9470489919565442E-35</v>
          </cell>
          <cell r="C76">
            <v>0</v>
          </cell>
          <cell r="D76">
            <v>0</v>
          </cell>
          <cell r="E76">
            <v>0</v>
          </cell>
        </row>
        <row r="77">
          <cell r="A77" t="str">
            <v>Alternative investeringer</v>
          </cell>
          <cell r="B77">
            <v>1.9470489919565442E-35</v>
          </cell>
          <cell r="C77">
            <v>0</v>
          </cell>
          <cell r="D77">
            <v>0</v>
          </cell>
          <cell r="E77">
            <v>0</v>
          </cell>
          <cell r="F77">
            <v>0</v>
          </cell>
        </row>
        <row r="78">
          <cell r="A78" t="str">
            <v>Obligationer,likv.,m.v.</v>
          </cell>
          <cell r="B78">
            <v>699.83886673492111</v>
          </cell>
          <cell r="C78">
            <v>826.81450891997417</v>
          </cell>
          <cell r="D78">
            <v>59.558506169999994</v>
          </cell>
          <cell r="E78">
            <v>8.1192440119310501</v>
          </cell>
          <cell r="F78">
            <v>8.1158868402404245</v>
          </cell>
        </row>
        <row r="79">
          <cell r="A79" t="str">
            <v>Ejendomme</v>
          </cell>
          <cell r="B79">
            <v>0.42771604025906196</v>
          </cell>
          <cell r="C79">
            <v>0</v>
          </cell>
          <cell r="D79">
            <v>0</v>
          </cell>
          <cell r="E79">
            <v>0</v>
          </cell>
          <cell r="F79">
            <v>0</v>
          </cell>
        </row>
        <row r="80">
          <cell r="A80" t="str">
            <v>I alt (eksl. Unit Link)</v>
          </cell>
          <cell r="B80">
            <v>704.81282340141013</v>
          </cell>
          <cell r="C80">
            <v>826.81450891997417</v>
          </cell>
          <cell r="D80">
            <v>59.558506169999994</v>
          </cell>
          <cell r="E80">
            <v>8.0918099903944487</v>
          </cell>
          <cell r="F80">
            <v>8.0918099903944487</v>
          </cell>
        </row>
        <row r="81">
          <cell r="A81" t="str">
            <v>Unit Link Nordea Funds</v>
          </cell>
          <cell r="B81">
            <v>6870.4748603502157</v>
          </cell>
          <cell r="C81">
            <v>9942.486061940006</v>
          </cell>
          <cell r="D81">
            <v>904.87731393000013</v>
          </cell>
          <cell r="E81">
            <v>11.376320821628788</v>
          </cell>
        </row>
        <row r="82">
          <cell r="A82" t="str">
            <v>Unit link Other Funds</v>
          </cell>
          <cell r="B82">
            <v>1061.9956519466059</v>
          </cell>
          <cell r="C82">
            <v>0</v>
          </cell>
          <cell r="D82">
            <v>0</v>
          </cell>
          <cell r="E82">
            <v>0</v>
          </cell>
        </row>
        <row r="83">
          <cell r="A83" t="str">
            <v>Unit link Total</v>
          </cell>
          <cell r="B83">
            <v>7932.4705122968217</v>
          </cell>
          <cell r="C83">
            <v>9942.486061940006</v>
          </cell>
          <cell r="D83">
            <v>904.87731393000013</v>
          </cell>
          <cell r="E83">
            <v>10.664385240044416</v>
          </cell>
        </row>
        <row r="84">
          <cell r="A84" t="str">
            <v>I alt (inkl. Unit Link)</v>
          </cell>
          <cell r="B84">
            <v>8637.2833356982319</v>
          </cell>
          <cell r="C84">
            <v>10769.300570859979</v>
          </cell>
          <cell r="D84">
            <v>964.43582010000011</v>
          </cell>
          <cell r="E84">
            <v>10.459039972769448</v>
          </cell>
        </row>
        <row r="86">
          <cell r="A86" t="str">
            <v>I alt</v>
          </cell>
        </row>
        <row r="87">
          <cell r="A87" t="str">
            <v>Aktier</v>
          </cell>
          <cell r="B87">
            <v>36152.224602229595</v>
          </cell>
          <cell r="C87">
            <v>0</v>
          </cell>
          <cell r="D87">
            <v>0</v>
          </cell>
          <cell r="E87">
            <v>0</v>
          </cell>
          <cell r="F87">
            <v>-0.93998079473697826</v>
          </cell>
        </row>
        <row r="88">
          <cell r="A88" t="str">
            <v>- Private Equity Funds</v>
          </cell>
          <cell r="B88">
            <v>7169.7682619147454</v>
          </cell>
          <cell r="C88">
            <v>0</v>
          </cell>
          <cell r="D88">
            <v>0</v>
          </cell>
          <cell r="E88">
            <v>0</v>
          </cell>
        </row>
        <row r="89">
          <cell r="A89" t="str">
            <v>- Hedge Funds</v>
          </cell>
          <cell r="B89">
            <v>7133.9615215667</v>
          </cell>
          <cell r="C89">
            <v>0</v>
          </cell>
          <cell r="D89">
            <v>0</v>
          </cell>
          <cell r="E89">
            <v>0</v>
          </cell>
        </row>
        <row r="90">
          <cell r="A90" t="str">
            <v>- High Yield Bond Funds</v>
          </cell>
          <cell r="B90">
            <v>752.6822452363499</v>
          </cell>
          <cell r="C90">
            <v>0</v>
          </cell>
          <cell r="D90">
            <v>0</v>
          </cell>
          <cell r="E90">
            <v>0</v>
          </cell>
        </row>
        <row r="91">
          <cell r="A91" t="str">
            <v>- CDO</v>
          </cell>
          <cell r="B91">
            <v>1519.1184476377509</v>
          </cell>
          <cell r="C91">
            <v>0</v>
          </cell>
          <cell r="D91">
            <v>0</v>
          </cell>
          <cell r="E91">
            <v>0</v>
          </cell>
        </row>
        <row r="92">
          <cell r="A92" t="str">
            <v>- Other equities, unlisted</v>
          </cell>
          <cell r="B92">
            <v>160.91382363963012</v>
          </cell>
          <cell r="C92">
            <v>0</v>
          </cell>
          <cell r="D92">
            <v>0</v>
          </cell>
          <cell r="E92">
            <v>0</v>
          </cell>
        </row>
        <row r="93">
          <cell r="A93" t="str">
            <v>Alternative investeringer</v>
          </cell>
          <cell r="B93">
            <v>17477.444299995179</v>
          </cell>
          <cell r="C93">
            <v>0</v>
          </cell>
          <cell r="D93">
            <v>0</v>
          </cell>
          <cell r="E93">
            <v>0</v>
          </cell>
          <cell r="F93">
            <v>0</v>
          </cell>
        </row>
        <row r="94">
          <cell r="A94" t="str">
            <v>Obligationer,likv.,m.v.</v>
          </cell>
          <cell r="B94">
            <v>116585.03221422515</v>
          </cell>
          <cell r="C94">
            <v>215107.07760891999</v>
          </cell>
          <cell r="D94">
            <v>17776.591245625797</v>
          </cell>
          <cell r="E94">
            <v>11.325716757284802</v>
          </cell>
          <cell r="F94">
            <v>0.38045521223874373</v>
          </cell>
        </row>
        <row r="95">
          <cell r="A95" t="str">
            <v>Ejendomme</v>
          </cell>
          <cell r="B95">
            <v>22493.793511002787</v>
          </cell>
          <cell r="C95">
            <v>0</v>
          </cell>
          <cell r="D95">
            <v>0</v>
          </cell>
          <cell r="E95">
            <v>0</v>
          </cell>
          <cell r="F95" t="e">
            <v>#DIV/0!</v>
          </cell>
        </row>
        <row r="96">
          <cell r="A96" t="str">
            <v>I alt (eksl. Unit Link)</v>
          </cell>
          <cell r="B96">
            <v>192708.49462745272</v>
          </cell>
          <cell r="C96">
            <v>215107.07760891999</v>
          </cell>
          <cell r="D96">
            <v>17776.591245625797</v>
          </cell>
          <cell r="E96">
            <v>9.1152895541215244</v>
          </cell>
          <cell r="F96">
            <v>1.6702214326473779</v>
          </cell>
        </row>
        <row r="97">
          <cell r="A97" t="str">
            <v>Unit Link Nordea Funds</v>
          </cell>
          <cell r="B97">
            <v>46500.364529882812</v>
          </cell>
          <cell r="C97">
            <v>62937.990051940003</v>
          </cell>
          <cell r="D97">
            <v>5445.7352538676005</v>
          </cell>
          <cell r="E97">
            <v>10.473311065843463</v>
          </cell>
        </row>
        <row r="98">
          <cell r="A98" t="str">
            <v>Unit link Other Funds</v>
          </cell>
          <cell r="B98">
            <v>3325.3193981945446</v>
          </cell>
          <cell r="C98">
            <v>0</v>
          </cell>
          <cell r="D98">
            <v>0</v>
          </cell>
          <cell r="E98">
            <v>0</v>
          </cell>
        </row>
        <row r="99">
          <cell r="A99" t="str">
            <v>Unit link Total</v>
          </cell>
          <cell r="B99">
            <v>49825.683928077357</v>
          </cell>
          <cell r="C99">
            <v>62937.990051940003</v>
          </cell>
          <cell r="D99">
            <v>5445.7352538676005</v>
          </cell>
          <cell r="E99">
            <v>10.148788391778266</v>
          </cell>
        </row>
        <row r="100">
          <cell r="A100" t="str">
            <v>I alt (inkl. Unit Link)</v>
          </cell>
          <cell r="B100">
            <v>242534.17855553009</v>
          </cell>
          <cell r="C100">
            <v>278045.06766086002</v>
          </cell>
          <cell r="D100">
            <v>23222.3264994934</v>
          </cell>
          <cell r="E100">
            <v>9.3382943230032502</v>
          </cell>
        </row>
        <row r="102">
          <cell r="A102" t="str">
            <v>1) Polen, Luxembourg og Isle of Man</v>
          </cell>
        </row>
      </sheetData>
      <sheetData sheetId="10" refreshError="1"/>
      <sheetData sheetId="11" refreshError="1"/>
      <sheetData sheetId="12" refreshError="1"/>
      <sheetData sheetId="13" refreshError="1">
        <row r="3">
          <cell r="C3" t="str">
            <v>31-12-06</v>
          </cell>
          <cell r="G3" t="str">
            <v>Danske kroner</v>
          </cell>
          <cell r="I3">
            <v>8</v>
          </cell>
        </row>
        <row r="4">
          <cell r="G4" t="str">
            <v>Lokal valuta</v>
          </cell>
        </row>
        <row r="5">
          <cell r="C5" t="str">
            <v>31-01-07</v>
          </cell>
          <cell r="I5">
            <v>14</v>
          </cell>
        </row>
        <row r="6">
          <cell r="C6" t="str">
            <v>28-02-07</v>
          </cell>
          <cell r="G6">
            <v>1</v>
          </cell>
        </row>
        <row r="7">
          <cell r="C7" t="str">
            <v>31-03-07</v>
          </cell>
          <cell r="I7">
            <v>20</v>
          </cell>
        </row>
        <row r="8">
          <cell r="C8" t="str">
            <v>30-04-07</v>
          </cell>
        </row>
        <row r="9">
          <cell r="C9" t="str">
            <v>31-05-07</v>
          </cell>
          <cell r="G9">
            <v>2</v>
          </cell>
          <cell r="I9">
            <v>26</v>
          </cell>
        </row>
        <row r="10">
          <cell r="C10" t="str">
            <v>30-06-07</v>
          </cell>
        </row>
        <row r="11">
          <cell r="C11" t="str">
            <v>31-07-07</v>
          </cell>
          <cell r="G11">
            <v>16</v>
          </cell>
        </row>
        <row r="12">
          <cell r="C12" t="str">
            <v>31-08-07</v>
          </cell>
        </row>
        <row r="13">
          <cell r="C13" t="str">
            <v>30-09-07</v>
          </cell>
          <cell r="G13">
            <v>14</v>
          </cell>
        </row>
        <row r="14">
          <cell r="C14" t="str">
            <v>31-10-07</v>
          </cell>
        </row>
        <row r="15">
          <cell r="C15" t="str">
            <v>30-11-07</v>
          </cell>
          <cell r="G15" t="str">
            <v>N/A</v>
          </cell>
        </row>
        <row r="16">
          <cell r="C16" t="str">
            <v>31-12-07</v>
          </cell>
        </row>
        <row r="18">
          <cell r="G18">
            <v>2</v>
          </cell>
        </row>
        <row r="19">
          <cell r="C19">
            <v>7</v>
          </cell>
        </row>
        <row r="21">
          <cell r="C21" t="str">
            <v>31-07-07</v>
          </cell>
          <cell r="G21">
            <v>746</v>
          </cell>
        </row>
        <row r="23">
          <cell r="C23" t="str">
            <v>30-06-07</v>
          </cell>
          <cell r="G23">
            <v>746</v>
          </cell>
        </row>
        <row r="25">
          <cell r="C25" t="str">
            <v>30-04-07</v>
          </cell>
          <cell r="G25">
            <v>745.56399999999996</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row r="7">
          <cell r="A7" t="str">
            <v>NOK</v>
          </cell>
          <cell r="B7">
            <v>89.22</v>
          </cell>
          <cell r="C7">
            <v>91.24</v>
          </cell>
          <cell r="D7">
            <v>91.66</v>
          </cell>
          <cell r="E7">
            <v>90.590667276951933</v>
          </cell>
          <cell r="F7">
            <v>91.707026302063937</v>
          </cell>
          <cell r="G7">
            <v>96</v>
          </cell>
          <cell r="H7">
            <v>96</v>
          </cell>
          <cell r="I7">
            <v>96</v>
          </cell>
          <cell r="J7">
            <v>96</v>
          </cell>
          <cell r="K7">
            <v>96</v>
          </cell>
          <cell r="L7">
            <v>96</v>
          </cell>
          <cell r="M7">
            <v>96</v>
          </cell>
          <cell r="N7">
            <v>96</v>
          </cell>
          <cell r="O7">
            <v>96</v>
          </cell>
          <cell r="P7">
            <v>96</v>
          </cell>
          <cell r="Q7">
            <v>96</v>
          </cell>
        </row>
        <row r="8">
          <cell r="A8" t="str">
            <v>EUR</v>
          </cell>
          <cell r="B8">
            <v>744.1</v>
          </cell>
          <cell r="C8">
            <v>743.26</v>
          </cell>
          <cell r="D8">
            <v>742.87</v>
          </cell>
          <cell r="E8">
            <v>745.56399999999996</v>
          </cell>
          <cell r="F8">
            <v>745.10096118024001</v>
          </cell>
          <cell r="G8">
            <v>746</v>
          </cell>
          <cell r="H8">
            <v>746</v>
          </cell>
          <cell r="I8">
            <v>746</v>
          </cell>
          <cell r="J8">
            <v>746</v>
          </cell>
          <cell r="K8">
            <v>746</v>
          </cell>
          <cell r="L8">
            <v>746</v>
          </cell>
          <cell r="M8">
            <v>746</v>
          </cell>
          <cell r="N8">
            <v>746</v>
          </cell>
          <cell r="O8">
            <v>746</v>
          </cell>
          <cell r="P8">
            <v>746</v>
          </cell>
          <cell r="Q8">
            <v>746</v>
          </cell>
        </row>
        <row r="9">
          <cell r="A9" t="str">
            <v>PLN</v>
          </cell>
          <cell r="B9">
            <v>169.91</v>
          </cell>
          <cell r="C9">
            <v>171.86</v>
          </cell>
          <cell r="D9">
            <v>176.56</v>
          </cell>
          <cell r="E9">
            <v>194.70489919565443</v>
          </cell>
          <cell r="F9">
            <v>193.0705610610238</v>
          </cell>
          <cell r="G9">
            <v>189</v>
          </cell>
          <cell r="H9">
            <v>189</v>
          </cell>
          <cell r="I9">
            <v>189</v>
          </cell>
          <cell r="J9">
            <v>189</v>
          </cell>
          <cell r="K9">
            <v>189</v>
          </cell>
          <cell r="L9">
            <v>189</v>
          </cell>
          <cell r="M9">
            <v>189</v>
          </cell>
          <cell r="N9">
            <v>189</v>
          </cell>
          <cell r="O9">
            <v>189</v>
          </cell>
          <cell r="P9">
            <v>189</v>
          </cell>
          <cell r="Q9">
            <v>189</v>
          </cell>
        </row>
        <row r="10">
          <cell r="A10" t="str">
            <v>SEK</v>
          </cell>
          <cell r="B10">
            <v>82.15</v>
          </cell>
          <cell r="C10">
            <v>82.1</v>
          </cell>
          <cell r="D10">
            <v>83.25</v>
          </cell>
          <cell r="E10">
            <v>82.479468468499363</v>
          </cell>
          <cell r="F10">
            <v>79.748155875121086</v>
          </cell>
          <cell r="G10">
            <v>83</v>
          </cell>
          <cell r="H10">
            <v>83</v>
          </cell>
          <cell r="I10">
            <v>83</v>
          </cell>
          <cell r="J10">
            <v>83</v>
          </cell>
          <cell r="K10">
            <v>83</v>
          </cell>
          <cell r="L10">
            <v>83</v>
          </cell>
          <cell r="M10">
            <v>83</v>
          </cell>
          <cell r="N10">
            <v>83</v>
          </cell>
          <cell r="O10">
            <v>83</v>
          </cell>
          <cell r="P10">
            <v>83</v>
          </cell>
          <cell r="Q10">
            <v>83</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Beholdningsdata"/>
    </sheetNames>
    <sheetDataSet>
      <sheetData sheetId="0"/>
      <sheetData sheetId="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customProperty" Target="../customProperty1.bin"/><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customProperty" Target="../customProperty2.bin"/><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customProperty" Target="../customProperty3.bin"/><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3" Type="http://schemas.openxmlformats.org/officeDocument/2006/relationships/customProperty" Target="../customProperty5.bin"/><Relationship Id="rId2" Type="http://schemas.openxmlformats.org/officeDocument/2006/relationships/customProperty" Target="../customProperty4.bin"/><Relationship Id="rId1" Type="http://schemas.openxmlformats.org/officeDocument/2006/relationships/printerSettings" Target="../printerSettings/printerSettings34.bin"/><Relationship Id="rId4" Type="http://schemas.openxmlformats.org/officeDocument/2006/relationships/drawing" Target="../drawings/drawing12.xml"/></Relationships>
</file>

<file path=xl/worksheets/_rels/sheet35.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customProperty" Target="../customProperty6.bin"/><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customProperty" Target="../customProperty7.bin"/><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customProperty" Target="../customProperty8.bin"/><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customProperty" Target="../customProperty9.bin"/><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5.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customProperty" Target="../customProperty10.bin"/><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customProperty" Target="../customProperty11.bin"/><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customProperty" Target="../customProperty12.bin"/><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customProperty" Target="../customProperty13.bin"/><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customProperty" Target="../customProperty14.bin"/><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customProperty" Target="../customProperty15.bin"/><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customProperty" Target="../customProperty16.bin"/><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customProperty" Target="../customProperty17.bin"/><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customProperty" Target="../customProperty18.bin"/><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customProperty" Target="../customProperty19.bin"/><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customProperty" Target="../customProperty20.bin"/><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customProperty" Target="../customProperty21.bin"/><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customProperty" Target="../customProperty22.bin"/><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7.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8" Type="http://schemas.openxmlformats.org/officeDocument/2006/relationships/image" Target="../media/image40.emf"/><Relationship Id="rId13" Type="http://schemas.openxmlformats.org/officeDocument/2006/relationships/oleObject" Target="../embeddings/oleObject5.bin"/><Relationship Id="rId3" Type="http://schemas.openxmlformats.org/officeDocument/2006/relationships/vmlDrawing" Target="../drawings/vmlDrawing14.vml"/><Relationship Id="rId7" Type="http://schemas.openxmlformats.org/officeDocument/2006/relationships/oleObject" Target="../embeddings/oleObject2.bin"/><Relationship Id="rId12" Type="http://schemas.openxmlformats.org/officeDocument/2006/relationships/image" Target="../media/image42.emf"/><Relationship Id="rId2" Type="http://schemas.openxmlformats.org/officeDocument/2006/relationships/drawing" Target="../drawings/drawing19.xml"/><Relationship Id="rId1" Type="http://schemas.openxmlformats.org/officeDocument/2006/relationships/printerSettings" Target="../printerSettings/printerSettings60.bin"/><Relationship Id="rId6" Type="http://schemas.openxmlformats.org/officeDocument/2006/relationships/image" Target="../media/image39.emf"/><Relationship Id="rId11" Type="http://schemas.openxmlformats.org/officeDocument/2006/relationships/oleObject" Target="../embeddings/oleObject4.bin"/><Relationship Id="rId5" Type="http://schemas.openxmlformats.org/officeDocument/2006/relationships/oleObject" Target="../embeddings/oleObject1.bin"/><Relationship Id="rId10" Type="http://schemas.openxmlformats.org/officeDocument/2006/relationships/image" Target="../media/image41.emf"/><Relationship Id="rId4" Type="http://schemas.openxmlformats.org/officeDocument/2006/relationships/vmlDrawing" Target="../drawings/vmlDrawing15.vml"/><Relationship Id="rId9" Type="http://schemas.openxmlformats.org/officeDocument/2006/relationships/oleObject" Target="../embeddings/oleObject3.bin"/><Relationship Id="rId14" Type="http://schemas.openxmlformats.org/officeDocument/2006/relationships/image" Target="../media/image43.emf"/></Relationships>
</file>

<file path=xl/worksheets/_rels/sheet61.xml.rels><?xml version="1.0" encoding="UTF-8" standalone="yes"?>
<Relationships xmlns="http://schemas.openxmlformats.org/package/2006/relationships"><Relationship Id="rId3" Type="http://schemas.openxmlformats.org/officeDocument/2006/relationships/drawing" Target="../drawings/drawing20.xml"/><Relationship Id="rId2" Type="http://schemas.openxmlformats.org/officeDocument/2006/relationships/printerSettings" Target="../printerSettings/printerSettings61.bin"/><Relationship Id="rId1" Type="http://schemas.openxmlformats.org/officeDocument/2006/relationships/hyperlink" Target="mailto:pawel.wyszinski@nordea.com" TargetMode="External"/><Relationship Id="rId4" Type="http://schemas.openxmlformats.org/officeDocument/2006/relationships/vmlDrawing" Target="../drawings/vmlDrawing16.v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E31"/>
  <sheetViews>
    <sheetView showWhiteSpace="0" view="pageBreakPreview" zoomScaleNormal="100" zoomScaleSheetLayoutView="100" zoomScalePageLayoutView="60" workbookViewId="0">
      <selection activeCell="P21" sqref="P21"/>
    </sheetView>
  </sheetViews>
  <sheetFormatPr defaultRowHeight="15"/>
  <cols>
    <col min="1" max="8" width="9.33203125" style="1"/>
    <col min="9" max="9" width="19.33203125" style="1" customWidth="1"/>
    <col min="10" max="10" width="7.6640625" style="1" customWidth="1"/>
    <col min="11" max="16384" width="9.33203125" style="1"/>
  </cols>
  <sheetData>
    <row r="31" spans="5:5">
      <c r="E31" s="1" t="s">
        <v>0</v>
      </c>
    </row>
  </sheetData>
  <printOptions horizontalCentered="1"/>
  <pageMargins left="0.25" right="0.25" top="0.75" bottom="0.75" header="0.3" footer="0.3"/>
  <pageSetup paperSize="9" scale="95"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7" tint="0.59999389629810485"/>
  </sheetPr>
  <dimension ref="A1:M94"/>
  <sheetViews>
    <sheetView view="pageBreakPreview" topLeftCell="A46" zoomScaleNormal="100" zoomScaleSheetLayoutView="100" workbookViewId="0">
      <selection activeCell="P21" sqref="P21"/>
    </sheetView>
  </sheetViews>
  <sheetFormatPr defaultRowHeight="8.25"/>
  <cols>
    <col min="1" max="1" width="31.6640625" style="2194" customWidth="1"/>
    <col min="2" max="9" width="8.33203125" style="2195" customWidth="1"/>
    <col min="10" max="10" width="8.33203125" style="2194" customWidth="1"/>
    <col min="11" max="11" width="11.6640625" style="2194" customWidth="1"/>
    <col min="12" max="12" width="8.33203125" style="2194" customWidth="1"/>
    <col min="13" max="13" width="11.33203125" style="2194" customWidth="1"/>
    <col min="14" max="16384" width="9.33203125" style="2194"/>
  </cols>
  <sheetData>
    <row r="1" spans="1:11" ht="13.5" customHeight="1">
      <c r="A1" s="2230" t="s">
        <v>1208</v>
      </c>
      <c r="B1" s="2277"/>
      <c r="C1" s="2277"/>
      <c r="D1" s="2277"/>
      <c r="E1" s="2277"/>
      <c r="F1" s="2277"/>
      <c r="G1" s="2261"/>
      <c r="H1" s="2259" t="s">
        <v>391</v>
      </c>
      <c r="I1" s="2260"/>
      <c r="J1" s="2259" t="s">
        <v>1223</v>
      </c>
      <c r="K1" s="2281"/>
    </row>
    <row r="2" spans="1:11" ht="13.5" customHeight="1" thickBot="1">
      <c r="H2" s="2256"/>
      <c r="I2" s="2257"/>
      <c r="J2" s="2256"/>
      <c r="K2" s="2280"/>
    </row>
    <row r="3" spans="1:11" s="2278" customFormat="1" ht="13.5" customHeight="1" thickBot="1">
      <c r="A3" s="2228" t="s">
        <v>123</v>
      </c>
      <c r="B3" s="2225" t="s">
        <v>1331</v>
      </c>
      <c r="C3" s="2225" t="s">
        <v>1278</v>
      </c>
      <c r="D3" s="2225" t="s">
        <v>568</v>
      </c>
      <c r="E3" s="2225" t="s">
        <v>124</v>
      </c>
      <c r="F3" s="2225" t="s">
        <v>125</v>
      </c>
      <c r="G3" s="2225" t="s">
        <v>126</v>
      </c>
      <c r="H3" s="2253" t="s">
        <v>1368</v>
      </c>
      <c r="I3" s="2252" t="s">
        <v>1367</v>
      </c>
      <c r="J3" s="2253" t="s">
        <v>1368</v>
      </c>
      <c r="K3" s="2380" t="s">
        <v>1367</v>
      </c>
    </row>
    <row r="4" spans="1:11" s="2278" customFormat="1" ht="13.5" customHeight="1">
      <c r="A4" s="2220" t="s">
        <v>134</v>
      </c>
      <c r="B4" s="86">
        <v>554</v>
      </c>
      <c r="C4" s="86">
        <v>560</v>
      </c>
      <c r="D4" s="86">
        <v>545</v>
      </c>
      <c r="E4" s="86">
        <v>537</v>
      </c>
      <c r="F4" s="86">
        <v>521</v>
      </c>
      <c r="G4" s="86">
        <v>512</v>
      </c>
      <c r="H4" s="2240">
        <v>-1.0934675528867399E-2</v>
      </c>
      <c r="I4" s="2241">
        <v>6.5679795869657553E-2</v>
      </c>
      <c r="J4" s="2240">
        <v>1.9083773764385636E-3</v>
      </c>
      <c r="K4" s="2239">
        <v>7.9748339802548029E-2</v>
      </c>
    </row>
    <row r="5" spans="1:11" s="2278" customFormat="1" ht="13.5" customHeight="1">
      <c r="A5" s="2220" t="s">
        <v>111</v>
      </c>
      <c r="B5" s="87">
        <v>189</v>
      </c>
      <c r="C5" s="87">
        <v>194</v>
      </c>
      <c r="D5" s="87">
        <v>184</v>
      </c>
      <c r="E5" s="87">
        <v>178</v>
      </c>
      <c r="F5" s="87">
        <v>175</v>
      </c>
      <c r="G5" s="87">
        <v>190</v>
      </c>
      <c r="H5" s="2240">
        <v>-2.3916891109636906E-2</v>
      </c>
      <c r="I5" s="2241">
        <v>8.3650245642966636E-2</v>
      </c>
      <c r="J5" s="2240">
        <v>-1.5197871887072334E-2</v>
      </c>
      <c r="K5" s="2239">
        <v>9.9089058437017208E-2</v>
      </c>
    </row>
    <row r="6" spans="1:11" s="2278" customFormat="1" ht="13.5" customHeight="1">
      <c r="A6" s="2220" t="s">
        <v>140</v>
      </c>
      <c r="B6" s="87">
        <v>23</v>
      </c>
      <c r="C6" s="87">
        <v>19</v>
      </c>
      <c r="D6" s="87">
        <v>23</v>
      </c>
      <c r="E6" s="87">
        <v>26</v>
      </c>
      <c r="F6" s="87">
        <v>32</v>
      </c>
      <c r="G6" s="87">
        <v>22</v>
      </c>
      <c r="H6" s="2240">
        <v>0.20359202042107638</v>
      </c>
      <c r="I6" s="2241">
        <v>-0.30230403446232623</v>
      </c>
      <c r="J6" s="2240">
        <v>0.2161203504894289</v>
      </c>
      <c r="K6" s="2239">
        <v>-0.29516994578954558</v>
      </c>
    </row>
    <row r="7" spans="1:11" s="2278" customFormat="1" ht="13.5" customHeight="1">
      <c r="A7" s="2220" t="s">
        <v>392</v>
      </c>
      <c r="B7" s="87">
        <v>6</v>
      </c>
      <c r="C7" s="87">
        <v>2</v>
      </c>
      <c r="D7" s="87">
        <v>1</v>
      </c>
      <c r="E7" s="87">
        <v>3</v>
      </c>
      <c r="F7" s="87">
        <v>2</v>
      </c>
      <c r="G7" s="87">
        <v>-1</v>
      </c>
      <c r="H7" s="2240"/>
      <c r="I7" s="2241">
        <v>1.5801164542780994</v>
      </c>
      <c r="J7" s="2240"/>
      <c r="K7" s="2239">
        <v>1.5598841226204203</v>
      </c>
    </row>
    <row r="8" spans="1:11" s="2278" customFormat="1" ht="13.5" customHeight="1">
      <c r="A8" s="2216" t="s">
        <v>151</v>
      </c>
      <c r="B8" s="88">
        <v>772</v>
      </c>
      <c r="C8" s="88">
        <v>775</v>
      </c>
      <c r="D8" s="88">
        <v>753</v>
      </c>
      <c r="E8" s="88">
        <v>744</v>
      </c>
      <c r="F8" s="88">
        <v>730</v>
      </c>
      <c r="G8" s="88">
        <v>723</v>
      </c>
      <c r="H8" s="2248">
        <v>-3.4095523784447579E-3</v>
      </c>
      <c r="I8" s="2249">
        <v>5.8539370547316949E-2</v>
      </c>
      <c r="J8" s="2248">
        <v>8.4648096388661997E-3</v>
      </c>
      <c r="K8" s="2247">
        <v>7.2507757477340951E-2</v>
      </c>
    </row>
    <row r="9" spans="1:11" s="2278" customFormat="1" ht="13.5" customHeight="1">
      <c r="A9" s="2220" t="s">
        <v>162</v>
      </c>
      <c r="B9" s="87">
        <v>-210</v>
      </c>
      <c r="C9" s="87">
        <v>-214</v>
      </c>
      <c r="D9" s="87">
        <v>-207</v>
      </c>
      <c r="E9" s="87">
        <v>-210</v>
      </c>
      <c r="F9" s="87">
        <v>-214</v>
      </c>
      <c r="G9" s="87">
        <v>-223</v>
      </c>
      <c r="H9" s="2240">
        <v>-1.9831101263201423E-2</v>
      </c>
      <c r="I9" s="2241">
        <v>-1.7739110339199282E-2</v>
      </c>
      <c r="J9" s="2240">
        <v>-1.0045312491503311E-2</v>
      </c>
      <c r="K9" s="2239">
        <v>-6.6495191835327372E-3</v>
      </c>
    </row>
    <row r="10" spans="1:11" s="2278" customFormat="1" ht="13.5" customHeight="1">
      <c r="A10" s="2220" t="s">
        <v>393</v>
      </c>
      <c r="B10" s="87">
        <v>-230</v>
      </c>
      <c r="C10" s="87">
        <v>-225</v>
      </c>
      <c r="D10" s="87">
        <v>-226</v>
      </c>
      <c r="E10" s="87">
        <v>-224</v>
      </c>
      <c r="F10" s="87">
        <v>-199</v>
      </c>
      <c r="G10" s="87">
        <v>-230</v>
      </c>
      <c r="H10" s="2240">
        <v>0.02</v>
      </c>
      <c r="I10" s="2241">
        <v>0.16</v>
      </c>
      <c r="J10" s="2240">
        <v>0.03</v>
      </c>
      <c r="K10" s="2239">
        <v>0.17</v>
      </c>
    </row>
    <row r="11" spans="1:11" s="2278" customFormat="1" ht="13.5" customHeight="1">
      <c r="A11" s="2216" t="s">
        <v>174</v>
      </c>
      <c r="B11" s="89">
        <v>-453</v>
      </c>
      <c r="C11" s="89">
        <v>-452</v>
      </c>
      <c r="D11" s="89">
        <v>-445</v>
      </c>
      <c r="E11" s="89">
        <v>-446</v>
      </c>
      <c r="F11" s="89">
        <v>-425</v>
      </c>
      <c r="G11" s="89">
        <v>-466</v>
      </c>
      <c r="H11" s="2248">
        <v>0</v>
      </c>
      <c r="I11" s="2249">
        <v>7.0000000000000007E-2</v>
      </c>
      <c r="J11" s="2248">
        <v>0.01</v>
      </c>
      <c r="K11" s="2247">
        <v>0.08</v>
      </c>
    </row>
    <row r="12" spans="1:11" s="2278" customFormat="1" ht="13.5" customHeight="1">
      <c r="A12" s="2216" t="s">
        <v>177</v>
      </c>
      <c r="B12" s="89">
        <v>319</v>
      </c>
      <c r="C12" s="89">
        <v>323</v>
      </c>
      <c r="D12" s="89">
        <v>308</v>
      </c>
      <c r="E12" s="89">
        <v>298</v>
      </c>
      <c r="F12" s="89">
        <v>305</v>
      </c>
      <c r="G12" s="89">
        <v>257</v>
      </c>
      <c r="H12" s="2248">
        <v>-0.01</v>
      </c>
      <c r="I12" s="2249">
        <v>0.05</v>
      </c>
      <c r="J12" s="2248">
        <v>0</v>
      </c>
      <c r="K12" s="2247">
        <v>0.06</v>
      </c>
    </row>
    <row r="13" spans="1:11" s="2278" customFormat="1" ht="13.5" customHeight="1">
      <c r="A13" s="2220" t="s">
        <v>179</v>
      </c>
      <c r="B13" s="87">
        <v>-26</v>
      </c>
      <c r="C13" s="87">
        <v>-7</v>
      </c>
      <c r="D13" s="87">
        <v>2</v>
      </c>
      <c r="E13" s="87">
        <v>-15</v>
      </c>
      <c r="F13" s="87">
        <v>-35</v>
      </c>
      <c r="G13" s="87">
        <v>-14</v>
      </c>
      <c r="H13" s="2240"/>
      <c r="I13" s="2241">
        <v>-0.25869018060851601</v>
      </c>
      <c r="J13" s="2240"/>
      <c r="K13" s="2239">
        <v>-0.25641146940481296</v>
      </c>
    </row>
    <row r="14" spans="1:11" s="2278" customFormat="1" ht="13.5" customHeight="1">
      <c r="A14" s="2216" t="s">
        <v>180</v>
      </c>
      <c r="B14" s="89">
        <v>293</v>
      </c>
      <c r="C14" s="89">
        <v>316</v>
      </c>
      <c r="D14" s="89">
        <v>310</v>
      </c>
      <c r="E14" s="89">
        <v>283</v>
      </c>
      <c r="F14" s="89">
        <v>270</v>
      </c>
      <c r="G14" s="89">
        <v>243</v>
      </c>
      <c r="H14" s="2248">
        <v>-7.0000000000000007E-2</v>
      </c>
      <c r="I14" s="2249">
        <v>0.09</v>
      </c>
      <c r="J14" s="2248">
        <v>-0.06</v>
      </c>
      <c r="K14" s="2247">
        <v>0.11</v>
      </c>
    </row>
    <row r="15" spans="1:11" s="2278" customFormat="1" ht="13.5" customHeight="1">
      <c r="A15" s="2276"/>
      <c r="B15" s="2275"/>
      <c r="C15" s="2275"/>
      <c r="D15" s="2275"/>
      <c r="E15" s="2219"/>
      <c r="F15" s="2219"/>
      <c r="G15" s="2219"/>
      <c r="H15" s="2274"/>
      <c r="I15" s="2245"/>
      <c r="J15" s="2274"/>
      <c r="K15" s="2273"/>
    </row>
    <row r="16" spans="1:11" s="2278" customFormat="1" ht="13.5" customHeight="1">
      <c r="A16" s="2220" t="s">
        <v>394</v>
      </c>
      <c r="B16" s="90">
        <v>58.7</v>
      </c>
      <c r="C16" s="90">
        <v>58.3</v>
      </c>
      <c r="D16" s="90">
        <v>59.1</v>
      </c>
      <c r="E16" s="90">
        <v>59.9</v>
      </c>
      <c r="F16" s="90">
        <v>58.2</v>
      </c>
      <c r="G16" s="90">
        <v>64.5</v>
      </c>
      <c r="H16" s="2271"/>
      <c r="I16" s="2272"/>
      <c r="J16" s="2271"/>
      <c r="K16" s="2270"/>
    </row>
    <row r="17" spans="1:12" s="2278" customFormat="1" ht="13.5" customHeight="1">
      <c r="A17" s="2220" t="s">
        <v>395</v>
      </c>
      <c r="B17" s="90">
        <v>11.864509530900957</v>
      </c>
      <c r="C17" s="90">
        <v>12.95553534007845</v>
      </c>
      <c r="D17" s="90">
        <v>13.391012246190831</v>
      </c>
      <c r="E17" s="90">
        <v>12.281183510934881</v>
      </c>
      <c r="F17" s="90">
        <v>11.7349484025313</v>
      </c>
      <c r="G17" s="90">
        <v>10.769878061845583</v>
      </c>
      <c r="H17" s="2269"/>
      <c r="I17" s="2268"/>
      <c r="J17" s="2267"/>
      <c r="K17" s="2266"/>
    </row>
    <row r="18" spans="1:12" s="2278" customFormat="1" ht="13.5" customHeight="1">
      <c r="A18" s="2220" t="s">
        <v>396</v>
      </c>
      <c r="B18" s="86">
        <v>7395</v>
      </c>
      <c r="C18" s="86">
        <v>7633</v>
      </c>
      <c r="D18" s="86">
        <v>7197</v>
      </c>
      <c r="E18" s="86">
        <v>7073</v>
      </c>
      <c r="F18" s="86">
        <v>7171</v>
      </c>
      <c r="G18" s="86">
        <v>6962</v>
      </c>
      <c r="H18" s="2265">
        <v>-3.1191597891672362E-2</v>
      </c>
      <c r="I18" s="2239">
        <v>3.1220284009026988E-2</v>
      </c>
      <c r="J18" s="2265">
        <v>-1.9991368128449705E-2</v>
      </c>
      <c r="K18" s="2239">
        <v>4.3827155723350497E-2</v>
      </c>
    </row>
    <row r="19" spans="1:12" s="2278" customFormat="1" ht="13.5" customHeight="1">
      <c r="A19" s="2220" t="s">
        <v>397</v>
      </c>
      <c r="B19" s="86">
        <v>30906</v>
      </c>
      <c r="C19" s="86">
        <v>30933</v>
      </c>
      <c r="D19" s="86">
        <v>31495</v>
      </c>
      <c r="E19" s="86">
        <v>31671</v>
      </c>
      <c r="F19" s="86">
        <v>30760</v>
      </c>
      <c r="G19" s="86">
        <v>30122</v>
      </c>
      <c r="H19" s="2265">
        <v>-8.8186289379643679E-4</v>
      </c>
      <c r="I19" s="2239">
        <v>4.7444607220057389E-3</v>
      </c>
      <c r="J19" s="2265">
        <v>8.0158470591340514E-3</v>
      </c>
      <c r="K19" s="2239">
        <v>1.3008503155466977E-2</v>
      </c>
    </row>
    <row r="20" spans="1:12" s="2278" customFormat="1" ht="13.5" customHeight="1" thickBot="1">
      <c r="A20" s="2220" t="s">
        <v>398</v>
      </c>
      <c r="B20" s="86">
        <v>12121</v>
      </c>
      <c r="C20" s="86">
        <v>12240</v>
      </c>
      <c r="D20" s="86">
        <v>12254</v>
      </c>
      <c r="E20" s="86">
        <v>12132</v>
      </c>
      <c r="F20" s="86">
        <v>12291</v>
      </c>
      <c r="G20" s="86">
        <v>12231</v>
      </c>
      <c r="H20" s="2264">
        <v>-9.760469404478278E-3</v>
      </c>
      <c r="I20" s="2263">
        <v>-1.3890945420641621E-2</v>
      </c>
      <c r="J20" s="2264">
        <v>-9.760469404478278E-3</v>
      </c>
      <c r="K20" s="2263">
        <v>-1.3890945420641621E-2</v>
      </c>
    </row>
    <row r="21" spans="1:12" s="2278" customFormat="1" ht="13.5" customHeight="1">
      <c r="A21" s="2220"/>
      <c r="B21" s="86"/>
      <c r="C21" s="86"/>
      <c r="D21" s="86"/>
      <c r="E21" s="86"/>
      <c r="F21" s="86"/>
      <c r="G21" s="86"/>
      <c r="H21" s="2279"/>
      <c r="I21" s="2279"/>
      <c r="J21" s="2279"/>
      <c r="K21" s="2279"/>
    </row>
    <row r="22" spans="1:12" s="2278" customFormat="1" ht="13.5" customHeight="1" thickBot="1">
      <c r="A22" s="2230" t="s">
        <v>1207</v>
      </c>
      <c r="B22" s="86"/>
      <c r="C22" s="86"/>
      <c r="D22" s="86"/>
      <c r="E22" s="86"/>
      <c r="F22" s="86"/>
      <c r="G22" s="86"/>
      <c r="H22" s="91"/>
      <c r="I22" s="92"/>
      <c r="J22" s="92"/>
    </row>
    <row r="23" spans="1:12" ht="13.5" customHeight="1">
      <c r="B23" s="2277"/>
      <c r="C23" s="2277"/>
      <c r="D23" s="2277"/>
      <c r="E23" s="2277"/>
      <c r="F23" s="2277"/>
      <c r="G23" s="2261"/>
      <c r="H23" s="2259" t="s">
        <v>391</v>
      </c>
      <c r="I23" s="2260"/>
      <c r="J23" s="2259" t="s">
        <v>1223</v>
      </c>
      <c r="K23" s="2258"/>
    </row>
    <row r="24" spans="1:12" ht="13.5" customHeight="1" thickBot="1">
      <c r="H24" s="2256"/>
      <c r="I24" s="2257"/>
      <c r="J24" s="2256"/>
      <c r="K24" s="2255"/>
      <c r="L24" s="2199"/>
    </row>
    <row r="25" spans="1:12" ht="13.5" customHeight="1" thickBot="1">
      <c r="A25" s="2228" t="s">
        <v>123</v>
      </c>
      <c r="B25" s="2225" t="s">
        <v>1331</v>
      </c>
      <c r="C25" s="2225" t="s">
        <v>1278</v>
      </c>
      <c r="D25" s="2225" t="s">
        <v>568</v>
      </c>
      <c r="E25" s="2225" t="s">
        <v>124</v>
      </c>
      <c r="F25" s="2225" t="s">
        <v>125</v>
      </c>
      <c r="G25" s="2225" t="s">
        <v>126</v>
      </c>
      <c r="H25" s="2253" t="s">
        <v>1368</v>
      </c>
      <c r="I25" s="2252" t="s">
        <v>1367</v>
      </c>
      <c r="J25" s="2253" t="s">
        <v>1368</v>
      </c>
      <c r="K25" s="2290" t="s">
        <v>1367</v>
      </c>
      <c r="L25" s="2199"/>
    </row>
    <row r="26" spans="1:12" ht="13.5" customHeight="1">
      <c r="A26" s="2220" t="s">
        <v>134</v>
      </c>
      <c r="B26" s="86">
        <v>554</v>
      </c>
      <c r="C26" s="86">
        <v>560</v>
      </c>
      <c r="D26" s="86">
        <v>545</v>
      </c>
      <c r="E26" s="86">
        <v>537</v>
      </c>
      <c r="F26" s="86">
        <v>521</v>
      </c>
      <c r="G26" s="86">
        <v>512</v>
      </c>
      <c r="H26" s="2240">
        <v>-1.0934675528867399E-2</v>
      </c>
      <c r="I26" s="2241">
        <v>6.5679795869657553E-2</v>
      </c>
      <c r="J26" s="2240">
        <v>1.9083773764385636E-3</v>
      </c>
      <c r="K26" s="2239">
        <v>7.9748339802548029E-2</v>
      </c>
      <c r="L26" s="2199"/>
    </row>
    <row r="27" spans="1:12" ht="13.5" customHeight="1">
      <c r="A27" s="2220" t="s">
        <v>111</v>
      </c>
      <c r="B27" s="87">
        <v>312</v>
      </c>
      <c r="C27" s="87">
        <v>317</v>
      </c>
      <c r="D27" s="87">
        <v>312</v>
      </c>
      <c r="E27" s="87">
        <v>294</v>
      </c>
      <c r="F27" s="87">
        <v>292</v>
      </c>
      <c r="G27" s="87">
        <v>291</v>
      </c>
      <c r="H27" s="2240">
        <v>-1.5017299618864888E-2</v>
      </c>
      <c r="I27" s="2241">
        <v>6.9981556534208122E-2</v>
      </c>
      <c r="J27" s="2240">
        <v>-4.8643536886814331E-3</v>
      </c>
      <c r="K27" s="2239">
        <v>8.6387267920239541E-2</v>
      </c>
      <c r="L27" s="2199"/>
    </row>
    <row r="28" spans="1:12" ht="13.5" customHeight="1">
      <c r="A28" s="2220" t="s">
        <v>140</v>
      </c>
      <c r="B28" s="87">
        <v>23</v>
      </c>
      <c r="C28" s="87">
        <v>19</v>
      </c>
      <c r="D28" s="87">
        <v>23</v>
      </c>
      <c r="E28" s="87">
        <v>26</v>
      </c>
      <c r="F28" s="87">
        <v>32</v>
      </c>
      <c r="G28" s="87">
        <v>22</v>
      </c>
      <c r="H28" s="2240">
        <v>0.20359202042107638</v>
      </c>
      <c r="I28" s="2241">
        <v>-0.30230403446232623</v>
      </c>
      <c r="J28" s="2240">
        <v>0.2161203504894289</v>
      </c>
      <c r="K28" s="2239">
        <v>-0.29516994578954558</v>
      </c>
      <c r="L28" s="2199"/>
    </row>
    <row r="29" spans="1:12" ht="13.5" customHeight="1">
      <c r="A29" s="2220" t="s">
        <v>392</v>
      </c>
      <c r="B29" s="87">
        <v>6</v>
      </c>
      <c r="C29" s="87">
        <v>2</v>
      </c>
      <c r="D29" s="87">
        <v>1</v>
      </c>
      <c r="E29" s="87">
        <v>3</v>
      </c>
      <c r="F29" s="87">
        <v>2</v>
      </c>
      <c r="G29" s="87">
        <v>-1</v>
      </c>
      <c r="H29" s="2240"/>
      <c r="I29" s="2241">
        <v>1.5801164542780994</v>
      </c>
      <c r="J29" s="2240"/>
      <c r="K29" s="2239">
        <v>1.5598841226204203</v>
      </c>
      <c r="L29" s="2199"/>
    </row>
    <row r="30" spans="1:12" ht="13.5" customHeight="1">
      <c r="A30" s="2216" t="s">
        <v>151</v>
      </c>
      <c r="B30" s="88">
        <v>895</v>
      </c>
      <c r="C30" s="88">
        <v>898</v>
      </c>
      <c r="D30" s="88">
        <v>881</v>
      </c>
      <c r="E30" s="88">
        <v>860</v>
      </c>
      <c r="F30" s="88">
        <v>847</v>
      </c>
      <c r="G30" s="88">
        <v>824</v>
      </c>
      <c r="H30" s="2248">
        <v>-3.0760713950233054E-3</v>
      </c>
      <c r="I30" s="2249">
        <v>5.7300056478065908E-2</v>
      </c>
      <c r="J30" s="2248">
        <v>8.8645816776158348E-3</v>
      </c>
      <c r="K30" s="2247">
        <v>7.1816932073447859E-2</v>
      </c>
      <c r="L30" s="2199"/>
    </row>
    <row r="31" spans="1:12" ht="13.5" customHeight="1">
      <c r="A31" s="2220" t="s">
        <v>162</v>
      </c>
      <c r="B31" s="87">
        <v>-210</v>
      </c>
      <c r="C31" s="87">
        <v>-214</v>
      </c>
      <c r="D31" s="87">
        <v>-207</v>
      </c>
      <c r="E31" s="87">
        <v>-210</v>
      </c>
      <c r="F31" s="87">
        <v>-214</v>
      </c>
      <c r="G31" s="87">
        <v>-223</v>
      </c>
      <c r="H31" s="2240">
        <v>-1.9831101263201423E-2</v>
      </c>
      <c r="I31" s="2241">
        <v>-1.7739110339199282E-2</v>
      </c>
      <c r="J31" s="2240">
        <v>-1.0045312491503311E-2</v>
      </c>
      <c r="K31" s="2239">
        <v>-6.6495191835327372E-3</v>
      </c>
      <c r="L31" s="2199"/>
    </row>
    <row r="32" spans="1:12" ht="13.5" customHeight="1">
      <c r="A32" s="2220" t="s">
        <v>393</v>
      </c>
      <c r="B32" s="87">
        <v>-260</v>
      </c>
      <c r="C32" s="87">
        <v>-257</v>
      </c>
      <c r="D32" s="87">
        <v>-254</v>
      </c>
      <c r="E32" s="87">
        <v>-252</v>
      </c>
      <c r="F32" s="87">
        <v>-228</v>
      </c>
      <c r="G32" s="87">
        <v>-259</v>
      </c>
      <c r="H32" s="2240">
        <v>0.01</v>
      </c>
      <c r="I32" s="2241">
        <v>0.14000000000000001</v>
      </c>
      <c r="J32" s="2240">
        <v>0.02</v>
      </c>
      <c r="K32" s="2239">
        <v>0.16</v>
      </c>
      <c r="L32" s="2199"/>
    </row>
    <row r="33" spans="1:12" ht="13.5" customHeight="1">
      <c r="A33" s="2216" t="s">
        <v>174</v>
      </c>
      <c r="B33" s="89">
        <v>-483</v>
      </c>
      <c r="C33" s="89">
        <v>-484</v>
      </c>
      <c r="D33" s="89">
        <v>-473</v>
      </c>
      <c r="E33" s="89">
        <v>-474</v>
      </c>
      <c r="F33" s="89">
        <v>-454</v>
      </c>
      <c r="G33" s="89">
        <v>-495</v>
      </c>
      <c r="H33" s="2248">
        <v>0</v>
      </c>
      <c r="I33" s="2249">
        <v>0.06</v>
      </c>
      <c r="J33" s="2248">
        <v>0.01</v>
      </c>
      <c r="K33" s="2247">
        <v>0.08</v>
      </c>
      <c r="L33" s="2199"/>
    </row>
    <row r="34" spans="1:12" ht="13.5" customHeight="1">
      <c r="A34" s="2216" t="s">
        <v>177</v>
      </c>
      <c r="B34" s="89">
        <v>412</v>
      </c>
      <c r="C34" s="89">
        <v>414</v>
      </c>
      <c r="D34" s="89">
        <v>408</v>
      </c>
      <c r="E34" s="89">
        <v>386</v>
      </c>
      <c r="F34" s="89">
        <v>393</v>
      </c>
      <c r="G34" s="89">
        <v>329</v>
      </c>
      <c r="H34" s="2248">
        <v>0</v>
      </c>
      <c r="I34" s="2249">
        <v>0.05</v>
      </c>
      <c r="J34" s="2248">
        <v>0.01</v>
      </c>
      <c r="K34" s="2247">
        <v>0.06</v>
      </c>
      <c r="L34" s="2199"/>
    </row>
    <row r="35" spans="1:12" ht="13.5" customHeight="1">
      <c r="A35" s="2220" t="s">
        <v>179</v>
      </c>
      <c r="B35" s="87">
        <v>-26</v>
      </c>
      <c r="C35" s="87">
        <v>-7</v>
      </c>
      <c r="D35" s="87">
        <v>2</v>
      </c>
      <c r="E35" s="87">
        <v>-15</v>
      </c>
      <c r="F35" s="87">
        <v>-35</v>
      </c>
      <c r="G35" s="87">
        <v>-14</v>
      </c>
      <c r="H35" s="2240"/>
      <c r="I35" s="2241">
        <v>-0.25869018060851601</v>
      </c>
      <c r="J35" s="2240"/>
      <c r="K35" s="2239">
        <v>-0.25641146940481296</v>
      </c>
    </row>
    <row r="36" spans="1:12" ht="13.5" customHeight="1">
      <c r="A36" s="2216" t="s">
        <v>180</v>
      </c>
      <c r="B36" s="89">
        <v>386</v>
      </c>
      <c r="C36" s="89">
        <v>407</v>
      </c>
      <c r="D36" s="89">
        <v>410</v>
      </c>
      <c r="E36" s="89">
        <v>371</v>
      </c>
      <c r="F36" s="89">
        <v>358</v>
      </c>
      <c r="G36" s="89">
        <v>315</v>
      </c>
      <c r="H36" s="2248">
        <v>-0.05</v>
      </c>
      <c r="I36" s="2249">
        <v>0.08</v>
      </c>
      <c r="J36" s="2248">
        <v>-0.04</v>
      </c>
      <c r="K36" s="2247">
        <v>0.1</v>
      </c>
    </row>
    <row r="37" spans="1:12" ht="13.5" customHeight="1">
      <c r="A37" s="2276"/>
      <c r="B37" s="2275"/>
      <c r="C37" s="2275"/>
      <c r="D37" s="2275"/>
      <c r="E37" s="2219"/>
      <c r="F37" s="2219"/>
      <c r="G37" s="2219"/>
      <c r="H37" s="2274"/>
      <c r="I37" s="2245"/>
      <c r="J37" s="2274"/>
      <c r="K37" s="2273"/>
    </row>
    <row r="38" spans="1:12" ht="13.5" customHeight="1">
      <c r="A38" s="2220" t="s">
        <v>394</v>
      </c>
      <c r="B38" s="90">
        <v>54</v>
      </c>
      <c r="C38" s="90">
        <v>53.9</v>
      </c>
      <c r="D38" s="90">
        <v>53.7</v>
      </c>
      <c r="E38" s="90">
        <v>55.1</v>
      </c>
      <c r="F38" s="90">
        <v>53.6</v>
      </c>
      <c r="G38" s="90">
        <v>60.1</v>
      </c>
      <c r="H38" s="2271"/>
      <c r="I38" s="2272"/>
      <c r="J38" s="2271"/>
      <c r="K38" s="2270"/>
    </row>
    <row r="39" spans="1:12" ht="13.5" customHeight="1">
      <c r="A39" s="2220" t="s">
        <v>395</v>
      </c>
      <c r="B39" s="90">
        <v>14.690834132975173</v>
      </c>
      <c r="C39" s="90">
        <v>15.68693193467386</v>
      </c>
      <c r="D39" s="90">
        <v>16.596441969701097</v>
      </c>
      <c r="E39" s="90">
        <v>15.075238981917613</v>
      </c>
      <c r="F39" s="90">
        <v>14.625428613925543</v>
      </c>
      <c r="G39" s="90">
        <v>13.071152249852636</v>
      </c>
      <c r="H39" s="2269"/>
      <c r="I39" s="2268"/>
      <c r="J39" s="2267"/>
      <c r="K39" s="2266"/>
    </row>
    <row r="40" spans="1:12" ht="13.5" customHeight="1">
      <c r="A40" s="2220" t="s">
        <v>396</v>
      </c>
      <c r="B40" s="86">
        <v>7866</v>
      </c>
      <c r="C40" s="86">
        <v>8103</v>
      </c>
      <c r="D40" s="86">
        <v>7663</v>
      </c>
      <c r="E40" s="86">
        <v>7541</v>
      </c>
      <c r="F40" s="86">
        <v>7636</v>
      </c>
      <c r="G40" s="86">
        <v>7424</v>
      </c>
      <c r="H40" s="2265">
        <v>-2.9272726187506537E-2</v>
      </c>
      <c r="I40" s="2239">
        <v>3.0052768921951412E-2</v>
      </c>
      <c r="J40" s="2265">
        <v>-1.8704595122620349E-2</v>
      </c>
      <c r="K40" s="2239">
        <v>4.180476806658362E-2</v>
      </c>
    </row>
    <row r="41" spans="1:12" ht="13.5" customHeight="1">
      <c r="A41" s="2220" t="s">
        <v>397</v>
      </c>
      <c r="B41" s="86">
        <v>30906</v>
      </c>
      <c r="C41" s="86">
        <v>30933</v>
      </c>
      <c r="D41" s="86">
        <v>31495</v>
      </c>
      <c r="E41" s="86">
        <v>31671</v>
      </c>
      <c r="F41" s="86">
        <v>30760</v>
      </c>
      <c r="G41" s="86">
        <v>30122</v>
      </c>
      <c r="H41" s="2265">
        <v>-8.8186289379643679E-4</v>
      </c>
      <c r="I41" s="2239">
        <v>4.7444607220057389E-3</v>
      </c>
      <c r="J41" s="2265">
        <v>1.1229596050751134E-2</v>
      </c>
      <c r="K41" s="2239">
        <v>1.3008503155466977E-2</v>
      </c>
    </row>
    <row r="42" spans="1:12" ht="13.5" customHeight="1" thickBot="1">
      <c r="A42" s="2220" t="s">
        <v>398</v>
      </c>
      <c r="B42" s="86">
        <v>12121</v>
      </c>
      <c r="C42" s="86">
        <v>12240</v>
      </c>
      <c r="D42" s="86">
        <v>12254</v>
      </c>
      <c r="E42" s="86">
        <v>12132</v>
      </c>
      <c r="F42" s="86">
        <v>12291</v>
      </c>
      <c r="G42" s="86">
        <v>12231</v>
      </c>
      <c r="H42" s="2264">
        <v>-9.760469404478278E-3</v>
      </c>
      <c r="I42" s="2263">
        <v>-1.3890945420641621E-2</v>
      </c>
      <c r="J42" s="2264">
        <v>-9.760469404478278E-3</v>
      </c>
      <c r="K42" s="2263">
        <v>-1.3890945420641621E-2</v>
      </c>
    </row>
    <row r="43" spans="1:12" ht="13.5" customHeight="1" thickBot="1">
      <c r="A43" s="2262"/>
      <c r="B43" s="86"/>
      <c r="C43" s="86"/>
      <c r="D43" s="86"/>
      <c r="E43" s="86"/>
      <c r="F43" s="86"/>
      <c r="G43" s="86"/>
      <c r="H43" s="92"/>
      <c r="I43" s="92"/>
      <c r="J43" s="2212"/>
    </row>
    <row r="44" spans="1:12" ht="13.5" customHeight="1">
      <c r="A44" s="2230" t="s">
        <v>1206</v>
      </c>
      <c r="B44" s="2261"/>
      <c r="C44" s="2261"/>
      <c r="D44" s="2261"/>
      <c r="E44" s="2261"/>
      <c r="F44" s="2261"/>
      <c r="G44" s="2261"/>
      <c r="H44" s="2259" t="s">
        <v>391</v>
      </c>
      <c r="I44" s="2260"/>
      <c r="J44" s="2259" t="s">
        <v>399</v>
      </c>
      <c r="K44" s="2258"/>
    </row>
    <row r="45" spans="1:12" ht="13.5" customHeight="1" thickBot="1">
      <c r="H45" s="2256"/>
      <c r="I45" s="2257"/>
      <c r="J45" s="2256"/>
      <c r="K45" s="2255"/>
    </row>
    <row r="46" spans="1:12" ht="13.5" customHeight="1" thickBot="1">
      <c r="A46" s="2254" t="s">
        <v>400</v>
      </c>
      <c r="B46" s="2225" t="s">
        <v>1331</v>
      </c>
      <c r="C46" s="2225" t="s">
        <v>1278</v>
      </c>
      <c r="D46" s="2225" t="s">
        <v>568</v>
      </c>
      <c r="E46" s="2225" t="s">
        <v>124</v>
      </c>
      <c r="F46" s="2225" t="s">
        <v>125</v>
      </c>
      <c r="G46" s="2225" t="s">
        <v>126</v>
      </c>
      <c r="H46" s="2253" t="s">
        <v>1368</v>
      </c>
      <c r="I46" s="2252" t="s">
        <v>1367</v>
      </c>
      <c r="J46" s="2253" t="s">
        <v>1368</v>
      </c>
      <c r="K46" s="2290" t="s">
        <v>1367</v>
      </c>
    </row>
    <row r="47" spans="1:12" ht="13.5" customHeight="1">
      <c r="A47" s="2251" t="s">
        <v>401</v>
      </c>
      <c r="B47" s="93">
        <v>6.2000000000000099</v>
      </c>
      <c r="C47" s="93">
        <v>6.4000000000000057</v>
      </c>
      <c r="D47" s="93">
        <v>6.2999999999999972</v>
      </c>
      <c r="E47" s="93">
        <v>6.2999999999999972</v>
      </c>
      <c r="F47" s="93">
        <v>6.1999999999999886</v>
      </c>
      <c r="G47" s="93">
        <v>6</v>
      </c>
      <c r="H47" s="2240">
        <v>4.2450250248666777E-3</v>
      </c>
      <c r="I47" s="2241">
        <v>2.8910193294619635E-2</v>
      </c>
      <c r="J47" s="2240">
        <v>5.4279001712858044E-3</v>
      </c>
      <c r="K47" s="2239">
        <v>3.1072398478658059E-2</v>
      </c>
    </row>
    <row r="48" spans="1:12" ht="13.5" customHeight="1">
      <c r="A48" s="2251" t="s">
        <v>402</v>
      </c>
      <c r="B48" s="93">
        <v>127.5</v>
      </c>
      <c r="C48" s="93">
        <v>128.1</v>
      </c>
      <c r="D48" s="93">
        <v>127.8</v>
      </c>
      <c r="E48" s="93">
        <v>126.8</v>
      </c>
      <c r="F48" s="93">
        <v>125.9</v>
      </c>
      <c r="G48" s="93">
        <v>125</v>
      </c>
      <c r="H48" s="2240">
        <v>-4.5537022583593822E-3</v>
      </c>
      <c r="I48" s="2241">
        <v>1.2819430477713167E-2</v>
      </c>
      <c r="J48" s="2240">
        <v>8.5751605166333178E-3</v>
      </c>
      <c r="K48" s="2239">
        <v>2.6605301106775059E-2</v>
      </c>
    </row>
    <row r="49" spans="1:12" ht="13.5" customHeight="1" thickBot="1">
      <c r="A49" s="2250" t="s">
        <v>403</v>
      </c>
      <c r="B49" s="94">
        <v>20.6</v>
      </c>
      <c r="C49" s="94">
        <v>20.6</v>
      </c>
      <c r="D49" s="94">
        <v>20.8</v>
      </c>
      <c r="E49" s="94">
        <v>21</v>
      </c>
      <c r="F49" s="94">
        <v>21.1</v>
      </c>
      <c r="G49" s="94">
        <v>21.3</v>
      </c>
      <c r="H49" s="2236">
        <v>-5.9417165430551977E-3</v>
      </c>
      <c r="I49" s="2237">
        <v>-3.0134657901021877E-2</v>
      </c>
      <c r="J49" s="2236">
        <v>-1.1357318714256825E-3</v>
      </c>
      <c r="K49" s="2235">
        <v>-2.3600675399338078E-2</v>
      </c>
    </row>
    <row r="50" spans="1:12" ht="13.5" customHeight="1">
      <c r="A50" s="2216" t="s">
        <v>404</v>
      </c>
      <c r="B50" s="95">
        <v>154.30000000000001</v>
      </c>
      <c r="C50" s="95">
        <v>155.1</v>
      </c>
      <c r="D50" s="95">
        <v>154.9</v>
      </c>
      <c r="E50" s="95">
        <v>154.1</v>
      </c>
      <c r="F50" s="95">
        <v>153.19999999999999</v>
      </c>
      <c r="G50" s="95">
        <v>152.30000000000001</v>
      </c>
      <c r="H50" s="2248">
        <v>-4.3756762649799219E-3</v>
      </c>
      <c r="I50" s="2249">
        <v>7.5554193816866899E-3</v>
      </c>
      <c r="J50" s="2248">
        <v>7.1553674688613622E-3</v>
      </c>
      <c r="K50" s="2247">
        <v>1.9879108179959859E-2</v>
      </c>
    </row>
    <row r="51" spans="1:12" ht="13.5" customHeight="1">
      <c r="A51" s="2246"/>
      <c r="B51" s="2245"/>
      <c r="C51" s="2245"/>
      <c r="D51" s="2245"/>
      <c r="E51" s="2245"/>
      <c r="F51" s="2245"/>
      <c r="G51" s="2245"/>
      <c r="H51" s="2243"/>
      <c r="I51" s="2244"/>
      <c r="J51" s="2243"/>
      <c r="K51" s="2242"/>
    </row>
    <row r="52" spans="1:12" ht="13.5" customHeight="1">
      <c r="A52" s="2220" t="s">
        <v>405</v>
      </c>
      <c r="B52" s="93">
        <v>6</v>
      </c>
      <c r="C52" s="93">
        <v>6.2000000000000028</v>
      </c>
      <c r="D52" s="93">
        <v>6</v>
      </c>
      <c r="E52" s="93">
        <v>5.5999999999999943</v>
      </c>
      <c r="F52" s="93">
        <v>5.7999999999999972</v>
      </c>
      <c r="G52" s="93">
        <v>5.5999999999999943</v>
      </c>
      <c r="H52" s="2240">
        <v>-2.1932209318945461E-2</v>
      </c>
      <c r="I52" s="2241">
        <v>3.88162699617145E-2</v>
      </c>
      <c r="J52" s="2240">
        <v>-1.99135500776213E-2</v>
      </c>
      <c r="K52" s="2239">
        <v>4.001776039438476E-2</v>
      </c>
    </row>
    <row r="53" spans="1:12" ht="13.5" customHeight="1" thickBot="1">
      <c r="A53" s="2238" t="s">
        <v>406</v>
      </c>
      <c r="B53" s="94">
        <v>75.599999999999994</v>
      </c>
      <c r="C53" s="94">
        <v>74.099999999999994</v>
      </c>
      <c r="D53" s="94">
        <v>74.5</v>
      </c>
      <c r="E53" s="94">
        <v>74.400000000000006</v>
      </c>
      <c r="F53" s="94">
        <v>75.2</v>
      </c>
      <c r="G53" s="94">
        <v>73.5</v>
      </c>
      <c r="H53" s="2236">
        <v>1.9868055684327368E-2</v>
      </c>
      <c r="I53" s="2237">
        <v>5.3489591967255112E-3</v>
      </c>
      <c r="J53" s="2236">
        <v>2.8926902764151441E-2</v>
      </c>
      <c r="K53" s="2235">
        <v>1.5683667963027004E-2</v>
      </c>
    </row>
    <row r="54" spans="1:12" ht="13.5" customHeight="1" thickBot="1">
      <c r="A54" s="2216" t="s">
        <v>407</v>
      </c>
      <c r="B54" s="95">
        <v>81.599999999999994</v>
      </c>
      <c r="C54" s="95">
        <v>80.3</v>
      </c>
      <c r="D54" s="95">
        <v>80.5</v>
      </c>
      <c r="E54" s="95">
        <v>80</v>
      </c>
      <c r="F54" s="95">
        <v>81</v>
      </c>
      <c r="G54" s="95">
        <v>79.099999999999994</v>
      </c>
      <c r="H54" s="2234">
        <v>1.6673064862238407E-2</v>
      </c>
      <c r="I54" s="2233">
        <v>7.7362601873098846E-3</v>
      </c>
      <c r="J54" s="2232">
        <v>2.5173999396372881E-2</v>
      </c>
      <c r="K54" s="2231">
        <v>1.7432445162692822E-2</v>
      </c>
    </row>
    <row r="55" spans="1:12" ht="13.5" customHeight="1">
      <c r="L55" s="2196"/>
    </row>
    <row r="56" spans="1:12" ht="13.5" customHeight="1">
      <c r="L56" s="2196"/>
    </row>
    <row r="57" spans="1:12" ht="13.5" customHeight="1">
      <c r="A57" s="2230" t="s">
        <v>1205</v>
      </c>
      <c r="L57" s="2196"/>
    </row>
    <row r="58" spans="1:12" ht="13.5" customHeight="1">
      <c r="A58" s="2229" t="s">
        <v>1332</v>
      </c>
      <c r="K58" s="2196"/>
    </row>
    <row r="59" spans="1:12" ht="13.5" customHeight="1" thickBot="1">
      <c r="K59" s="2196"/>
    </row>
    <row r="60" spans="1:12" ht="13.5" customHeight="1" thickBot="1">
      <c r="A60" s="2228" t="s">
        <v>123</v>
      </c>
      <c r="B60" s="2225" t="s">
        <v>408</v>
      </c>
      <c r="C60" s="2225" t="s">
        <v>409</v>
      </c>
      <c r="D60" s="2225" t="s">
        <v>410</v>
      </c>
      <c r="E60" s="2227" t="s">
        <v>411</v>
      </c>
      <c r="F60" s="2226" t="s">
        <v>412</v>
      </c>
      <c r="G60" s="2225" t="s">
        <v>107</v>
      </c>
      <c r="H60" s="2225" t="s">
        <v>413</v>
      </c>
      <c r="K60" s="2199"/>
    </row>
    <row r="61" spans="1:12" ht="13.5" customHeight="1">
      <c r="A61" s="2220" t="s">
        <v>134</v>
      </c>
      <c r="B61" s="2224">
        <v>148</v>
      </c>
      <c r="C61" s="2224">
        <v>96</v>
      </c>
      <c r="D61" s="2223">
        <v>90</v>
      </c>
      <c r="E61" s="2223">
        <v>176</v>
      </c>
      <c r="F61" s="2223">
        <v>38</v>
      </c>
      <c r="G61" s="2217">
        <v>6</v>
      </c>
      <c r="H61" s="86">
        <v>554</v>
      </c>
      <c r="K61" s="2199"/>
    </row>
    <row r="62" spans="1:12" ht="13.5" customHeight="1">
      <c r="A62" s="2220" t="s">
        <v>111</v>
      </c>
      <c r="B62" s="2219">
        <v>39</v>
      </c>
      <c r="C62" s="2219">
        <v>51</v>
      </c>
      <c r="D62" s="2218">
        <v>23</v>
      </c>
      <c r="E62" s="2218">
        <v>63</v>
      </c>
      <c r="F62" s="2218">
        <v>10</v>
      </c>
      <c r="G62" s="2217">
        <v>3</v>
      </c>
      <c r="H62" s="87">
        <v>189</v>
      </c>
      <c r="K62" s="2199"/>
    </row>
    <row r="63" spans="1:12" ht="13.5" customHeight="1">
      <c r="A63" s="2220" t="s">
        <v>140</v>
      </c>
      <c r="B63" s="2219">
        <v>2</v>
      </c>
      <c r="C63" s="2219">
        <v>5</v>
      </c>
      <c r="D63" s="2218">
        <v>3</v>
      </c>
      <c r="E63" s="2218">
        <v>5</v>
      </c>
      <c r="F63" s="2218">
        <v>5</v>
      </c>
      <c r="G63" s="2217">
        <v>3</v>
      </c>
      <c r="H63" s="87">
        <v>23</v>
      </c>
      <c r="K63" s="2199"/>
    </row>
    <row r="64" spans="1:12" ht="13.5" customHeight="1">
      <c r="A64" s="2220" t="s">
        <v>392</v>
      </c>
      <c r="B64" s="2219">
        <v>0</v>
      </c>
      <c r="C64" s="2219">
        <v>4</v>
      </c>
      <c r="D64" s="2218">
        <v>1</v>
      </c>
      <c r="E64" s="2218">
        <v>0</v>
      </c>
      <c r="F64" s="2218">
        <v>0</v>
      </c>
      <c r="G64" s="2217">
        <v>1</v>
      </c>
      <c r="H64" s="87">
        <v>6</v>
      </c>
      <c r="K64" s="2199"/>
    </row>
    <row r="65" spans="1:13" ht="13.5" customHeight="1">
      <c r="A65" s="2216" t="s">
        <v>151</v>
      </c>
      <c r="B65" s="2222">
        <v>189</v>
      </c>
      <c r="C65" s="2222">
        <v>156</v>
      </c>
      <c r="D65" s="2221">
        <v>117</v>
      </c>
      <c r="E65" s="2221">
        <v>244</v>
      </c>
      <c r="F65" s="2221">
        <v>53</v>
      </c>
      <c r="G65" s="2213">
        <v>13</v>
      </c>
      <c r="H65" s="88">
        <v>772</v>
      </c>
      <c r="K65" s="2199"/>
    </row>
    <row r="66" spans="1:13" ht="13.5" customHeight="1">
      <c r="A66" s="2220" t="s">
        <v>162</v>
      </c>
      <c r="B66" s="2219">
        <v>-50</v>
      </c>
      <c r="C66" s="2219">
        <v>-38</v>
      </c>
      <c r="D66" s="2218">
        <v>-20</v>
      </c>
      <c r="E66" s="2218">
        <v>-42</v>
      </c>
      <c r="F66" s="2218">
        <v>-8</v>
      </c>
      <c r="G66" s="2217">
        <v>-52</v>
      </c>
      <c r="H66" s="87">
        <v>-210</v>
      </c>
      <c r="K66" s="2199"/>
    </row>
    <row r="67" spans="1:13" ht="13.5" customHeight="1">
      <c r="A67" s="2220" t="s">
        <v>393</v>
      </c>
      <c r="B67" s="2219">
        <v>-76</v>
      </c>
      <c r="C67" s="2219">
        <v>-68</v>
      </c>
      <c r="D67" s="2218">
        <v>-36</v>
      </c>
      <c r="E67" s="2218">
        <v>-70</v>
      </c>
      <c r="F67" s="2218">
        <v>-20</v>
      </c>
      <c r="G67" s="2217">
        <v>40</v>
      </c>
      <c r="H67" s="87">
        <v>-230</v>
      </c>
      <c r="K67" s="2199"/>
    </row>
    <row r="68" spans="1:13" ht="13.5" customHeight="1">
      <c r="A68" s="2216" t="s">
        <v>174</v>
      </c>
      <c r="B68" s="2215">
        <v>-129</v>
      </c>
      <c r="C68" s="2215">
        <v>-108</v>
      </c>
      <c r="D68" s="2214">
        <v>-56</v>
      </c>
      <c r="E68" s="2214">
        <v>-113</v>
      </c>
      <c r="F68" s="2214">
        <v>-27</v>
      </c>
      <c r="G68" s="2213">
        <v>-20</v>
      </c>
      <c r="H68" s="89">
        <v>-453</v>
      </c>
      <c r="K68" s="2199"/>
    </row>
    <row r="69" spans="1:13" ht="13.5" customHeight="1">
      <c r="A69" s="2216" t="s">
        <v>177</v>
      </c>
      <c r="B69" s="2215">
        <v>60</v>
      </c>
      <c r="C69" s="2215">
        <v>48</v>
      </c>
      <c r="D69" s="2214">
        <v>61</v>
      </c>
      <c r="E69" s="2214">
        <v>131</v>
      </c>
      <c r="F69" s="2214">
        <v>26</v>
      </c>
      <c r="G69" s="2213">
        <v>-7</v>
      </c>
      <c r="H69" s="89">
        <v>319</v>
      </c>
      <c r="K69" s="2199"/>
    </row>
    <row r="70" spans="1:13" ht="13.5" customHeight="1">
      <c r="A70" s="2220" t="s">
        <v>179</v>
      </c>
      <c r="B70" s="2219">
        <v>-11</v>
      </c>
      <c r="C70" s="2219">
        <v>-3</v>
      </c>
      <c r="D70" s="2218">
        <v>0</v>
      </c>
      <c r="E70" s="2218">
        <v>-2</v>
      </c>
      <c r="F70" s="2218">
        <v>-2</v>
      </c>
      <c r="G70" s="2217">
        <v>-8</v>
      </c>
      <c r="H70" s="87">
        <v>-26</v>
      </c>
      <c r="K70" s="2199"/>
    </row>
    <row r="71" spans="1:13" ht="13.5" customHeight="1">
      <c r="A71" s="2216" t="s">
        <v>180</v>
      </c>
      <c r="B71" s="2215">
        <v>49</v>
      </c>
      <c r="C71" s="2215">
        <v>45</v>
      </c>
      <c r="D71" s="2214">
        <v>61</v>
      </c>
      <c r="E71" s="2214">
        <v>129</v>
      </c>
      <c r="F71" s="2214">
        <v>24</v>
      </c>
      <c r="G71" s="2213">
        <v>-15</v>
      </c>
      <c r="H71" s="89">
        <v>293</v>
      </c>
      <c r="K71" s="2212"/>
    </row>
    <row r="72" spans="1:13" ht="13.5" customHeight="1">
      <c r="A72" s="2207"/>
      <c r="B72" s="2211"/>
      <c r="C72" s="2211"/>
      <c r="D72" s="2211"/>
      <c r="E72" s="2211"/>
      <c r="F72" s="2211"/>
      <c r="G72" s="2211"/>
      <c r="H72" s="2210"/>
      <c r="J72" s="2209"/>
      <c r="K72" s="2208"/>
      <c r="L72" s="2199"/>
      <c r="M72" s="2199"/>
    </row>
    <row r="73" spans="1:13" ht="13.5" customHeight="1">
      <c r="A73" s="2207" t="s">
        <v>414</v>
      </c>
      <c r="B73" s="86">
        <v>2368</v>
      </c>
      <c r="C73" s="86">
        <v>2625</v>
      </c>
      <c r="D73" s="91">
        <v>843</v>
      </c>
      <c r="E73" s="91">
        <v>2064</v>
      </c>
      <c r="F73" s="91">
        <v>811</v>
      </c>
      <c r="G73" s="2206">
        <v>3410</v>
      </c>
      <c r="H73" s="86">
        <v>12121</v>
      </c>
      <c r="J73" s="2199"/>
      <c r="K73" s="2199"/>
      <c r="L73" s="2199"/>
      <c r="M73" s="2199"/>
    </row>
    <row r="74" spans="1:13" ht="13.5" customHeight="1">
      <c r="H74" s="2198"/>
      <c r="I74" s="2198"/>
      <c r="J74" s="2199"/>
      <c r="K74" s="2199"/>
      <c r="L74" s="2199"/>
      <c r="M74" s="2199"/>
    </row>
    <row r="75" spans="1:13" ht="13.5" customHeight="1">
      <c r="H75" s="2200"/>
      <c r="I75" s="2200"/>
      <c r="J75" s="2202"/>
      <c r="K75" s="2205"/>
      <c r="L75" s="2199"/>
      <c r="M75" s="2199"/>
    </row>
    <row r="76" spans="1:13" ht="13.5" customHeight="1">
      <c r="H76" s="2200"/>
      <c r="I76" s="2200"/>
      <c r="J76" s="2202"/>
      <c r="K76" s="2205"/>
      <c r="L76" s="2199"/>
      <c r="M76" s="2199"/>
    </row>
    <row r="77" spans="1:13" ht="13.5" customHeight="1">
      <c r="H77" s="2200"/>
      <c r="I77" s="2200"/>
      <c r="J77" s="2204"/>
      <c r="K77" s="2203"/>
      <c r="L77" s="2199"/>
      <c r="M77" s="2199"/>
    </row>
    <row r="78" spans="1:13" ht="13.5" customHeight="1">
      <c r="H78" s="2200"/>
      <c r="I78" s="2200"/>
      <c r="J78" s="2204"/>
      <c r="K78" s="2203"/>
      <c r="L78" s="2199"/>
      <c r="M78" s="2199"/>
    </row>
    <row r="79" spans="1:13" ht="13.5" customHeight="1">
      <c r="H79" s="2200"/>
      <c r="I79" s="2200"/>
      <c r="J79" s="2204"/>
      <c r="K79" s="2203"/>
      <c r="L79" s="2199"/>
      <c r="M79" s="2199"/>
    </row>
    <row r="80" spans="1:13" ht="13.5" customHeight="1">
      <c r="H80" s="2200"/>
      <c r="I80" s="2200"/>
      <c r="J80" s="2202"/>
      <c r="K80" s="2201"/>
      <c r="L80" s="2199"/>
      <c r="M80" s="2199"/>
    </row>
    <row r="81" spans="1:13" ht="13.5" customHeight="1">
      <c r="H81" s="2200"/>
      <c r="I81" s="2200"/>
      <c r="J81" s="2202"/>
      <c r="K81" s="2201"/>
      <c r="L81" s="2199"/>
      <c r="M81" s="2199"/>
    </row>
    <row r="82" spans="1:13" ht="13.5" customHeight="1">
      <c r="H82" s="2200"/>
      <c r="I82" s="2200"/>
      <c r="J82" s="2202"/>
      <c r="K82" s="2201"/>
      <c r="L82" s="2199"/>
      <c r="M82" s="2199"/>
    </row>
    <row r="83" spans="1:13" ht="12.75">
      <c r="H83" s="2200"/>
      <c r="I83" s="2200"/>
      <c r="J83" s="2202"/>
      <c r="K83" s="2201"/>
      <c r="L83" s="2199"/>
    </row>
    <row r="84" spans="1:13" ht="12.75">
      <c r="H84" s="2200"/>
      <c r="I84" s="2200"/>
      <c r="J84" s="2202"/>
      <c r="K84" s="2201"/>
      <c r="L84" s="2199"/>
    </row>
    <row r="85" spans="1:13">
      <c r="H85" s="2200"/>
      <c r="I85" s="2200"/>
      <c r="J85" s="2199"/>
      <c r="K85" s="2199"/>
      <c r="L85" s="2196"/>
    </row>
    <row r="86" spans="1:13">
      <c r="H86" s="2200"/>
      <c r="I86" s="2200"/>
      <c r="J86" s="2199"/>
      <c r="K86" s="2199"/>
      <c r="L86" s="2196"/>
    </row>
    <row r="87" spans="1:13">
      <c r="A87" s="2199"/>
      <c r="B87" s="2200"/>
      <c r="C87" s="2200"/>
      <c r="D87" s="2200"/>
      <c r="E87" s="2200"/>
      <c r="F87" s="2200"/>
      <c r="G87" s="2200"/>
      <c r="H87" s="2200"/>
      <c r="I87" s="2200"/>
      <c r="J87" s="2199"/>
      <c r="K87" s="2199"/>
      <c r="L87" s="2196"/>
    </row>
    <row r="88" spans="1:13">
      <c r="A88" s="2199"/>
      <c r="B88" s="2200"/>
      <c r="C88" s="2200"/>
      <c r="D88" s="2200"/>
      <c r="E88" s="2200"/>
      <c r="F88" s="2200"/>
      <c r="G88" s="2200"/>
      <c r="H88" s="2200"/>
      <c r="I88" s="2200"/>
      <c r="J88" s="2199"/>
      <c r="K88" s="2199"/>
      <c r="L88" s="2196"/>
    </row>
    <row r="89" spans="1:13">
      <c r="A89" s="2199"/>
      <c r="B89" s="2200"/>
      <c r="C89" s="2200"/>
      <c r="D89" s="2200"/>
      <c r="E89" s="2200"/>
      <c r="F89" s="2200"/>
      <c r="G89" s="2200"/>
      <c r="H89" s="2200"/>
      <c r="I89" s="2200"/>
      <c r="J89" s="2199"/>
      <c r="K89" s="2199"/>
      <c r="L89" s="2196"/>
    </row>
    <row r="90" spans="1:13">
      <c r="A90" s="2199"/>
      <c r="B90" s="2200"/>
      <c r="C90" s="2200"/>
      <c r="D90" s="2200"/>
      <c r="E90" s="2200"/>
      <c r="F90" s="2200"/>
      <c r="G90" s="2200"/>
      <c r="H90" s="2200"/>
      <c r="I90" s="2200"/>
      <c r="J90" s="2199"/>
      <c r="K90" s="2199"/>
      <c r="L90" s="2196"/>
    </row>
    <row r="91" spans="1:13">
      <c r="A91" s="2199"/>
      <c r="B91" s="2200"/>
      <c r="C91" s="2200"/>
      <c r="D91" s="2200"/>
      <c r="E91" s="2200"/>
      <c r="F91" s="2200"/>
      <c r="G91" s="2200"/>
      <c r="H91" s="2200"/>
      <c r="I91" s="2200"/>
      <c r="J91" s="2199"/>
      <c r="K91" s="2199"/>
      <c r="L91" s="2196"/>
    </row>
    <row r="92" spans="1:13">
      <c r="A92" s="2199"/>
      <c r="B92" s="2200"/>
      <c r="C92" s="2200"/>
      <c r="D92" s="2200"/>
      <c r="E92" s="2200"/>
      <c r="F92" s="2200"/>
      <c r="G92" s="2200"/>
      <c r="H92" s="2200"/>
      <c r="I92" s="2200"/>
      <c r="J92" s="2199"/>
      <c r="K92" s="2199"/>
      <c r="L92" s="2196"/>
    </row>
    <row r="93" spans="1:13">
      <c r="A93" s="2199"/>
      <c r="B93" s="2200"/>
      <c r="C93" s="2200"/>
      <c r="D93" s="2200"/>
      <c r="E93" s="2200"/>
      <c r="F93" s="2200"/>
      <c r="G93" s="2200"/>
      <c r="H93" s="2200"/>
      <c r="I93" s="2200"/>
      <c r="J93" s="2199"/>
      <c r="K93" s="2199"/>
      <c r="L93" s="2196"/>
    </row>
    <row r="94" spans="1:13">
      <c r="A94" s="2197"/>
      <c r="B94" s="2198"/>
      <c r="C94" s="2198"/>
      <c r="D94" s="2198"/>
      <c r="E94" s="2198"/>
      <c r="F94" s="2198"/>
      <c r="G94" s="2198"/>
      <c r="H94" s="2198"/>
      <c r="I94" s="2198"/>
      <c r="J94" s="2197"/>
      <c r="K94" s="2197"/>
      <c r="L94" s="2196"/>
    </row>
  </sheetData>
  <printOptions horizontalCentered="1"/>
  <pageMargins left="0.7" right="0.7" top="0.75" bottom="0.75" header="0.3" footer="0.3"/>
  <pageSetup paperSize="9" scale="80" orientation="portrait" r:id="rId1"/>
  <headerFooter>
    <oddHeader>&amp;R&amp;"Arial,normal"&amp;8Personal Banking</oddHeader>
    <oddFooter>&amp;C&amp;7Fact book - Q2 2017</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theme="7" tint="0.59999389629810485"/>
  </sheetPr>
  <dimension ref="A1:I69"/>
  <sheetViews>
    <sheetView view="pageBreakPreview" topLeftCell="A22" zoomScaleNormal="100" zoomScaleSheetLayoutView="100" zoomScalePageLayoutView="90" workbookViewId="0">
      <selection activeCell="P21" sqref="P21"/>
    </sheetView>
  </sheetViews>
  <sheetFormatPr defaultRowHeight="13.5" customHeight="1"/>
  <cols>
    <col min="1" max="1" width="35" style="2194" customWidth="1"/>
    <col min="2" max="7" width="9.33203125" style="2195" customWidth="1"/>
    <col min="8" max="9" width="10.33203125" style="2194" customWidth="1"/>
    <col min="10" max="16384" width="9.33203125" style="2194"/>
  </cols>
  <sheetData>
    <row r="1" spans="1:9" ht="13.5" customHeight="1">
      <c r="A1" s="2230" t="s">
        <v>1214</v>
      </c>
      <c r="B1" s="2297"/>
      <c r="C1" s="2297"/>
      <c r="D1" s="2261"/>
      <c r="E1" s="2261"/>
      <c r="F1" s="2261"/>
      <c r="G1" s="2261"/>
      <c r="H1" s="2309"/>
      <c r="I1" s="2309"/>
    </row>
    <row r="2" spans="1:9" s="2278" customFormat="1" ht="13.5" customHeight="1" thickBot="1">
      <c r="B2" s="2275"/>
      <c r="C2" s="2275"/>
      <c r="D2" s="2275"/>
      <c r="E2" s="2275"/>
      <c r="F2" s="2275"/>
      <c r="G2" s="2275"/>
    </row>
    <row r="3" spans="1:9" ht="13.5" customHeight="1">
      <c r="A3" s="2298" t="s">
        <v>1213</v>
      </c>
      <c r="B3" s="2311"/>
      <c r="C3" s="2311"/>
      <c r="D3" s="2297"/>
      <c r="E3" s="2297"/>
      <c r="F3" s="2297"/>
      <c r="G3" s="2297"/>
      <c r="H3" s="2296" t="s">
        <v>391</v>
      </c>
      <c r="I3" s="2295"/>
    </row>
    <row r="4" spans="1:9" ht="13.5" customHeight="1" thickBot="1">
      <c r="H4" s="2294"/>
      <c r="I4" s="2308"/>
    </row>
    <row r="5" spans="1:9" ht="13.5" customHeight="1" thickBot="1">
      <c r="A5" s="2292" t="s">
        <v>123</v>
      </c>
      <c r="B5" s="2291" t="s">
        <v>1331</v>
      </c>
      <c r="C5" s="2291" t="s">
        <v>1278</v>
      </c>
      <c r="D5" s="2291" t="s">
        <v>568</v>
      </c>
      <c r="E5" s="2291" t="s">
        <v>124</v>
      </c>
      <c r="F5" s="2291" t="s">
        <v>125</v>
      </c>
      <c r="G5" s="2291" t="s">
        <v>126</v>
      </c>
      <c r="H5" s="2253" t="s">
        <v>1368</v>
      </c>
      <c r="I5" s="2290" t="s">
        <v>1367</v>
      </c>
    </row>
    <row r="6" spans="1:9" ht="13.5" customHeight="1">
      <c r="A6" s="2299" t="s">
        <v>134</v>
      </c>
      <c r="B6" s="2224">
        <v>148</v>
      </c>
      <c r="C6" s="2224">
        <v>151</v>
      </c>
      <c r="D6" s="2224">
        <v>155</v>
      </c>
      <c r="E6" s="2224">
        <v>150</v>
      </c>
      <c r="F6" s="2224">
        <v>148</v>
      </c>
      <c r="G6" s="2224">
        <v>149</v>
      </c>
      <c r="H6" s="2307">
        <v>-1.810981221690211E-2</v>
      </c>
      <c r="I6" s="2306">
        <v>1.1858850757540118E-3</v>
      </c>
    </row>
    <row r="7" spans="1:9" ht="13.5" customHeight="1">
      <c r="A7" s="2299" t="s">
        <v>111</v>
      </c>
      <c r="B7" s="2219">
        <v>39</v>
      </c>
      <c r="C7" s="2219">
        <v>45</v>
      </c>
      <c r="D7" s="2219">
        <v>40</v>
      </c>
      <c r="E7" s="2219">
        <v>37</v>
      </c>
      <c r="F7" s="2219">
        <v>32</v>
      </c>
      <c r="G7" s="2219">
        <v>49</v>
      </c>
      <c r="H7" s="2307">
        <v>-0.14684038669741883</v>
      </c>
      <c r="I7" s="2306">
        <v>0.21303316139417916</v>
      </c>
    </row>
    <row r="8" spans="1:9" ht="13.5" customHeight="1">
      <c r="A8" s="2299" t="s">
        <v>140</v>
      </c>
      <c r="B8" s="2219">
        <v>2</v>
      </c>
      <c r="C8" s="2219">
        <v>2</v>
      </c>
      <c r="D8" s="2219">
        <v>3</v>
      </c>
      <c r="E8" s="2219">
        <v>3</v>
      </c>
      <c r="F8" s="2219">
        <v>2</v>
      </c>
      <c r="G8" s="2219">
        <v>1</v>
      </c>
      <c r="H8" s="2307">
        <v>0.10328240810446432</v>
      </c>
      <c r="I8" s="2306">
        <v>0.29440792514397174</v>
      </c>
    </row>
    <row r="9" spans="1:9" ht="13.5" customHeight="1">
      <c r="A9" s="2299" t="s">
        <v>392</v>
      </c>
      <c r="B9" s="2219">
        <v>0</v>
      </c>
      <c r="C9" s="2219">
        <v>0</v>
      </c>
      <c r="D9" s="2219">
        <v>-1</v>
      </c>
      <c r="E9" s="2219">
        <v>0</v>
      </c>
      <c r="F9" s="2219">
        <v>-1</v>
      </c>
      <c r="G9" s="2219">
        <v>0</v>
      </c>
      <c r="H9" s="2307">
        <v>-1.5923489969622571</v>
      </c>
      <c r="I9" s="2306">
        <v>-0.75084333951714055</v>
      </c>
    </row>
    <row r="10" spans="1:9" ht="13.5" customHeight="1">
      <c r="A10" s="2305" t="s">
        <v>151</v>
      </c>
      <c r="B10" s="2222">
        <v>189</v>
      </c>
      <c r="C10" s="2222">
        <v>198</v>
      </c>
      <c r="D10" s="2222">
        <v>197</v>
      </c>
      <c r="E10" s="2222">
        <v>190</v>
      </c>
      <c r="F10" s="2222">
        <v>181</v>
      </c>
      <c r="G10" s="2222">
        <v>199</v>
      </c>
      <c r="H10" s="2304">
        <v>-4.8254099361977998E-2</v>
      </c>
      <c r="I10" s="2303">
        <v>4.3746429671898124E-2</v>
      </c>
    </row>
    <row r="11" spans="1:9" ht="13.5" customHeight="1">
      <c r="A11" s="2299" t="s">
        <v>162</v>
      </c>
      <c r="B11" s="2219">
        <v>-50</v>
      </c>
      <c r="C11" s="2219">
        <v>-52</v>
      </c>
      <c r="D11" s="2219">
        <v>-54</v>
      </c>
      <c r="E11" s="2219">
        <v>-54</v>
      </c>
      <c r="F11" s="2219">
        <v>-52</v>
      </c>
      <c r="G11" s="2219">
        <v>-54</v>
      </c>
      <c r="H11" s="2307">
        <v>-4.6029590401444609E-2</v>
      </c>
      <c r="I11" s="2306">
        <v>-4.9303988664613163E-2</v>
      </c>
    </row>
    <row r="12" spans="1:9" ht="13.5" customHeight="1">
      <c r="A12" s="2299" t="s">
        <v>416</v>
      </c>
      <c r="B12" s="2219">
        <v>-76</v>
      </c>
      <c r="C12" s="2219">
        <v>-78</v>
      </c>
      <c r="D12" s="2219">
        <v>-77</v>
      </c>
      <c r="E12" s="2219">
        <v>-82</v>
      </c>
      <c r="F12" s="2219">
        <v>-85</v>
      </c>
      <c r="G12" s="2219">
        <v>-80</v>
      </c>
      <c r="H12" s="2307">
        <v>-0.02</v>
      </c>
      <c r="I12" s="2306">
        <v>-0.1</v>
      </c>
    </row>
    <row r="13" spans="1:9" ht="13.5" customHeight="1">
      <c r="A13" s="2305" t="s">
        <v>174</v>
      </c>
      <c r="B13" s="2215">
        <v>-129</v>
      </c>
      <c r="C13" s="2215">
        <v>-133</v>
      </c>
      <c r="D13" s="2215">
        <v>-134</v>
      </c>
      <c r="E13" s="2215">
        <v>-139</v>
      </c>
      <c r="F13" s="2215">
        <v>-140</v>
      </c>
      <c r="G13" s="2215">
        <v>-137</v>
      </c>
      <c r="H13" s="2304">
        <v>-0.03</v>
      </c>
      <c r="I13" s="2303">
        <v>-0.08</v>
      </c>
    </row>
    <row r="14" spans="1:9" ht="13.5" customHeight="1">
      <c r="A14" s="2305" t="s">
        <v>177</v>
      </c>
      <c r="B14" s="2215">
        <v>60</v>
      </c>
      <c r="C14" s="2215">
        <v>65</v>
      </c>
      <c r="D14" s="2215">
        <v>63</v>
      </c>
      <c r="E14" s="2215">
        <v>51</v>
      </c>
      <c r="F14" s="2215">
        <v>41</v>
      </c>
      <c r="G14" s="2215">
        <v>62</v>
      </c>
      <c r="H14" s="2304">
        <v>-0.09</v>
      </c>
      <c r="I14" s="2303">
        <v>0.47</v>
      </c>
    </row>
    <row r="15" spans="1:9" ht="13.5" customHeight="1">
      <c r="A15" s="2299" t="s">
        <v>179</v>
      </c>
      <c r="B15" s="2219">
        <v>-11</v>
      </c>
      <c r="C15" s="2219">
        <v>-3</v>
      </c>
      <c r="D15" s="2219">
        <v>10</v>
      </c>
      <c r="E15" s="2219">
        <v>-6</v>
      </c>
      <c r="F15" s="2219">
        <v>-10</v>
      </c>
      <c r="G15" s="2219">
        <v>6</v>
      </c>
      <c r="H15" s="2307"/>
      <c r="I15" s="2306">
        <v>8.4386159756649315E-2</v>
      </c>
    </row>
    <row r="16" spans="1:9" ht="13.5" customHeight="1">
      <c r="A16" s="2305" t="s">
        <v>180</v>
      </c>
      <c r="B16" s="2215">
        <v>49</v>
      </c>
      <c r="C16" s="2215">
        <v>62</v>
      </c>
      <c r="D16" s="2215">
        <v>73</v>
      </c>
      <c r="E16" s="2215">
        <v>45</v>
      </c>
      <c r="F16" s="2215">
        <v>31</v>
      </c>
      <c r="G16" s="2215">
        <v>68</v>
      </c>
      <c r="H16" s="2304">
        <v>-0.23</v>
      </c>
      <c r="I16" s="2303">
        <v>0.6</v>
      </c>
    </row>
    <row r="17" spans="1:9" ht="13.5" customHeight="1">
      <c r="A17" s="2302"/>
      <c r="B17" s="2219"/>
      <c r="C17" s="2219"/>
      <c r="D17" s="2219"/>
      <c r="E17" s="2219"/>
      <c r="F17" s="2219"/>
      <c r="G17" s="2219"/>
      <c r="H17" s="2301"/>
      <c r="I17" s="2300"/>
    </row>
    <row r="18" spans="1:9" ht="13.5" customHeight="1">
      <c r="A18" s="2299" t="s">
        <v>394</v>
      </c>
      <c r="B18" s="90">
        <v>68.3</v>
      </c>
      <c r="C18" s="90">
        <v>67.2</v>
      </c>
      <c r="D18" s="90">
        <v>68</v>
      </c>
      <c r="E18" s="90">
        <v>73.2</v>
      </c>
      <c r="F18" s="90">
        <v>77.3</v>
      </c>
      <c r="G18" s="90">
        <v>68.8</v>
      </c>
      <c r="H18" s="97"/>
      <c r="I18" s="98"/>
    </row>
    <row r="19" spans="1:9" ht="13.5" customHeight="1">
      <c r="A19" s="2220" t="s">
        <v>395</v>
      </c>
      <c r="B19" s="90">
        <v>10.980277157379465</v>
      </c>
      <c r="C19" s="90">
        <v>13.637183048284152</v>
      </c>
      <c r="D19" s="90">
        <v>16.313224297324531</v>
      </c>
      <c r="E19" s="90">
        <v>9.753700048865527</v>
      </c>
      <c r="F19" s="90">
        <v>6.6829279748855424</v>
      </c>
      <c r="G19" s="90">
        <v>15.165844373088341</v>
      </c>
      <c r="H19" s="97"/>
      <c r="I19" s="98"/>
    </row>
    <row r="20" spans="1:9" ht="13.5" customHeight="1">
      <c r="A20" s="2299" t="s">
        <v>396</v>
      </c>
      <c r="B20" s="86">
        <v>1261</v>
      </c>
      <c r="C20" s="86">
        <v>1426</v>
      </c>
      <c r="D20" s="86">
        <v>1370</v>
      </c>
      <c r="E20" s="86">
        <v>1391</v>
      </c>
      <c r="F20" s="86">
        <v>1428</v>
      </c>
      <c r="G20" s="86">
        <v>1368</v>
      </c>
      <c r="H20" s="99">
        <v>-0.11584346240890164</v>
      </c>
      <c r="I20" s="100">
        <v>-0.11682903801558098</v>
      </c>
    </row>
    <row r="21" spans="1:9" ht="13.5" customHeight="1">
      <c r="A21" s="2220" t="s">
        <v>397</v>
      </c>
      <c r="B21" s="86">
        <v>7541</v>
      </c>
      <c r="C21" s="86">
        <v>8271</v>
      </c>
      <c r="D21" s="86">
        <v>8643</v>
      </c>
      <c r="E21" s="86">
        <v>8780</v>
      </c>
      <c r="F21" s="86">
        <v>8855</v>
      </c>
      <c r="G21" s="86">
        <v>8547</v>
      </c>
      <c r="H21" s="99">
        <v>-8.8237617404890778E-2</v>
      </c>
      <c r="I21" s="100">
        <v>-0.14838987294625172</v>
      </c>
    </row>
    <row r="22" spans="1:9" ht="13.5" customHeight="1" thickBot="1">
      <c r="A22" s="2299" t="s">
        <v>398</v>
      </c>
      <c r="B22" s="86">
        <v>2368</v>
      </c>
      <c r="C22" s="86">
        <v>2421</v>
      </c>
      <c r="D22" s="86">
        <v>2372</v>
      </c>
      <c r="E22" s="86">
        <v>2363</v>
      </c>
      <c r="F22" s="86">
        <v>2471</v>
      </c>
      <c r="G22" s="86">
        <v>2431</v>
      </c>
      <c r="H22" s="101">
        <v>-2.2036257594970854E-2</v>
      </c>
      <c r="I22" s="102">
        <v>-4.1731929722313321E-2</v>
      </c>
    </row>
    <row r="23" spans="1:9" ht="13.5" customHeight="1" thickBot="1">
      <c r="A23" s="2310"/>
    </row>
    <row r="24" spans="1:9" ht="13.5" customHeight="1">
      <c r="A24" s="2298" t="s">
        <v>1212</v>
      </c>
      <c r="B24" s="2297"/>
      <c r="C24" s="2297"/>
      <c r="D24" s="2297"/>
      <c r="E24" s="2297"/>
      <c r="F24" s="2297"/>
      <c r="G24" s="2297"/>
      <c r="H24" s="2296" t="s">
        <v>391</v>
      </c>
      <c r="I24" s="2295"/>
    </row>
    <row r="25" spans="1:9" ht="13.5" customHeight="1" thickBot="1">
      <c r="H25" s="2294"/>
      <c r="I25" s="2308"/>
    </row>
    <row r="26" spans="1:9" ht="13.5" customHeight="1" thickBot="1">
      <c r="A26" s="2292" t="s">
        <v>400</v>
      </c>
      <c r="B26" s="2291" t="s">
        <v>1331</v>
      </c>
      <c r="C26" s="2291" t="s">
        <v>1278</v>
      </c>
      <c r="D26" s="2291" t="s">
        <v>568</v>
      </c>
      <c r="E26" s="2291" t="s">
        <v>124</v>
      </c>
      <c r="F26" s="2291" t="s">
        <v>125</v>
      </c>
      <c r="G26" s="2291" t="s">
        <v>126</v>
      </c>
      <c r="H26" s="2253" t="s">
        <v>1368</v>
      </c>
      <c r="I26" s="2290" t="s">
        <v>1367</v>
      </c>
    </row>
    <row r="27" spans="1:9" ht="13.5" customHeight="1">
      <c r="A27" s="2251" t="s">
        <v>401</v>
      </c>
      <c r="B27" s="2289">
        <v>0.19999999999999929</v>
      </c>
      <c r="C27" s="2289">
        <v>0.30000000000000426</v>
      </c>
      <c r="D27" s="2289">
        <v>0.29999999999999716</v>
      </c>
      <c r="E27" s="2289">
        <v>0.30000000000000426</v>
      </c>
      <c r="F27" s="2289">
        <v>0.39999999999999858</v>
      </c>
      <c r="G27" s="2289">
        <v>0.30000000000000426</v>
      </c>
      <c r="H27" s="148">
        <v>-0.11091652269375341</v>
      </c>
      <c r="I27" s="136">
        <v>-0.26932489807201387</v>
      </c>
    </row>
    <row r="28" spans="1:9" ht="13.5" customHeight="1">
      <c r="A28" s="2251" t="s">
        <v>402</v>
      </c>
      <c r="B28" s="2289">
        <v>29.5</v>
      </c>
      <c r="C28" s="2289">
        <v>29.5</v>
      </c>
      <c r="D28" s="2289">
        <v>29.5</v>
      </c>
      <c r="E28" s="2289">
        <v>29.5</v>
      </c>
      <c r="F28" s="2289">
        <v>29.5</v>
      </c>
      <c r="G28" s="2289">
        <v>29.4</v>
      </c>
      <c r="H28" s="134">
        <v>7.9563605645205371E-4</v>
      </c>
      <c r="I28" s="136">
        <v>-9.6328967561787326E-4</v>
      </c>
    </row>
    <row r="29" spans="1:9" ht="13.5" customHeight="1" thickBot="1">
      <c r="A29" s="2250" t="s">
        <v>403</v>
      </c>
      <c r="B29" s="2288">
        <v>9.1999999999999993</v>
      </c>
      <c r="C29" s="2288">
        <v>9.4</v>
      </c>
      <c r="D29" s="2288">
        <v>9.6</v>
      </c>
      <c r="E29" s="2288">
        <v>9.9</v>
      </c>
      <c r="F29" s="2288">
        <v>9.9</v>
      </c>
      <c r="G29" s="2288">
        <v>10</v>
      </c>
      <c r="H29" s="137">
        <v>-2.3074690777220352E-2</v>
      </c>
      <c r="I29" s="139">
        <v>-7.0687604773050361E-2</v>
      </c>
    </row>
    <row r="30" spans="1:9" ht="13.5" customHeight="1">
      <c r="A30" s="2216" t="s">
        <v>404</v>
      </c>
      <c r="B30" s="2282">
        <v>38.9</v>
      </c>
      <c r="C30" s="2282">
        <v>39.200000000000003</v>
      </c>
      <c r="D30" s="2282">
        <v>39.4</v>
      </c>
      <c r="E30" s="2282">
        <v>39.700000000000003</v>
      </c>
      <c r="F30" s="2282">
        <v>39.799999999999997</v>
      </c>
      <c r="G30" s="2282">
        <v>39.700000000000003</v>
      </c>
      <c r="H30" s="140">
        <v>-5.7833632741723928E-3</v>
      </c>
      <c r="I30" s="142">
        <v>-2.0738335170588207E-2</v>
      </c>
    </row>
    <row r="31" spans="1:9" ht="13.5" customHeight="1">
      <c r="A31" s="2246"/>
      <c r="B31" s="2287"/>
      <c r="C31" s="2287"/>
      <c r="D31" s="2287"/>
      <c r="E31" s="2287"/>
      <c r="F31" s="2287"/>
      <c r="G31" s="2287"/>
      <c r="H31" s="2286"/>
      <c r="I31" s="2285"/>
    </row>
    <row r="32" spans="1:9" ht="13.5" customHeight="1">
      <c r="A32" s="2220" t="s">
        <v>405</v>
      </c>
      <c r="B32" s="2284">
        <v>2</v>
      </c>
      <c r="C32" s="2284">
        <v>2</v>
      </c>
      <c r="D32" s="2284">
        <v>2.0999999999999979</v>
      </c>
      <c r="E32" s="2284">
        <v>2</v>
      </c>
      <c r="F32" s="2284">
        <v>2.1000000000000014</v>
      </c>
      <c r="G32" s="2284">
        <v>2.1000000000000014</v>
      </c>
      <c r="H32" s="134">
        <v>-1.4815879959219069E-2</v>
      </c>
      <c r="I32" s="136">
        <v>-6.5825193384132397E-2</v>
      </c>
    </row>
    <row r="33" spans="1:9" ht="13.5" customHeight="1" thickBot="1">
      <c r="A33" s="2238" t="s">
        <v>406</v>
      </c>
      <c r="B33" s="2283">
        <v>22.5</v>
      </c>
      <c r="C33" s="2283">
        <v>22</v>
      </c>
      <c r="D33" s="2283">
        <v>22.1</v>
      </c>
      <c r="E33" s="2283">
        <v>22.2</v>
      </c>
      <c r="F33" s="2283">
        <v>22.4</v>
      </c>
      <c r="G33" s="2283">
        <v>21.7</v>
      </c>
      <c r="H33" s="137">
        <v>2.3223830512387522E-2</v>
      </c>
      <c r="I33" s="139">
        <v>7.6090553280305784E-3</v>
      </c>
    </row>
    <row r="34" spans="1:9" ht="13.5" customHeight="1" thickBot="1">
      <c r="A34" s="2216" t="s">
        <v>407</v>
      </c>
      <c r="B34" s="2282">
        <v>24.5</v>
      </c>
      <c r="C34" s="2282">
        <v>24</v>
      </c>
      <c r="D34" s="2282">
        <v>24.2</v>
      </c>
      <c r="E34" s="2282">
        <v>24.2</v>
      </c>
      <c r="F34" s="2282">
        <v>24.5</v>
      </c>
      <c r="G34" s="2282">
        <v>23.8</v>
      </c>
      <c r="H34" s="149">
        <v>2.0052739613636295E-2</v>
      </c>
      <c r="I34" s="150">
        <v>1.2719805318961441E-3</v>
      </c>
    </row>
    <row r="35" spans="1:9" ht="13.5" customHeight="1">
      <c r="I35" s="2199"/>
    </row>
    <row r="36" spans="1:9" ht="13.5" customHeight="1">
      <c r="A36" s="2230" t="s">
        <v>1211</v>
      </c>
      <c r="B36" s="2261"/>
      <c r="C36" s="2261"/>
      <c r="D36" s="2261"/>
      <c r="E36" s="2261"/>
      <c r="F36" s="2261"/>
      <c r="G36" s="2261"/>
      <c r="H36" s="2309"/>
      <c r="I36" s="2309"/>
    </row>
    <row r="37" spans="1:9" ht="13.5" customHeight="1" thickBot="1">
      <c r="A37" s="2278"/>
      <c r="B37" s="2275"/>
      <c r="C37" s="2275"/>
      <c r="D37" s="2275"/>
      <c r="E37" s="2275"/>
      <c r="F37" s="2275"/>
      <c r="G37" s="2275"/>
      <c r="H37" s="2278"/>
      <c r="I37" s="2278"/>
    </row>
    <row r="38" spans="1:9" ht="13.5" customHeight="1">
      <c r="A38" s="2298" t="s">
        <v>1210</v>
      </c>
      <c r="B38" s="2297"/>
      <c r="C38" s="2297"/>
      <c r="D38" s="2297"/>
      <c r="E38" s="2297"/>
      <c r="F38" s="2297"/>
      <c r="G38" s="2297"/>
      <c r="H38" s="2296" t="s">
        <v>391</v>
      </c>
      <c r="I38" s="2295"/>
    </row>
    <row r="39" spans="1:9" ht="13.5" customHeight="1" thickBot="1">
      <c r="H39" s="2294"/>
      <c r="I39" s="2308"/>
    </row>
    <row r="40" spans="1:9" ht="13.5" customHeight="1" thickBot="1">
      <c r="A40" s="2292" t="s">
        <v>123</v>
      </c>
      <c r="B40" s="2291" t="s">
        <v>1331</v>
      </c>
      <c r="C40" s="2291" t="s">
        <v>1278</v>
      </c>
      <c r="D40" s="2291" t="s">
        <v>568</v>
      </c>
      <c r="E40" s="2291" t="s">
        <v>124</v>
      </c>
      <c r="F40" s="2291" t="s">
        <v>125</v>
      </c>
      <c r="G40" s="2291" t="s">
        <v>126</v>
      </c>
      <c r="H40" s="2253" t="s">
        <v>1368</v>
      </c>
      <c r="I40" s="2290" t="s">
        <v>1367</v>
      </c>
    </row>
    <row r="41" spans="1:9" ht="13.5" customHeight="1">
      <c r="A41" s="2299" t="s">
        <v>134</v>
      </c>
      <c r="B41" s="2224">
        <v>96</v>
      </c>
      <c r="C41" s="2224">
        <v>95</v>
      </c>
      <c r="D41" s="2224">
        <v>96</v>
      </c>
      <c r="E41" s="2224">
        <v>96</v>
      </c>
      <c r="F41" s="2224">
        <v>95</v>
      </c>
      <c r="G41" s="2224">
        <v>96</v>
      </c>
      <c r="H41" s="2307">
        <v>1.1765465942867648E-2</v>
      </c>
      <c r="I41" s="2306">
        <v>1.7621784819853659E-2</v>
      </c>
    </row>
    <row r="42" spans="1:9" ht="13.5" customHeight="1">
      <c r="A42" s="2299" t="s">
        <v>111</v>
      </c>
      <c r="B42" s="2219">
        <v>51</v>
      </c>
      <c r="C42" s="2219">
        <v>52</v>
      </c>
      <c r="D42" s="2219">
        <v>45</v>
      </c>
      <c r="E42" s="2219">
        <v>50</v>
      </c>
      <c r="F42" s="2219">
        <v>46</v>
      </c>
      <c r="G42" s="2219">
        <v>46</v>
      </c>
      <c r="H42" s="2307">
        <v>-2.9316074649917923E-2</v>
      </c>
      <c r="I42" s="2306">
        <v>8.935230690274043E-2</v>
      </c>
    </row>
    <row r="43" spans="1:9" ht="13.5" customHeight="1">
      <c r="A43" s="2299" t="s">
        <v>140</v>
      </c>
      <c r="B43" s="2219">
        <v>5</v>
      </c>
      <c r="C43" s="2219">
        <v>6</v>
      </c>
      <c r="D43" s="2219">
        <v>6</v>
      </c>
      <c r="E43" s="2219">
        <v>7</v>
      </c>
      <c r="F43" s="2219">
        <v>8</v>
      </c>
      <c r="G43" s="2219">
        <v>6</v>
      </c>
      <c r="H43" s="2307">
        <v>-3.4786165481105691E-2</v>
      </c>
      <c r="I43" s="2306">
        <v>-0.35736087453156007</v>
      </c>
    </row>
    <row r="44" spans="1:9" ht="13.5" customHeight="1">
      <c r="A44" s="2299" t="s">
        <v>392</v>
      </c>
      <c r="B44" s="2219">
        <v>4</v>
      </c>
      <c r="C44" s="2219">
        <v>0</v>
      </c>
      <c r="D44" s="2219">
        <v>0</v>
      </c>
      <c r="E44" s="2219">
        <v>1</v>
      </c>
      <c r="F44" s="2219">
        <v>1</v>
      </c>
      <c r="G44" s="2219">
        <v>-1</v>
      </c>
      <c r="H44" s="2307"/>
      <c r="I44" s="2306"/>
    </row>
    <row r="45" spans="1:9" ht="13.5" customHeight="1">
      <c r="A45" s="2305" t="s">
        <v>151</v>
      </c>
      <c r="B45" s="2222">
        <v>156</v>
      </c>
      <c r="C45" s="2222">
        <v>153</v>
      </c>
      <c r="D45" s="2222">
        <v>147</v>
      </c>
      <c r="E45" s="2222">
        <v>154</v>
      </c>
      <c r="F45" s="2222">
        <v>150</v>
      </c>
      <c r="G45" s="2222">
        <v>147</v>
      </c>
      <c r="H45" s="2304">
        <v>1.9016832682005713E-2</v>
      </c>
      <c r="I45" s="2303">
        <v>4.0407906337208033E-2</v>
      </c>
    </row>
    <row r="46" spans="1:9" ht="13.5" customHeight="1">
      <c r="A46" s="2299" t="s">
        <v>162</v>
      </c>
      <c r="B46" s="2219">
        <v>-38</v>
      </c>
      <c r="C46" s="2219">
        <v>-37</v>
      </c>
      <c r="D46" s="2219">
        <v>-34</v>
      </c>
      <c r="E46" s="2219">
        <v>-36</v>
      </c>
      <c r="F46" s="2219">
        <v>-39</v>
      </c>
      <c r="G46" s="2219">
        <v>-37</v>
      </c>
      <c r="H46" s="2307">
        <v>2.9746350498297769E-2</v>
      </c>
      <c r="I46" s="2306">
        <v>-3.7873104939181612E-2</v>
      </c>
    </row>
    <row r="47" spans="1:9" ht="13.5" customHeight="1">
      <c r="A47" s="2299" t="s">
        <v>393</v>
      </c>
      <c r="B47" s="2219">
        <v>-68</v>
      </c>
      <c r="C47" s="2219">
        <v>-70</v>
      </c>
      <c r="D47" s="2219">
        <v>-73</v>
      </c>
      <c r="E47" s="2219">
        <v>-71</v>
      </c>
      <c r="F47" s="2219">
        <v>-72</v>
      </c>
      <c r="G47" s="2219">
        <v>-69</v>
      </c>
      <c r="H47" s="2307">
        <v>-0.02</v>
      </c>
      <c r="I47" s="2306">
        <v>-0.06</v>
      </c>
    </row>
    <row r="48" spans="1:9" ht="13.5" customHeight="1">
      <c r="A48" s="2305" t="s">
        <v>174</v>
      </c>
      <c r="B48" s="2215">
        <v>-108</v>
      </c>
      <c r="C48" s="2215">
        <v>-108</v>
      </c>
      <c r="D48" s="2215">
        <v>-109</v>
      </c>
      <c r="E48" s="2215">
        <v>-109</v>
      </c>
      <c r="F48" s="2215">
        <v>-113</v>
      </c>
      <c r="G48" s="2215">
        <v>-108</v>
      </c>
      <c r="H48" s="2304">
        <v>0</v>
      </c>
      <c r="I48" s="2303">
        <v>-0.05</v>
      </c>
    </row>
    <row r="49" spans="1:9" ht="13.5" customHeight="1">
      <c r="A49" s="2305" t="s">
        <v>177</v>
      </c>
      <c r="B49" s="2215">
        <v>48</v>
      </c>
      <c r="C49" s="2215">
        <v>45</v>
      </c>
      <c r="D49" s="2215">
        <v>38</v>
      </c>
      <c r="E49" s="2215">
        <v>45</v>
      </c>
      <c r="F49" s="2215">
        <v>37</v>
      </c>
      <c r="G49" s="2215">
        <v>39</v>
      </c>
      <c r="H49" s="2304">
        <v>7.0000000000000007E-2</v>
      </c>
      <c r="I49" s="2303">
        <v>0.32</v>
      </c>
    </row>
    <row r="50" spans="1:9" ht="13.5" customHeight="1">
      <c r="A50" s="2299" t="s">
        <v>179</v>
      </c>
      <c r="B50" s="2219">
        <v>-3</v>
      </c>
      <c r="C50" s="2219">
        <v>-1</v>
      </c>
      <c r="D50" s="2219">
        <v>-2</v>
      </c>
      <c r="E50" s="2219">
        <v>-2</v>
      </c>
      <c r="F50" s="2219">
        <v>-5</v>
      </c>
      <c r="G50" s="2219">
        <v>-4</v>
      </c>
      <c r="H50" s="2307">
        <v>1.343989616068153</v>
      </c>
      <c r="I50" s="2306">
        <v>-0.28615972559829772</v>
      </c>
    </row>
    <row r="51" spans="1:9" ht="13.5" customHeight="1">
      <c r="A51" s="2305" t="s">
        <v>180</v>
      </c>
      <c r="B51" s="2215">
        <v>45</v>
      </c>
      <c r="C51" s="2215">
        <v>44</v>
      </c>
      <c r="D51" s="2215">
        <v>36</v>
      </c>
      <c r="E51" s="2215">
        <v>43</v>
      </c>
      <c r="F51" s="2215">
        <v>32</v>
      </c>
      <c r="G51" s="2215">
        <v>35</v>
      </c>
      <c r="H51" s="2304">
        <v>0.03</v>
      </c>
      <c r="I51" s="2303">
        <v>0.41</v>
      </c>
    </row>
    <row r="52" spans="1:9" ht="13.5" customHeight="1">
      <c r="A52" s="2302"/>
      <c r="B52" s="2219"/>
      <c r="C52" s="2219"/>
      <c r="D52" s="2219"/>
      <c r="E52" s="2219"/>
      <c r="F52" s="2219"/>
      <c r="G52" s="2219"/>
      <c r="H52" s="2301"/>
      <c r="I52" s="2300"/>
    </row>
    <row r="53" spans="1:9" ht="13.5" customHeight="1">
      <c r="A53" s="2299" t="s">
        <v>394</v>
      </c>
      <c r="B53" s="90">
        <v>69.2</v>
      </c>
      <c r="C53" s="90">
        <v>70.599999999999994</v>
      </c>
      <c r="D53" s="90">
        <v>74.099999999999994</v>
      </c>
      <c r="E53" s="90">
        <v>70.8</v>
      </c>
      <c r="F53" s="90">
        <v>75.3</v>
      </c>
      <c r="G53" s="90">
        <v>73.5</v>
      </c>
      <c r="H53" s="97"/>
      <c r="I53" s="98"/>
    </row>
    <row r="54" spans="1:9" ht="13.5" customHeight="1">
      <c r="A54" s="2220" t="s">
        <v>395</v>
      </c>
      <c r="B54" s="90">
        <v>10.9058329936489</v>
      </c>
      <c r="C54" s="90">
        <v>11.205144369395125</v>
      </c>
      <c r="D54" s="90">
        <v>9.548281841098472</v>
      </c>
      <c r="E54" s="90">
        <v>11.921729017450666</v>
      </c>
      <c r="F54" s="90">
        <v>8.9823459771896452</v>
      </c>
      <c r="G54" s="90">
        <v>10.145327506729716</v>
      </c>
      <c r="H54" s="97"/>
      <c r="I54" s="98"/>
    </row>
    <row r="55" spans="1:9" ht="13.5" customHeight="1">
      <c r="A55" s="2299" t="s">
        <v>396</v>
      </c>
      <c r="B55" s="86">
        <v>1317</v>
      </c>
      <c r="C55" s="86">
        <v>1174</v>
      </c>
      <c r="D55" s="86">
        <v>1173</v>
      </c>
      <c r="E55" s="86">
        <v>1147</v>
      </c>
      <c r="F55" s="86">
        <v>1112</v>
      </c>
      <c r="G55" s="86">
        <v>1058</v>
      </c>
      <c r="H55" s="99">
        <v>0.12162276558238272</v>
      </c>
      <c r="I55" s="100">
        <v>0.18423264099190195</v>
      </c>
    </row>
    <row r="56" spans="1:9" ht="13.5" customHeight="1">
      <c r="A56" s="2220" t="s">
        <v>397</v>
      </c>
      <c r="B56" s="86">
        <v>6876</v>
      </c>
      <c r="C56" s="86">
        <v>5900</v>
      </c>
      <c r="D56" s="86">
        <v>6235</v>
      </c>
      <c r="E56" s="86">
        <v>6280</v>
      </c>
      <c r="F56" s="86">
        <v>6267</v>
      </c>
      <c r="G56" s="86">
        <v>6037</v>
      </c>
      <c r="H56" s="99">
        <v>0.16542764119927944</v>
      </c>
      <c r="I56" s="100">
        <v>9.718254578567076E-2</v>
      </c>
    </row>
    <row r="57" spans="1:9" ht="13.5" customHeight="1" thickBot="1">
      <c r="A57" s="2299" t="s">
        <v>398</v>
      </c>
      <c r="B57" s="86">
        <v>2625</v>
      </c>
      <c r="C57" s="86">
        <v>2560</v>
      </c>
      <c r="D57" s="86">
        <v>2629</v>
      </c>
      <c r="E57" s="86">
        <v>2599</v>
      </c>
      <c r="F57" s="86">
        <v>2698</v>
      </c>
      <c r="G57" s="86">
        <v>2690</v>
      </c>
      <c r="H57" s="101">
        <v>2.5340536655299228E-2</v>
      </c>
      <c r="I57" s="102">
        <v>-2.7253793072778087E-2</v>
      </c>
    </row>
    <row r="58" spans="1:9" ht="13.5" customHeight="1" thickBot="1"/>
    <row r="59" spans="1:9" ht="13.5" customHeight="1">
      <c r="A59" s="2298" t="s">
        <v>1209</v>
      </c>
      <c r="B59" s="2297"/>
      <c r="C59" s="2297"/>
      <c r="D59" s="2297"/>
      <c r="E59" s="2297"/>
      <c r="F59" s="2297"/>
      <c r="G59" s="2297"/>
      <c r="H59" s="2296" t="s">
        <v>391</v>
      </c>
      <c r="I59" s="2295"/>
    </row>
    <row r="60" spans="1:9" ht="13.5" customHeight="1" thickBot="1">
      <c r="H60" s="2294"/>
      <c r="I60" s="2293"/>
    </row>
    <row r="61" spans="1:9" ht="13.5" customHeight="1" thickBot="1">
      <c r="A61" s="2292" t="s">
        <v>400</v>
      </c>
      <c r="B61" s="2291" t="s">
        <v>1331</v>
      </c>
      <c r="C61" s="2291" t="s">
        <v>1278</v>
      </c>
      <c r="D61" s="2291" t="s">
        <v>568</v>
      </c>
      <c r="E61" s="2291" t="s">
        <v>124</v>
      </c>
      <c r="F61" s="2291" t="s">
        <v>125</v>
      </c>
      <c r="G61" s="2291" t="s">
        <v>126</v>
      </c>
      <c r="H61" s="2253" t="s">
        <v>1368</v>
      </c>
      <c r="I61" s="2290" t="s">
        <v>1367</v>
      </c>
    </row>
    <row r="62" spans="1:9" ht="13.5" customHeight="1">
      <c r="A62" s="2251" t="s">
        <v>401</v>
      </c>
      <c r="B62" s="2289">
        <v>0</v>
      </c>
      <c r="C62" s="2289">
        <v>0.10000000000000142</v>
      </c>
      <c r="D62" s="2289">
        <v>0</v>
      </c>
      <c r="E62" s="2289">
        <v>0</v>
      </c>
      <c r="F62" s="2289">
        <v>0</v>
      </c>
      <c r="G62" s="2289">
        <v>0</v>
      </c>
      <c r="H62" s="148">
        <v>-0.19500735874061237</v>
      </c>
      <c r="I62" s="136">
        <v>-8.5234724996242961E-2</v>
      </c>
    </row>
    <row r="63" spans="1:9" ht="13.5" customHeight="1">
      <c r="A63" s="2251" t="s">
        <v>402</v>
      </c>
      <c r="B63" s="2289">
        <v>26.3</v>
      </c>
      <c r="C63" s="2289">
        <v>26</v>
      </c>
      <c r="D63" s="2289">
        <v>26</v>
      </c>
      <c r="E63" s="2289">
        <v>25.9</v>
      </c>
      <c r="F63" s="2289">
        <v>25.8</v>
      </c>
      <c r="G63" s="2289">
        <v>25.7</v>
      </c>
      <c r="H63" s="134">
        <v>1.0319297268401639E-2</v>
      </c>
      <c r="I63" s="136">
        <v>1.9481699606290981E-2</v>
      </c>
    </row>
    <row r="64" spans="1:9" ht="13.5" customHeight="1" thickBot="1">
      <c r="A64" s="2250" t="s">
        <v>403</v>
      </c>
      <c r="B64" s="2288">
        <v>5.5</v>
      </c>
      <c r="C64" s="2288">
        <v>5.4</v>
      </c>
      <c r="D64" s="2288">
        <v>5.4</v>
      </c>
      <c r="E64" s="2288">
        <v>5.4</v>
      </c>
      <c r="F64" s="2288">
        <v>5.4</v>
      </c>
      <c r="G64" s="2288">
        <v>5.4</v>
      </c>
      <c r="H64" s="137">
        <v>1.4445582456720674E-2</v>
      </c>
      <c r="I64" s="139">
        <v>2.1086575251922035E-2</v>
      </c>
    </row>
    <row r="65" spans="1:9" ht="13.5" customHeight="1">
      <c r="A65" s="2216" t="s">
        <v>404</v>
      </c>
      <c r="B65" s="2282">
        <v>31.8</v>
      </c>
      <c r="C65" s="2282">
        <v>31.5</v>
      </c>
      <c r="D65" s="2282">
        <v>31.4</v>
      </c>
      <c r="E65" s="2282">
        <v>31.3</v>
      </c>
      <c r="F65" s="2282">
        <v>31.2</v>
      </c>
      <c r="G65" s="2282">
        <v>31.1</v>
      </c>
      <c r="H65" s="140">
        <v>1.0714164935259785E-2</v>
      </c>
      <c r="I65" s="142">
        <v>1.9615928054027787E-2</v>
      </c>
    </row>
    <row r="66" spans="1:9" ht="13.5" customHeight="1">
      <c r="A66" s="2246"/>
      <c r="B66" s="2287"/>
      <c r="C66" s="2287"/>
      <c r="D66" s="2287"/>
      <c r="E66" s="2287"/>
      <c r="F66" s="2287"/>
      <c r="G66" s="2287"/>
      <c r="H66" s="2286"/>
      <c r="I66" s="2285"/>
    </row>
    <row r="67" spans="1:9" ht="13.5" customHeight="1">
      <c r="A67" s="2220" t="s">
        <v>405</v>
      </c>
      <c r="B67" s="2284">
        <v>0.10000000000000142</v>
      </c>
      <c r="C67" s="2284">
        <v>9.9999999999997868E-2</v>
      </c>
      <c r="D67" s="2284">
        <v>0.10000000000000142</v>
      </c>
      <c r="E67" s="2284">
        <v>9.9999999999997868E-2</v>
      </c>
      <c r="F67" s="2284">
        <v>0.10000000000000142</v>
      </c>
      <c r="G67" s="2284">
        <v>0.10000000000000142</v>
      </c>
      <c r="H67" s="134">
        <v>-7.9299201067319358E-2</v>
      </c>
      <c r="I67" s="136">
        <v>-0.32898622389252385</v>
      </c>
    </row>
    <row r="68" spans="1:9" ht="13.5" customHeight="1" thickBot="1">
      <c r="A68" s="2238" t="s">
        <v>406</v>
      </c>
      <c r="B68" s="2283">
        <v>20.7</v>
      </c>
      <c r="C68" s="2283">
        <v>20.3</v>
      </c>
      <c r="D68" s="2283">
        <v>20.399999999999999</v>
      </c>
      <c r="E68" s="2283">
        <v>20.3</v>
      </c>
      <c r="F68" s="2283">
        <v>20.5</v>
      </c>
      <c r="G68" s="2283">
        <v>20.2</v>
      </c>
      <c r="H68" s="137">
        <v>1.8089185383176609E-2</v>
      </c>
      <c r="I68" s="139">
        <v>1.0975698919995391E-2</v>
      </c>
    </row>
    <row r="69" spans="1:9" ht="13.5" customHeight="1" thickBot="1">
      <c r="A69" s="2216" t="s">
        <v>407</v>
      </c>
      <c r="B69" s="2282">
        <v>20.8</v>
      </c>
      <c r="C69" s="2282">
        <v>20.399999999999999</v>
      </c>
      <c r="D69" s="2282">
        <v>20.5</v>
      </c>
      <c r="E69" s="2282">
        <v>20.399999999999999</v>
      </c>
      <c r="F69" s="2282">
        <v>20.6</v>
      </c>
      <c r="G69" s="2282">
        <v>20.3</v>
      </c>
      <c r="H69" s="149">
        <v>1.7694746848347265E-2</v>
      </c>
      <c r="I69" s="150">
        <v>9.1023993518370983E-3</v>
      </c>
    </row>
  </sheetData>
  <printOptions horizontalCentered="1"/>
  <pageMargins left="0.7" right="0.7" top="0.75" bottom="0.75" header="0.3" footer="0.3"/>
  <pageSetup paperSize="9" scale="80" orientation="portrait" r:id="rId1"/>
  <headerFooter>
    <oddHeader>&amp;R&amp;"Arial,normal"&amp;8Personal Banking</oddHeader>
    <oddFooter>&amp;C&amp;7Fact book - Q2 2017</oddFooter>
  </headerFooter>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theme="7" tint="0.59999389629810485"/>
  </sheetPr>
  <dimension ref="A1:P108"/>
  <sheetViews>
    <sheetView view="pageBreakPreview" topLeftCell="A62" zoomScaleNormal="100" zoomScaleSheetLayoutView="100" zoomScalePageLayoutView="90" workbookViewId="0">
      <selection activeCell="P21" sqref="P21"/>
    </sheetView>
  </sheetViews>
  <sheetFormatPr defaultRowHeight="13.5" customHeight="1"/>
  <cols>
    <col min="1" max="1" width="30.6640625" style="2312" customWidth="1"/>
    <col min="2" max="7" width="9" style="2312" customWidth="1"/>
    <col min="8" max="10" width="9.5" style="2312" customWidth="1"/>
    <col min="11" max="11" width="10.1640625" style="2312" customWidth="1"/>
    <col min="12" max="16384" width="9.33203125" style="2312"/>
  </cols>
  <sheetData>
    <row r="1" spans="1:11" ht="13.5" customHeight="1">
      <c r="A1" s="2230" t="s">
        <v>1220</v>
      </c>
      <c r="B1" s="2325"/>
      <c r="C1" s="2325"/>
      <c r="D1" s="2309"/>
      <c r="E1" s="2309"/>
      <c r="F1" s="2309"/>
      <c r="G1" s="2309"/>
      <c r="H1" s="2309"/>
      <c r="I1" s="2309"/>
    </row>
    <row r="2" spans="1:11" s="2278" customFormat="1" ht="13.5" customHeight="1" thickBot="1">
      <c r="J2" s="2345"/>
      <c r="K2" s="2345"/>
    </row>
    <row r="3" spans="1:11" ht="13.5" customHeight="1">
      <c r="A3" s="2298" t="s">
        <v>1219</v>
      </c>
      <c r="B3" s="2344"/>
      <c r="C3" s="2344"/>
      <c r="D3" s="2325"/>
      <c r="E3" s="2325"/>
      <c r="F3" s="2325"/>
      <c r="G3" s="2325"/>
      <c r="H3" s="2259" t="s">
        <v>391</v>
      </c>
      <c r="I3" s="2260"/>
      <c r="J3" s="2330" t="s">
        <v>399</v>
      </c>
      <c r="K3" s="2281"/>
    </row>
    <row r="4" spans="1:11" ht="13.5" customHeight="1" thickBot="1">
      <c r="A4" s="2194"/>
      <c r="B4" s="2194"/>
      <c r="C4" s="2194"/>
      <c r="D4" s="2194"/>
      <c r="E4" s="2194"/>
      <c r="F4" s="2194"/>
      <c r="G4" s="2194"/>
      <c r="H4" s="2256"/>
      <c r="I4" s="2257"/>
      <c r="J4" s="2343"/>
      <c r="K4" s="2280"/>
    </row>
    <row r="5" spans="1:11" ht="13.5" customHeight="1" thickBot="1">
      <c r="A5" s="2292" t="s">
        <v>123</v>
      </c>
      <c r="B5" s="2225" t="s">
        <v>1331</v>
      </c>
      <c r="C5" s="2317" t="s">
        <v>1278</v>
      </c>
      <c r="D5" s="2317" t="s">
        <v>568</v>
      </c>
      <c r="E5" s="2317" t="s">
        <v>124</v>
      </c>
      <c r="F5" s="2317" t="s">
        <v>125</v>
      </c>
      <c r="G5" s="2317" t="s">
        <v>126</v>
      </c>
      <c r="H5" s="2253" t="s">
        <v>1368</v>
      </c>
      <c r="I5" s="2252" t="s">
        <v>1367</v>
      </c>
      <c r="J5" s="2253" t="s">
        <v>1368</v>
      </c>
      <c r="K5" s="2290" t="s">
        <v>1367</v>
      </c>
    </row>
    <row r="6" spans="1:11" ht="13.5" customHeight="1">
      <c r="A6" s="2299" t="s">
        <v>134</v>
      </c>
      <c r="B6" s="2223">
        <v>90</v>
      </c>
      <c r="C6" s="2223">
        <v>87</v>
      </c>
      <c r="D6" s="2223">
        <v>77</v>
      </c>
      <c r="E6" s="2223">
        <v>76</v>
      </c>
      <c r="F6" s="2223">
        <v>80</v>
      </c>
      <c r="G6" s="2223">
        <v>71</v>
      </c>
      <c r="H6" s="1622">
        <v>1.9903010689423573E-2</v>
      </c>
      <c r="I6" s="103">
        <v>0.11301318779711744</v>
      </c>
      <c r="J6" s="104">
        <v>6.23359744452463E-2</v>
      </c>
      <c r="K6" s="105">
        <v>0.11657109935290633</v>
      </c>
    </row>
    <row r="7" spans="1:11" ht="13.5" customHeight="1">
      <c r="A7" s="2299" t="s">
        <v>111</v>
      </c>
      <c r="B7" s="2218">
        <v>23</v>
      </c>
      <c r="C7" s="2218">
        <v>20</v>
      </c>
      <c r="D7" s="2218">
        <v>21</v>
      </c>
      <c r="E7" s="2218">
        <v>22</v>
      </c>
      <c r="F7" s="2218">
        <v>22</v>
      </c>
      <c r="G7" s="2218">
        <v>19</v>
      </c>
      <c r="H7" s="106">
        <v>0.16281676677831713</v>
      </c>
      <c r="I7" s="107">
        <v>5.6909977797970468E-2</v>
      </c>
      <c r="J7" s="106">
        <v>0.19195387420950616</v>
      </c>
      <c r="K7" s="108">
        <v>3.2952048485675789E-2</v>
      </c>
    </row>
    <row r="8" spans="1:11" ht="13.5" customHeight="1">
      <c r="A8" s="2299" t="s">
        <v>140</v>
      </c>
      <c r="B8" s="2218">
        <v>3</v>
      </c>
      <c r="C8" s="2218">
        <v>2</v>
      </c>
      <c r="D8" s="2218">
        <v>4</v>
      </c>
      <c r="E8" s="2218">
        <v>4</v>
      </c>
      <c r="F8" s="2218">
        <v>4</v>
      </c>
      <c r="G8" s="2218">
        <v>2</v>
      </c>
      <c r="H8" s="106">
        <v>0.43209934873950751</v>
      </c>
      <c r="I8" s="107">
        <v>-7.3035331772101642E-2</v>
      </c>
      <c r="J8" s="106">
        <v>0.48319149671368677</v>
      </c>
      <c r="K8" s="108">
        <v>-7.8116252712029155E-2</v>
      </c>
    </row>
    <row r="9" spans="1:11" ht="13.5" customHeight="1">
      <c r="A9" s="2299" t="s">
        <v>392</v>
      </c>
      <c r="B9" s="2218">
        <v>1</v>
      </c>
      <c r="C9" s="2218">
        <v>0</v>
      </c>
      <c r="D9" s="2218">
        <v>0</v>
      </c>
      <c r="E9" s="2218">
        <v>2</v>
      </c>
      <c r="F9" s="2218">
        <v>1</v>
      </c>
      <c r="G9" s="2218">
        <v>0</v>
      </c>
      <c r="H9" s="106">
        <v>-11.371325440407908</v>
      </c>
      <c r="I9" s="107">
        <v>4.6434027470715789E-2</v>
      </c>
      <c r="J9" s="106"/>
      <c r="K9" s="109">
        <v>1.7068258598512243E-2</v>
      </c>
    </row>
    <row r="10" spans="1:11" ht="13.5" customHeight="1">
      <c r="A10" s="2305" t="s">
        <v>151</v>
      </c>
      <c r="B10" s="2221">
        <v>117</v>
      </c>
      <c r="C10" s="2221">
        <v>109</v>
      </c>
      <c r="D10" s="2221">
        <v>102</v>
      </c>
      <c r="E10" s="2221">
        <v>104</v>
      </c>
      <c r="F10" s="2221">
        <v>107</v>
      </c>
      <c r="G10" s="2221">
        <v>92</v>
      </c>
      <c r="H10" s="110">
        <v>6.6069575964682992E-2</v>
      </c>
      <c r="I10" s="111">
        <v>9.4471718408871697E-2</v>
      </c>
      <c r="J10" s="110">
        <v>0.10542445469688699</v>
      </c>
      <c r="K10" s="112">
        <v>9.0689058808226752E-2</v>
      </c>
    </row>
    <row r="11" spans="1:11" ht="13.5" customHeight="1">
      <c r="A11" s="2299" t="s">
        <v>162</v>
      </c>
      <c r="B11" s="2218">
        <v>-20</v>
      </c>
      <c r="C11" s="2218">
        <v>-23</v>
      </c>
      <c r="D11" s="2218">
        <v>-22</v>
      </c>
      <c r="E11" s="2218">
        <v>-21</v>
      </c>
      <c r="F11" s="2218">
        <v>-21</v>
      </c>
      <c r="G11" s="2218">
        <v>-21</v>
      </c>
      <c r="H11" s="106">
        <v>-0.13349106136107158</v>
      </c>
      <c r="I11" s="107">
        <v>-6.6239630543906136E-2</v>
      </c>
      <c r="J11" s="106">
        <v>-9.4280512278224982E-2</v>
      </c>
      <c r="K11" s="108">
        <v>-5.8880725392143063E-2</v>
      </c>
    </row>
    <row r="12" spans="1:11" ht="13.5" customHeight="1">
      <c r="A12" s="2299" t="s">
        <v>393</v>
      </c>
      <c r="B12" s="2218">
        <v>-36</v>
      </c>
      <c r="C12" s="2218">
        <v>-39</v>
      </c>
      <c r="D12" s="2218">
        <v>-39</v>
      </c>
      <c r="E12" s="2218">
        <v>-39</v>
      </c>
      <c r="F12" s="2218">
        <v>-40</v>
      </c>
      <c r="G12" s="2218">
        <v>-36</v>
      </c>
      <c r="H12" s="106">
        <v>-7.0000000000000007E-2</v>
      </c>
      <c r="I12" s="107">
        <v>-0.1</v>
      </c>
      <c r="J12" s="106">
        <v>-0.01</v>
      </c>
      <c r="K12" s="108">
        <v>-0.09</v>
      </c>
    </row>
    <row r="13" spans="1:11" ht="13.5" customHeight="1">
      <c r="A13" s="2305" t="s">
        <v>174</v>
      </c>
      <c r="B13" s="2214">
        <v>-56</v>
      </c>
      <c r="C13" s="2214">
        <v>-62</v>
      </c>
      <c r="D13" s="2214">
        <v>-62</v>
      </c>
      <c r="E13" s="2214">
        <v>-61</v>
      </c>
      <c r="F13" s="2214">
        <v>-62</v>
      </c>
      <c r="G13" s="2214">
        <v>-58</v>
      </c>
      <c r="H13" s="110">
        <v>-0.09</v>
      </c>
      <c r="I13" s="111">
        <v>-0.09</v>
      </c>
      <c r="J13" s="110">
        <v>-0.04</v>
      </c>
      <c r="K13" s="112">
        <v>-0.08</v>
      </c>
    </row>
    <row r="14" spans="1:11" ht="13.5" customHeight="1">
      <c r="A14" s="2305" t="s">
        <v>177</v>
      </c>
      <c r="B14" s="2214">
        <v>61</v>
      </c>
      <c r="C14" s="2214">
        <v>47</v>
      </c>
      <c r="D14" s="2214">
        <v>40</v>
      </c>
      <c r="E14" s="2214">
        <v>43</v>
      </c>
      <c r="F14" s="2214">
        <v>45</v>
      </c>
      <c r="G14" s="2214">
        <v>34</v>
      </c>
      <c r="H14" s="110">
        <v>0.27</v>
      </c>
      <c r="I14" s="111">
        <v>0.35</v>
      </c>
      <c r="J14" s="110">
        <v>0.32</v>
      </c>
      <c r="K14" s="112">
        <v>0.34</v>
      </c>
    </row>
    <row r="15" spans="1:11" ht="13.5" customHeight="1">
      <c r="A15" s="2299" t="s">
        <v>179</v>
      </c>
      <c r="B15" s="2218">
        <v>0</v>
      </c>
      <c r="C15" s="2218">
        <v>-1</v>
      </c>
      <c r="D15" s="2218">
        <v>0</v>
      </c>
      <c r="E15" s="2218">
        <v>-1</v>
      </c>
      <c r="F15" s="2218">
        <v>-2</v>
      </c>
      <c r="G15" s="2218">
        <v>-1</v>
      </c>
      <c r="H15" s="106">
        <v>-1.2042644891267527</v>
      </c>
      <c r="I15" s="107">
        <v>-1.1194710054357637</v>
      </c>
      <c r="J15" s="106">
        <v>-1.1875481339782967</v>
      </c>
      <c r="K15" s="108">
        <v>-1.1052268859018948</v>
      </c>
    </row>
    <row r="16" spans="1:11" ht="13.5" customHeight="1">
      <c r="A16" s="2305" t="s">
        <v>180</v>
      </c>
      <c r="B16" s="2214">
        <v>61</v>
      </c>
      <c r="C16" s="2214">
        <v>46</v>
      </c>
      <c r="D16" s="2214">
        <v>40</v>
      </c>
      <c r="E16" s="2214">
        <v>42</v>
      </c>
      <c r="F16" s="2214">
        <v>43</v>
      </c>
      <c r="G16" s="2214">
        <v>33</v>
      </c>
      <c r="H16" s="110">
        <v>0.31</v>
      </c>
      <c r="I16" s="111">
        <v>0.42</v>
      </c>
      <c r="J16" s="110">
        <v>0.36</v>
      </c>
      <c r="K16" s="112">
        <v>0.41</v>
      </c>
    </row>
    <row r="17" spans="1:15" ht="13.5" customHeight="1">
      <c r="A17" s="2302"/>
      <c r="B17" s="2328"/>
      <c r="C17" s="2328"/>
      <c r="D17" s="2328"/>
      <c r="E17" s="2328"/>
      <c r="F17" s="2328"/>
      <c r="G17" s="2328"/>
      <c r="H17" s="2301"/>
      <c r="I17" s="2219"/>
      <c r="J17" s="2333"/>
      <c r="K17" s="2332"/>
    </row>
    <row r="18" spans="1:15" ht="13.5" customHeight="1">
      <c r="A18" s="2299" t="s">
        <v>394</v>
      </c>
      <c r="B18" s="96">
        <v>47.9</v>
      </c>
      <c r="C18" s="96">
        <v>56.9</v>
      </c>
      <c r="D18" s="96">
        <v>60.8</v>
      </c>
      <c r="E18" s="96">
        <v>58.7</v>
      </c>
      <c r="F18" s="96">
        <v>57.9</v>
      </c>
      <c r="G18" s="96">
        <v>63</v>
      </c>
      <c r="H18" s="97"/>
      <c r="I18" s="90"/>
      <c r="J18" s="2333"/>
      <c r="K18" s="2332"/>
    </row>
    <row r="19" spans="1:15" s="2194" customFormat="1" ht="13.5" customHeight="1">
      <c r="A19" s="2220" t="s">
        <v>395</v>
      </c>
      <c r="B19" s="96">
        <v>14.795690808882203</v>
      </c>
      <c r="C19" s="96">
        <v>11.429276453387477</v>
      </c>
      <c r="D19" s="96">
        <v>10.778171953978129</v>
      </c>
      <c r="E19" s="96">
        <v>11.692312707763094</v>
      </c>
      <c r="F19" s="96">
        <v>12.727107631580182</v>
      </c>
      <c r="G19" s="96">
        <v>10.23003221920513</v>
      </c>
      <c r="H19" s="97"/>
      <c r="I19" s="90"/>
      <c r="J19" s="2342"/>
      <c r="K19" s="2341"/>
    </row>
    <row r="20" spans="1:15" ht="13.5" customHeight="1">
      <c r="A20" s="2299" t="s">
        <v>396</v>
      </c>
      <c r="B20" s="91">
        <v>1187</v>
      </c>
      <c r="C20" s="91">
        <v>1306</v>
      </c>
      <c r="D20" s="91">
        <v>1158</v>
      </c>
      <c r="E20" s="91">
        <v>1138</v>
      </c>
      <c r="F20" s="91">
        <v>1054</v>
      </c>
      <c r="G20" s="91">
        <v>1015</v>
      </c>
      <c r="H20" s="99">
        <v>-9.1757216366030736E-2</v>
      </c>
      <c r="I20" s="115">
        <v>0.12619387819090999</v>
      </c>
      <c r="J20" s="99">
        <v>-4.7409524140907489E-2</v>
      </c>
      <c r="K20" s="100">
        <v>0.16458116146456603</v>
      </c>
    </row>
    <row r="21" spans="1:15" ht="13.5" customHeight="1">
      <c r="A21" s="2220" t="s">
        <v>397</v>
      </c>
      <c r="B21" s="91">
        <v>4849</v>
      </c>
      <c r="C21" s="91">
        <v>4953</v>
      </c>
      <c r="D21" s="91">
        <v>5080</v>
      </c>
      <c r="E21" s="91">
        <v>5081</v>
      </c>
      <c r="F21" s="91">
        <v>4818</v>
      </c>
      <c r="G21" s="91">
        <v>4787</v>
      </c>
      <c r="H21" s="99">
        <v>-2.1028055570135984E-2</v>
      </c>
      <c r="I21" s="115">
        <v>6.4031246952198639E-3</v>
      </c>
      <c r="J21" s="99">
        <v>2.1864632286661578E-2</v>
      </c>
      <c r="K21" s="100">
        <v>3.5532201889434623E-2</v>
      </c>
    </row>
    <row r="22" spans="1:15" ht="13.5" customHeight="1" thickBot="1">
      <c r="A22" s="2299" t="s">
        <v>398</v>
      </c>
      <c r="B22" s="91">
        <v>843</v>
      </c>
      <c r="C22" s="91">
        <v>899</v>
      </c>
      <c r="D22" s="91">
        <v>922</v>
      </c>
      <c r="E22" s="91">
        <v>934</v>
      </c>
      <c r="F22" s="91">
        <v>944</v>
      </c>
      <c r="G22" s="91">
        <v>921</v>
      </c>
      <c r="H22" s="101">
        <v>-6.3127466785257713E-2</v>
      </c>
      <c r="I22" s="116">
        <v>-0.10689644208451243</v>
      </c>
      <c r="J22" s="101">
        <v>-6.3127466785257713E-2</v>
      </c>
      <c r="K22" s="102">
        <v>-0.10689644208451243</v>
      </c>
      <c r="O22" s="2329"/>
    </row>
    <row r="23" spans="1:15" ht="13.5" customHeight="1" thickBot="1">
      <c r="A23" s="2194"/>
      <c r="B23" s="2194"/>
      <c r="C23" s="2194"/>
      <c r="D23" s="2194"/>
      <c r="E23" s="2194"/>
      <c r="F23" s="2194"/>
      <c r="G23" s="2194"/>
      <c r="H23" s="2194"/>
      <c r="I23" s="2194"/>
    </row>
    <row r="24" spans="1:15" ht="13.5" customHeight="1">
      <c r="A24" s="2298" t="s">
        <v>1218</v>
      </c>
      <c r="B24" s="2325"/>
      <c r="C24" s="2325"/>
      <c r="D24" s="2325"/>
      <c r="E24" s="2325"/>
      <c r="F24" s="2325"/>
      <c r="G24" s="2325"/>
      <c r="H24" s="2324" t="s">
        <v>391</v>
      </c>
      <c r="I24" s="2323"/>
      <c r="J24" s="2322" t="s">
        <v>399</v>
      </c>
      <c r="K24" s="2321"/>
    </row>
    <row r="25" spans="1:15" ht="13.5" customHeight="1" thickBot="1">
      <c r="A25" s="2194"/>
      <c r="B25" s="2194"/>
      <c r="C25" s="2194"/>
      <c r="D25" s="2194"/>
      <c r="E25" s="2194"/>
      <c r="F25" s="2194"/>
      <c r="G25" s="2194"/>
      <c r="H25" s="2320"/>
      <c r="I25" s="2196"/>
      <c r="J25" s="2319"/>
      <c r="K25" s="2318"/>
    </row>
    <row r="26" spans="1:15" ht="13.5" customHeight="1" thickBot="1">
      <c r="A26" s="2292" t="s">
        <v>400</v>
      </c>
      <c r="B26" s="2225" t="s">
        <v>1331</v>
      </c>
      <c r="C26" s="2317" t="s">
        <v>1278</v>
      </c>
      <c r="D26" s="2317" t="s">
        <v>568</v>
      </c>
      <c r="E26" s="2317" t="s">
        <v>124</v>
      </c>
      <c r="F26" s="2317" t="s">
        <v>125</v>
      </c>
      <c r="G26" s="2317" t="s">
        <v>126</v>
      </c>
      <c r="H26" s="2253" t="s">
        <v>1368</v>
      </c>
      <c r="I26" s="2252" t="s">
        <v>1367</v>
      </c>
      <c r="J26" s="2253" t="s">
        <v>1368</v>
      </c>
      <c r="K26" s="2290" t="s">
        <v>1367</v>
      </c>
    </row>
    <row r="27" spans="1:15" ht="13.5" customHeight="1">
      <c r="A27" s="2251" t="s">
        <v>401</v>
      </c>
      <c r="B27" s="2289">
        <v>0</v>
      </c>
      <c r="C27" s="2289">
        <v>0</v>
      </c>
      <c r="D27" s="2289">
        <v>0</v>
      </c>
      <c r="E27" s="2289">
        <v>0</v>
      </c>
      <c r="F27" s="2289">
        <v>0</v>
      </c>
      <c r="G27" s="2289">
        <v>0</v>
      </c>
      <c r="H27" s="2307">
        <v>-0.14188904143212022</v>
      </c>
      <c r="I27" s="2340">
        <v>-3.0500637180391532E-2</v>
      </c>
      <c r="J27" s="118">
        <v>-0.10417008412238382</v>
      </c>
      <c r="K27" s="119">
        <v>-2.3041833653753008E-3</v>
      </c>
    </row>
    <row r="28" spans="1:15" ht="13.5" customHeight="1">
      <c r="A28" s="2251" t="s">
        <v>402</v>
      </c>
      <c r="B28" s="2289">
        <v>25.4</v>
      </c>
      <c r="C28" s="2289">
        <v>26.2</v>
      </c>
      <c r="D28" s="2289">
        <v>26.4</v>
      </c>
      <c r="E28" s="2289">
        <v>26.7</v>
      </c>
      <c r="F28" s="2289">
        <v>25.7</v>
      </c>
      <c r="G28" s="2289">
        <v>25</v>
      </c>
      <c r="H28" s="2307">
        <v>-2.9154371188515493E-2</v>
      </c>
      <c r="I28" s="2340">
        <v>-1.1018905908902421E-2</v>
      </c>
      <c r="J28" s="120">
        <v>1.5722526772124601E-2</v>
      </c>
      <c r="K28" s="119">
        <v>1.9291153478849132E-2</v>
      </c>
    </row>
    <row r="29" spans="1:15" ht="13.5" customHeight="1" thickBot="1">
      <c r="A29" s="2250" t="s">
        <v>403</v>
      </c>
      <c r="B29" s="2288">
        <v>1.3</v>
      </c>
      <c r="C29" s="2288">
        <v>1.3</v>
      </c>
      <c r="D29" s="2288">
        <v>1.3</v>
      </c>
      <c r="E29" s="2288">
        <v>1.3</v>
      </c>
      <c r="F29" s="2288">
        <v>1.2</v>
      </c>
      <c r="G29" s="2288">
        <v>1.2</v>
      </c>
      <c r="H29" s="2339">
        <v>-2.016190950400143E-2</v>
      </c>
      <c r="I29" s="2338">
        <v>7.4965681246735416E-2</v>
      </c>
      <c r="J29" s="121">
        <v>2.3548507874924463E-2</v>
      </c>
      <c r="K29" s="122">
        <v>0.10659910368513104</v>
      </c>
    </row>
    <row r="30" spans="1:15" ht="13.5" customHeight="1">
      <c r="A30" s="2216" t="s">
        <v>404</v>
      </c>
      <c r="B30" s="2282">
        <v>26.7</v>
      </c>
      <c r="C30" s="2282">
        <v>27.5</v>
      </c>
      <c r="D30" s="2282">
        <v>27.7</v>
      </c>
      <c r="E30" s="2282">
        <v>28</v>
      </c>
      <c r="F30" s="2282">
        <v>26.9</v>
      </c>
      <c r="G30" s="2282">
        <v>26.2</v>
      </c>
      <c r="H30" s="2337">
        <v>-2.8838938233669564E-2</v>
      </c>
      <c r="I30" s="2336">
        <v>-7.2282303638424583E-3</v>
      </c>
      <c r="J30" s="123">
        <v>1.5975279119360586E-2</v>
      </c>
      <c r="K30" s="124">
        <v>2.313473102959529E-2</v>
      </c>
      <c r="L30" s="2329"/>
      <c r="M30" s="2329"/>
    </row>
    <row r="31" spans="1:15" ht="13.5" customHeight="1">
      <c r="A31" s="2246"/>
      <c r="B31" s="2287"/>
      <c r="C31" s="2287"/>
      <c r="D31" s="2287"/>
      <c r="E31" s="2287"/>
      <c r="F31" s="2287"/>
      <c r="G31" s="2287"/>
      <c r="H31" s="2335"/>
      <c r="I31" s="2334"/>
      <c r="J31" s="2333"/>
      <c r="K31" s="2332"/>
      <c r="L31" s="2329"/>
      <c r="M31" s="2329"/>
    </row>
    <row r="32" spans="1:15" ht="13.5" customHeight="1">
      <c r="A32" s="2220" t="s">
        <v>405</v>
      </c>
      <c r="B32" s="2284">
        <v>0.19999999999999929</v>
      </c>
      <c r="C32" s="2284">
        <v>0.29999999999999893</v>
      </c>
      <c r="D32" s="2284">
        <v>0.30000000000000071</v>
      </c>
      <c r="E32" s="2284">
        <v>0.40000000000000036</v>
      </c>
      <c r="F32" s="2284">
        <v>0.29999999999999893</v>
      </c>
      <c r="G32" s="2284">
        <v>0.40000000000000036</v>
      </c>
      <c r="H32" s="106">
        <v>-0.11439651558850605</v>
      </c>
      <c r="I32" s="107">
        <v>-0.22113468191338237</v>
      </c>
      <c r="J32" s="106">
        <v>-7.5469102194765214E-2</v>
      </c>
      <c r="K32" s="108">
        <v>-0.19848253709332042</v>
      </c>
      <c r="L32" s="2329"/>
      <c r="M32" s="2329"/>
    </row>
    <row r="33" spans="1:13" ht="13.5" customHeight="1" thickBot="1">
      <c r="A33" s="2238" t="s">
        <v>406</v>
      </c>
      <c r="B33" s="2283">
        <v>8.5</v>
      </c>
      <c r="C33" s="2283">
        <v>8.3000000000000007</v>
      </c>
      <c r="D33" s="2283">
        <v>8.5</v>
      </c>
      <c r="E33" s="2283">
        <v>8.6999999999999993</v>
      </c>
      <c r="F33" s="2283">
        <v>8.8000000000000007</v>
      </c>
      <c r="G33" s="2283">
        <v>8.1999999999999993</v>
      </c>
      <c r="H33" s="125">
        <v>2.0208582988972656E-2</v>
      </c>
      <c r="I33" s="126">
        <v>-3.4726208937027714E-2</v>
      </c>
      <c r="J33" s="125">
        <v>6.8421880858026585E-2</v>
      </c>
      <c r="K33" s="127">
        <v>-4.9408679726956617E-3</v>
      </c>
      <c r="L33" s="2329"/>
      <c r="M33" s="2329"/>
    </row>
    <row r="34" spans="1:13" ht="13.5" customHeight="1" thickBot="1">
      <c r="A34" s="2216" t="s">
        <v>407</v>
      </c>
      <c r="B34" s="2282">
        <v>8.6999999999999993</v>
      </c>
      <c r="C34" s="2282">
        <v>8.6</v>
      </c>
      <c r="D34" s="2282">
        <v>8.8000000000000007</v>
      </c>
      <c r="E34" s="2282">
        <v>9.1</v>
      </c>
      <c r="F34" s="2282">
        <v>9.1</v>
      </c>
      <c r="G34" s="2282">
        <v>8.6</v>
      </c>
      <c r="H34" s="128">
        <v>1.5255100267138832E-2</v>
      </c>
      <c r="I34" s="129">
        <v>-4.2085623252833826E-2</v>
      </c>
      <c r="J34" s="128">
        <v>6.3135418870823079E-2</v>
      </c>
      <c r="K34" s="130">
        <v>-1.2558800357126421E-2</v>
      </c>
    </row>
    <row r="35" spans="1:13" ht="15">
      <c r="A35" s="2194"/>
      <c r="B35" s="2194"/>
      <c r="C35" s="2194"/>
      <c r="D35" s="2194"/>
      <c r="E35" s="2194"/>
      <c r="F35" s="2194"/>
      <c r="G35" s="2194"/>
      <c r="H35" s="2194"/>
      <c r="I35" s="2199"/>
    </row>
    <row r="36" spans="1:13" ht="15" hidden="1" customHeight="1">
      <c r="A36" s="2194"/>
      <c r="B36" s="2194"/>
      <c r="C36" s="2194"/>
      <c r="D36" s="2194"/>
      <c r="E36" s="2194"/>
      <c r="F36" s="2194"/>
      <c r="G36" s="2194"/>
      <c r="H36" s="2194"/>
      <c r="I36" s="2194"/>
    </row>
    <row r="37" spans="1:13" ht="15" hidden="1" customHeight="1">
      <c r="A37" s="2199"/>
      <c r="B37" s="2199"/>
      <c r="C37" s="2199"/>
      <c r="D37" s="2199"/>
      <c r="E37" s="2199"/>
      <c r="F37" s="2199"/>
      <c r="G37" s="2199"/>
      <c r="H37" s="2199"/>
      <c r="I37" s="2199"/>
    </row>
    <row r="38" spans="1:13" ht="15" hidden="1" customHeight="1">
      <c r="A38" s="2199"/>
      <c r="B38" s="2199"/>
      <c r="C38" s="2199"/>
      <c r="D38" s="2199"/>
      <c r="E38" s="2199"/>
      <c r="F38" s="2199"/>
      <c r="G38" s="2199"/>
      <c r="H38" s="2199"/>
      <c r="I38" s="2199"/>
    </row>
    <row r="39" spans="1:13" ht="15" hidden="1" customHeight="1">
      <c r="A39" s="2199"/>
      <c r="B39" s="2199"/>
      <c r="C39" s="2199"/>
      <c r="D39" s="2199"/>
      <c r="E39" s="2199"/>
      <c r="F39" s="2199"/>
      <c r="G39" s="2199"/>
      <c r="H39" s="2199"/>
      <c r="I39" s="2199"/>
    </row>
    <row r="40" spans="1:13" ht="15" hidden="1" customHeight="1">
      <c r="A40" s="2199"/>
      <c r="B40" s="2199"/>
      <c r="C40" s="2199"/>
      <c r="D40" s="2199"/>
      <c r="E40" s="2199"/>
      <c r="F40" s="2199"/>
      <c r="G40" s="2199"/>
      <c r="H40" s="2199"/>
      <c r="I40" s="2199"/>
    </row>
    <row r="41" spans="1:13" ht="15" hidden="1" customHeight="1">
      <c r="A41" s="2199"/>
      <c r="B41" s="2199"/>
      <c r="C41" s="2199"/>
      <c r="D41" s="2199" t="s">
        <v>129</v>
      </c>
      <c r="E41" s="2199" t="s">
        <v>129</v>
      </c>
      <c r="F41" s="2199"/>
      <c r="G41" s="2199"/>
      <c r="H41" s="2199"/>
      <c r="I41" s="2199"/>
    </row>
    <row r="42" spans="1:13" ht="15" hidden="1" customHeight="1">
      <c r="A42" s="2199"/>
      <c r="B42" s="2199"/>
      <c r="C42" s="2199"/>
      <c r="D42" s="2199"/>
      <c r="E42" s="2199"/>
      <c r="F42" s="2199"/>
      <c r="G42" s="2199"/>
      <c r="H42" s="2199"/>
      <c r="I42" s="2199"/>
    </row>
    <row r="43" spans="1:13" ht="15" hidden="1" customHeight="1">
      <c r="A43" s="2199"/>
      <c r="B43" s="2199"/>
      <c r="C43" s="2199"/>
      <c r="D43" s="2199"/>
      <c r="E43" s="2199"/>
      <c r="F43" s="2199"/>
      <c r="G43" s="2199"/>
      <c r="H43" s="2199"/>
      <c r="I43" s="2199"/>
    </row>
    <row r="44" spans="1:13" ht="15" hidden="1" customHeight="1">
      <c r="A44" s="2199"/>
      <c r="B44" s="2199"/>
      <c r="C44" s="2199"/>
      <c r="D44" s="2199"/>
      <c r="E44" s="2199"/>
      <c r="F44" s="2199"/>
      <c r="G44" s="2199"/>
      <c r="H44" s="2199"/>
      <c r="I44" s="2199"/>
    </row>
    <row r="45" spans="1:13" ht="15" hidden="1" customHeight="1">
      <c r="A45" s="2199"/>
      <c r="B45" s="2199"/>
      <c r="C45" s="2199"/>
      <c r="D45" s="2199"/>
      <c r="E45" s="2199"/>
      <c r="F45" s="2199"/>
      <c r="G45" s="2199"/>
      <c r="H45" s="2199"/>
      <c r="I45" s="2199"/>
    </row>
    <row r="46" spans="1:13" ht="15" hidden="1" customHeight="1">
      <c r="A46" s="2199"/>
      <c r="B46" s="2199"/>
      <c r="C46" s="2199"/>
      <c r="D46" s="2199"/>
      <c r="E46" s="2199"/>
      <c r="F46" s="2199"/>
      <c r="G46" s="2199"/>
      <c r="H46" s="2199"/>
      <c r="I46" s="2199"/>
    </row>
    <row r="47" spans="1:13" ht="15" hidden="1" customHeight="1">
      <c r="A47" s="2199"/>
      <c r="B47" s="2199"/>
      <c r="C47" s="2199"/>
      <c r="D47" s="2199"/>
      <c r="E47" s="2199"/>
      <c r="F47" s="2199"/>
      <c r="G47" s="2199"/>
      <c r="H47" s="2199"/>
      <c r="I47" s="2199"/>
    </row>
    <row r="48" spans="1:13" ht="15" hidden="1" customHeight="1">
      <c r="A48" s="2199"/>
      <c r="B48" s="2199"/>
      <c r="C48" s="2199"/>
      <c r="D48" s="2199"/>
      <c r="E48" s="2199"/>
      <c r="F48" s="2199"/>
      <c r="G48" s="2199"/>
      <c r="H48" s="2199"/>
      <c r="I48" s="2199"/>
    </row>
    <row r="49" spans="1:11" ht="15" hidden="1" customHeight="1">
      <c r="A49" s="2199"/>
      <c r="B49" s="2199"/>
      <c r="C49" s="2199"/>
      <c r="D49" s="2199"/>
      <c r="E49" s="2199"/>
      <c r="F49" s="2199"/>
      <c r="G49" s="2199"/>
      <c r="H49" s="2199"/>
      <c r="I49" s="2199"/>
    </row>
    <row r="50" spans="1:11" ht="15" hidden="1" customHeight="1">
      <c r="A50" s="2199"/>
      <c r="B50" s="2199"/>
      <c r="C50" s="2199"/>
      <c r="D50" s="2199"/>
      <c r="E50" s="2199"/>
      <c r="F50" s="2199"/>
      <c r="G50" s="2199"/>
      <c r="H50" s="2199"/>
      <c r="I50" s="2199"/>
    </row>
    <row r="51" spans="1:11" ht="15" hidden="1" customHeight="1">
      <c r="A51" s="2199"/>
      <c r="B51" s="2199"/>
      <c r="C51" s="2199"/>
      <c r="D51" s="2199"/>
      <c r="E51" s="2199"/>
      <c r="F51" s="2199"/>
      <c r="G51" s="2199"/>
      <c r="H51" s="2199"/>
      <c r="I51" s="2199"/>
    </row>
    <row r="52" spans="1:11" ht="15" hidden="1" customHeight="1">
      <c r="A52" s="2199"/>
      <c r="B52" s="2199"/>
      <c r="C52" s="2199"/>
      <c r="D52" s="2199"/>
      <c r="E52" s="2199"/>
      <c r="F52" s="2199"/>
      <c r="G52" s="2199"/>
      <c r="H52" s="2199"/>
      <c r="I52" s="2199"/>
    </row>
    <row r="53" spans="1:11" ht="15" hidden="1" customHeight="1">
      <c r="A53" s="2199"/>
      <c r="B53" s="2199"/>
      <c r="C53" s="2199"/>
      <c r="D53" s="2199"/>
      <c r="E53" s="2199"/>
      <c r="F53" s="2199"/>
      <c r="G53" s="2199"/>
      <c r="H53" s="2199"/>
      <c r="I53" s="2199"/>
    </row>
    <row r="54" spans="1:11" ht="2.25" hidden="1" customHeight="1">
      <c r="A54" s="2199"/>
      <c r="B54" s="2199"/>
      <c r="C54" s="2199"/>
      <c r="D54" s="2199"/>
      <c r="E54" s="2199"/>
      <c r="F54" s="2199"/>
      <c r="G54" s="2199"/>
      <c r="H54" s="2199"/>
      <c r="I54" s="2199"/>
    </row>
    <row r="55" spans="1:11" ht="15" hidden="1" customHeight="1">
      <c r="A55" s="2199"/>
      <c r="B55" s="2199"/>
      <c r="C55" s="2199"/>
      <c r="D55" s="2199"/>
      <c r="E55" s="2199"/>
      <c r="F55" s="2199"/>
      <c r="G55" s="2199"/>
      <c r="H55" s="2199"/>
      <c r="I55" s="2199"/>
    </row>
    <row r="56" spans="1:11" ht="15" hidden="1" customHeight="1">
      <c r="A56" s="2199"/>
      <c r="B56" s="2199"/>
      <c r="C56" s="2199"/>
      <c r="D56" s="2199"/>
      <c r="E56" s="2199"/>
      <c r="F56" s="2199"/>
      <c r="G56" s="2199"/>
      <c r="H56" s="2199"/>
      <c r="I56" s="2199"/>
    </row>
    <row r="57" spans="1:11" ht="15" hidden="1" customHeight="1">
      <c r="A57" s="2199"/>
      <c r="B57" s="2199"/>
      <c r="C57" s="2199"/>
      <c r="D57" s="2199"/>
      <c r="E57" s="2199"/>
      <c r="F57" s="2199"/>
      <c r="G57" s="2199"/>
      <c r="H57" s="2199"/>
      <c r="I57" s="2199"/>
    </row>
    <row r="58" spans="1:11" ht="15" hidden="1" customHeight="1">
      <c r="A58" s="2199"/>
      <c r="B58" s="2199"/>
      <c r="C58" s="2199"/>
      <c r="D58" s="2199"/>
      <c r="E58" s="2199"/>
      <c r="F58" s="2199"/>
      <c r="G58" s="2199"/>
      <c r="H58" s="2199"/>
      <c r="I58" s="2199"/>
    </row>
    <row r="59" spans="1:11" ht="15" hidden="1" customHeight="1">
      <c r="A59" s="2199"/>
      <c r="B59" s="2199"/>
      <c r="C59" s="2199"/>
      <c r="D59" s="2199"/>
      <c r="E59" s="2199"/>
      <c r="F59" s="2199"/>
      <c r="G59" s="2199"/>
      <c r="H59" s="2199"/>
      <c r="I59" s="2199"/>
    </row>
    <row r="60" spans="1:11" ht="15" hidden="1" customHeight="1">
      <c r="A60" s="2199"/>
      <c r="B60" s="2199"/>
      <c r="C60" s="2199"/>
      <c r="D60" s="2199"/>
      <c r="E60" s="2199"/>
      <c r="F60" s="2199"/>
      <c r="G60" s="2199"/>
      <c r="H60" s="2199"/>
      <c r="I60" s="2199"/>
    </row>
    <row r="61" spans="1:11" ht="15" hidden="1" customHeight="1">
      <c r="A61" s="2194"/>
      <c r="B61" s="2194"/>
      <c r="C61" s="2194"/>
      <c r="D61" s="2194"/>
      <c r="E61" s="2194"/>
      <c r="F61" s="2194"/>
      <c r="G61" s="2194"/>
      <c r="H61" s="2194"/>
      <c r="I61" s="2194"/>
    </row>
    <row r="62" spans="1:11" ht="13.5" customHeight="1">
      <c r="A62" s="2230" t="s">
        <v>1217</v>
      </c>
      <c r="B62" s="2309"/>
      <c r="C62" s="2309"/>
      <c r="D62" s="2309"/>
      <c r="E62" s="2309"/>
      <c r="F62" s="2309"/>
      <c r="G62" s="2309"/>
      <c r="H62" s="2309"/>
      <c r="I62" s="2309"/>
    </row>
    <row r="63" spans="1:11" ht="13.5" customHeight="1" thickBot="1">
      <c r="A63" s="2194"/>
      <c r="B63" s="2194"/>
      <c r="C63" s="2194"/>
      <c r="D63" s="2194"/>
      <c r="E63" s="2194"/>
      <c r="F63" s="2194"/>
      <c r="G63" s="2194"/>
      <c r="H63" s="2194"/>
      <c r="I63" s="2194"/>
    </row>
    <row r="64" spans="1:11" ht="13.5" customHeight="1">
      <c r="A64" s="2298" t="s">
        <v>1216</v>
      </c>
      <c r="B64" s="2325"/>
      <c r="C64" s="2325"/>
      <c r="D64" s="2325"/>
      <c r="E64" s="2325"/>
      <c r="F64" s="2325"/>
      <c r="G64" s="2325"/>
      <c r="H64" s="2331" t="s">
        <v>391</v>
      </c>
      <c r="I64" s="2260"/>
      <c r="J64" s="2330" t="s">
        <v>399</v>
      </c>
      <c r="K64" s="2281"/>
    </row>
    <row r="65" spans="1:16" ht="13.5" customHeight="1" thickBot="1">
      <c r="A65" s="2194"/>
      <c r="B65" s="2194"/>
      <c r="C65" s="2194"/>
      <c r="D65" s="2194"/>
      <c r="E65" s="2194"/>
      <c r="F65" s="2194"/>
      <c r="G65" s="2194"/>
      <c r="H65" s="2294"/>
      <c r="I65" s="2308"/>
      <c r="K65" s="2280"/>
    </row>
    <row r="66" spans="1:16" ht="13.5" customHeight="1" thickBot="1">
      <c r="A66" s="2292" t="s">
        <v>123</v>
      </c>
      <c r="B66" s="2225" t="s">
        <v>1331</v>
      </c>
      <c r="C66" s="2317" t="s">
        <v>1278</v>
      </c>
      <c r="D66" s="2317" t="s">
        <v>568</v>
      </c>
      <c r="E66" s="2317" t="s">
        <v>124</v>
      </c>
      <c r="F66" s="2317" t="s">
        <v>125</v>
      </c>
      <c r="G66" s="2317" t="s">
        <v>126</v>
      </c>
      <c r="H66" s="2253" t="s">
        <v>1368</v>
      </c>
      <c r="I66" s="2252" t="s">
        <v>1367</v>
      </c>
      <c r="J66" s="2253" t="s">
        <v>1368</v>
      </c>
      <c r="K66" s="2290" t="s">
        <v>1367</v>
      </c>
    </row>
    <row r="67" spans="1:16" ht="13.5" customHeight="1">
      <c r="A67" s="2299" t="s">
        <v>134</v>
      </c>
      <c r="B67" s="2223">
        <v>176</v>
      </c>
      <c r="C67" s="2223">
        <v>183</v>
      </c>
      <c r="D67" s="2223">
        <v>179</v>
      </c>
      <c r="E67" s="2223">
        <v>180</v>
      </c>
      <c r="F67" s="2223">
        <v>169</v>
      </c>
      <c r="G67" s="2223">
        <v>165</v>
      </c>
      <c r="H67" s="1622">
        <v>-3.9486940447500452E-2</v>
      </c>
      <c r="I67" s="131">
        <v>3.9389468985189691E-2</v>
      </c>
      <c r="J67" s="132">
        <v>-2.0765218545160335E-2</v>
      </c>
      <c r="K67" s="105">
        <v>8.5337306509703614E-2</v>
      </c>
    </row>
    <row r="68" spans="1:16" ht="13.5" customHeight="1">
      <c r="A68" s="2299" t="s">
        <v>111</v>
      </c>
      <c r="B68" s="2218">
        <v>63</v>
      </c>
      <c r="C68" s="2218">
        <v>63</v>
      </c>
      <c r="D68" s="2218">
        <v>63</v>
      </c>
      <c r="E68" s="2218">
        <v>57</v>
      </c>
      <c r="F68" s="2218">
        <v>63</v>
      </c>
      <c r="G68" s="2218">
        <v>65</v>
      </c>
      <c r="H68" s="106">
        <v>-1.0482504557954853E-3</v>
      </c>
      <c r="I68" s="108">
        <v>-1.3164503996850652E-2</v>
      </c>
      <c r="J68" s="132">
        <v>1.403365888406416E-2</v>
      </c>
      <c r="K68" s="108">
        <v>3.0517030693025582E-2</v>
      </c>
    </row>
    <row r="69" spans="1:16" ht="13.5" customHeight="1">
      <c r="A69" s="2299" t="s">
        <v>140</v>
      </c>
      <c r="B69" s="2218">
        <v>5</v>
      </c>
      <c r="C69" s="2218">
        <v>4</v>
      </c>
      <c r="D69" s="2218">
        <v>7</v>
      </c>
      <c r="E69" s="2218">
        <v>6</v>
      </c>
      <c r="F69" s="2218">
        <v>8</v>
      </c>
      <c r="G69" s="2218">
        <v>5</v>
      </c>
      <c r="H69" s="106">
        <v>0.21381844499667157</v>
      </c>
      <c r="I69" s="108">
        <v>-0.33818719570852873</v>
      </c>
      <c r="J69" s="132">
        <v>0.23495908115187691</v>
      </c>
      <c r="K69" s="108">
        <v>-0.3108799671848651</v>
      </c>
    </row>
    <row r="70" spans="1:16" ht="13.5" customHeight="1">
      <c r="A70" s="2299" t="s">
        <v>392</v>
      </c>
      <c r="B70" s="2218">
        <v>0</v>
      </c>
      <c r="C70" s="2218">
        <v>0</v>
      </c>
      <c r="D70" s="2218">
        <v>0</v>
      </c>
      <c r="E70" s="2218">
        <v>0</v>
      </c>
      <c r="F70" s="2218">
        <v>1</v>
      </c>
      <c r="G70" s="2218">
        <v>0</v>
      </c>
      <c r="H70" s="106">
        <v>-1.8917972251240922E-2</v>
      </c>
      <c r="I70" s="108">
        <v>-0.93485330425623703</v>
      </c>
      <c r="J70" s="132">
        <v>1.7094017246144233E-7</v>
      </c>
      <c r="K70" s="109">
        <v>-0.93213394506354019</v>
      </c>
    </row>
    <row r="71" spans="1:16" ht="13.5" customHeight="1">
      <c r="A71" s="2305" t="s">
        <v>151</v>
      </c>
      <c r="B71" s="2221">
        <v>244</v>
      </c>
      <c r="C71" s="2221">
        <v>250</v>
      </c>
      <c r="D71" s="2221">
        <v>249</v>
      </c>
      <c r="E71" s="2221">
        <v>243</v>
      </c>
      <c r="F71" s="2221">
        <v>241</v>
      </c>
      <c r="G71" s="2221">
        <v>235</v>
      </c>
      <c r="H71" s="110">
        <v>-2.5543541638565648E-2</v>
      </c>
      <c r="I71" s="112">
        <v>1.0351720558774868E-2</v>
      </c>
      <c r="J71" s="133">
        <v>-7.7015097004916599E-3</v>
      </c>
      <c r="K71" s="112">
        <v>5.4990658179187246E-2</v>
      </c>
    </row>
    <row r="72" spans="1:16" ht="13.5" customHeight="1">
      <c r="A72" s="2299" t="s">
        <v>162</v>
      </c>
      <c r="B72" s="2218">
        <v>-42</v>
      </c>
      <c r="C72" s="2218">
        <v>-43</v>
      </c>
      <c r="D72" s="2218">
        <v>-40</v>
      </c>
      <c r="E72" s="2218">
        <v>-41</v>
      </c>
      <c r="F72" s="2218">
        <v>-43</v>
      </c>
      <c r="G72" s="2218">
        <v>-45</v>
      </c>
      <c r="H72" s="106">
        <v>-3.070120437773538E-2</v>
      </c>
      <c r="I72" s="108">
        <v>-4.0754222843080723E-2</v>
      </c>
      <c r="J72" s="132">
        <v>-1.1895583974125046E-2</v>
      </c>
      <c r="K72" s="108">
        <v>1.7374845624487101E-3</v>
      </c>
    </row>
    <row r="73" spans="1:16" ht="13.5" customHeight="1">
      <c r="A73" s="2299" t="s">
        <v>393</v>
      </c>
      <c r="B73" s="2218">
        <v>-70</v>
      </c>
      <c r="C73" s="2218">
        <v>-80</v>
      </c>
      <c r="D73" s="2218">
        <v>-73</v>
      </c>
      <c r="E73" s="2218">
        <v>-70</v>
      </c>
      <c r="F73" s="2218">
        <v>-78</v>
      </c>
      <c r="G73" s="2218">
        <v>-75</v>
      </c>
      <c r="H73" s="106">
        <v>-0.13</v>
      </c>
      <c r="I73" s="108">
        <v>-0.1</v>
      </c>
      <c r="J73" s="132">
        <v>-0.11</v>
      </c>
      <c r="K73" s="108">
        <v>-7.0000000000000007E-2</v>
      </c>
    </row>
    <row r="74" spans="1:16" ht="13.5" customHeight="1">
      <c r="A74" s="2305" t="s">
        <v>174</v>
      </c>
      <c r="B74" s="2214">
        <v>-113</v>
      </c>
      <c r="C74" s="2214">
        <v>-124</v>
      </c>
      <c r="D74" s="2214">
        <v>-115</v>
      </c>
      <c r="E74" s="2214">
        <v>-113</v>
      </c>
      <c r="F74" s="2214">
        <v>-123</v>
      </c>
      <c r="G74" s="2214">
        <v>-123</v>
      </c>
      <c r="H74" s="110">
        <v>-0.09</v>
      </c>
      <c r="I74" s="112">
        <v>-0.09</v>
      </c>
      <c r="J74" s="133">
        <v>-0.08</v>
      </c>
      <c r="K74" s="112">
        <v>-0.05</v>
      </c>
    </row>
    <row r="75" spans="1:16" ht="13.5" customHeight="1">
      <c r="A75" s="2305" t="s">
        <v>177</v>
      </c>
      <c r="B75" s="2214">
        <v>131</v>
      </c>
      <c r="C75" s="2214">
        <v>126</v>
      </c>
      <c r="D75" s="2214">
        <v>134</v>
      </c>
      <c r="E75" s="2214">
        <v>130</v>
      </c>
      <c r="F75" s="2214">
        <v>118</v>
      </c>
      <c r="G75" s="2214">
        <v>112</v>
      </c>
      <c r="H75" s="110">
        <v>0.04</v>
      </c>
      <c r="I75" s="112">
        <v>0.11</v>
      </c>
      <c r="J75" s="133">
        <v>0.06</v>
      </c>
      <c r="K75" s="112">
        <v>0.16</v>
      </c>
    </row>
    <row r="76" spans="1:16" ht="13.5" customHeight="1">
      <c r="A76" s="2299" t="s">
        <v>179</v>
      </c>
      <c r="B76" s="2218">
        <v>-2</v>
      </c>
      <c r="C76" s="2218">
        <v>-3</v>
      </c>
      <c r="D76" s="2218">
        <v>-4</v>
      </c>
      <c r="E76" s="2218">
        <v>0</v>
      </c>
      <c r="F76" s="2218">
        <v>-3</v>
      </c>
      <c r="G76" s="2218">
        <v>-3</v>
      </c>
      <c r="H76" s="106">
        <v>-0.31935896004950726</v>
      </c>
      <c r="I76" s="108">
        <v>-0.2955170836754174</v>
      </c>
      <c r="J76" s="132">
        <v>-0.30330984779580672</v>
      </c>
      <c r="K76" s="108">
        <v>-0.26132291631902671</v>
      </c>
      <c r="P76" s="2329"/>
    </row>
    <row r="77" spans="1:16" ht="13.5" customHeight="1">
      <c r="A77" s="2305" t="s">
        <v>180</v>
      </c>
      <c r="B77" s="2214">
        <v>129</v>
      </c>
      <c r="C77" s="2214">
        <v>123</v>
      </c>
      <c r="D77" s="2214">
        <v>130</v>
      </c>
      <c r="E77" s="2214">
        <v>130</v>
      </c>
      <c r="F77" s="2214">
        <v>115</v>
      </c>
      <c r="G77" s="2214">
        <v>109</v>
      </c>
      <c r="H77" s="110">
        <v>0.05</v>
      </c>
      <c r="I77" s="112">
        <v>0.12</v>
      </c>
      <c r="J77" s="133">
        <v>7.0000000000000007E-2</v>
      </c>
      <c r="K77" s="112">
        <v>0.17</v>
      </c>
    </row>
    <row r="78" spans="1:16" ht="13.5" customHeight="1">
      <c r="A78" s="2302"/>
      <c r="B78" s="2328"/>
      <c r="C78" s="2328"/>
      <c r="D78" s="2328"/>
      <c r="E78" s="2328"/>
      <c r="F78" s="2328"/>
      <c r="G78" s="2328"/>
      <c r="H78" s="2301"/>
      <c r="I78" s="2300"/>
      <c r="J78" s="2327"/>
      <c r="K78" s="2326"/>
    </row>
    <row r="79" spans="1:16" ht="13.5" customHeight="1">
      <c r="A79" s="2299" t="s">
        <v>394</v>
      </c>
      <c r="B79" s="96">
        <v>46.3</v>
      </c>
      <c r="C79" s="96">
        <v>49.6</v>
      </c>
      <c r="D79" s="96">
        <v>46.2</v>
      </c>
      <c r="E79" s="96">
        <v>46.5</v>
      </c>
      <c r="F79" s="96">
        <v>51</v>
      </c>
      <c r="G79" s="96">
        <v>52.3</v>
      </c>
      <c r="H79" s="97"/>
      <c r="I79" s="98"/>
      <c r="J79" s="2327"/>
      <c r="K79" s="2326"/>
    </row>
    <row r="80" spans="1:16" s="2194" customFormat="1" ht="13.5" customHeight="1">
      <c r="A80" s="2220" t="s">
        <v>395</v>
      </c>
      <c r="B80" s="96">
        <v>15.560916165602737</v>
      </c>
      <c r="C80" s="96">
        <v>15.191040271657011</v>
      </c>
      <c r="D80" s="96">
        <v>17.150839106915996</v>
      </c>
      <c r="E80" s="96">
        <v>18.004848401128797</v>
      </c>
      <c r="F80" s="96">
        <v>16.677315164058882</v>
      </c>
      <c r="G80" s="96">
        <v>15.990222245054559</v>
      </c>
      <c r="H80" s="97"/>
      <c r="I80" s="98"/>
      <c r="J80" s="2327"/>
      <c r="K80" s="2326"/>
    </row>
    <row r="81" spans="1:11" ht="13.5" customHeight="1">
      <c r="A81" s="2299" t="s">
        <v>396</v>
      </c>
      <c r="B81" s="91">
        <v>2479</v>
      </c>
      <c r="C81" s="91">
        <v>2554</v>
      </c>
      <c r="D81" s="91">
        <v>2359</v>
      </c>
      <c r="E81" s="91">
        <v>2327</v>
      </c>
      <c r="F81" s="91">
        <v>2124</v>
      </c>
      <c r="G81" s="91">
        <v>2109</v>
      </c>
      <c r="H81" s="106">
        <v>-2.9305920832946475E-2</v>
      </c>
      <c r="I81" s="108">
        <v>0.16710990021440586</v>
      </c>
      <c r="J81" s="106">
        <v>-1.8202304254405055E-2</v>
      </c>
      <c r="K81" s="108">
        <v>0.19391966463884125</v>
      </c>
    </row>
    <row r="82" spans="1:11" ht="13.5" customHeight="1">
      <c r="A82" s="2220" t="s">
        <v>397</v>
      </c>
      <c r="B82" s="91">
        <v>4956</v>
      </c>
      <c r="C82" s="91">
        <v>5215</v>
      </c>
      <c r="D82" s="91">
        <v>4977</v>
      </c>
      <c r="E82" s="91">
        <v>5312</v>
      </c>
      <c r="F82" s="91">
        <v>4917</v>
      </c>
      <c r="G82" s="91">
        <v>4986</v>
      </c>
      <c r="H82" s="106">
        <v>-4.9715817886326619E-2</v>
      </c>
      <c r="I82" s="108">
        <v>7.8743095557392007E-3</v>
      </c>
      <c r="J82" s="106">
        <v>-3.8969019158660689E-2</v>
      </c>
      <c r="K82" s="108">
        <v>3.0953114759590061E-2</v>
      </c>
    </row>
    <row r="83" spans="1:11" ht="13.5" customHeight="1" thickBot="1">
      <c r="A83" s="2299" t="s">
        <v>398</v>
      </c>
      <c r="B83" s="91">
        <v>2064</v>
      </c>
      <c r="C83" s="91">
        <v>2075</v>
      </c>
      <c r="D83" s="91">
        <v>2119</v>
      </c>
      <c r="E83" s="91">
        <v>2121</v>
      </c>
      <c r="F83" s="91">
        <v>2171</v>
      </c>
      <c r="G83" s="91">
        <v>2174</v>
      </c>
      <c r="H83" s="125">
        <v>-5.6517863595846318E-3</v>
      </c>
      <c r="I83" s="127">
        <v>-4.9366849540971702E-2</v>
      </c>
      <c r="J83" s="125">
        <v>-5.6517863595846318E-3</v>
      </c>
      <c r="K83" s="127">
        <v>-4.9366849540971702E-2</v>
      </c>
    </row>
    <row r="84" spans="1:11" ht="13.5" customHeight="1" thickBot="1">
      <c r="A84" s="2194"/>
      <c r="B84" s="2194"/>
      <c r="C84" s="2194"/>
      <c r="D84" s="2194"/>
      <c r="E84" s="2194"/>
      <c r="F84" s="2194"/>
      <c r="G84" s="2194"/>
      <c r="H84" s="2194"/>
      <c r="I84" s="2194"/>
    </row>
    <row r="85" spans="1:11" ht="13.5" customHeight="1">
      <c r="A85" s="2298" t="s">
        <v>1215</v>
      </c>
      <c r="B85" s="2325"/>
      <c r="C85" s="2325"/>
      <c r="D85" s="2325"/>
      <c r="E85" s="2325"/>
      <c r="F85" s="2325"/>
      <c r="G85" s="2325"/>
      <c r="H85" s="2324" t="s">
        <v>391</v>
      </c>
      <c r="I85" s="2323"/>
      <c r="J85" s="2322" t="s">
        <v>399</v>
      </c>
      <c r="K85" s="2321"/>
    </row>
    <row r="86" spans="1:11" ht="13.5" customHeight="1" thickBot="1">
      <c r="A86" s="2194"/>
      <c r="B86" s="2194"/>
      <c r="C86" s="2194"/>
      <c r="D86" s="2194"/>
      <c r="E86" s="2194"/>
      <c r="F86" s="2194"/>
      <c r="G86" s="2194"/>
      <c r="H86" s="2320"/>
      <c r="I86" s="2308"/>
      <c r="J86" s="2319"/>
      <c r="K86" s="2318"/>
    </row>
    <row r="87" spans="1:11" ht="13.5" customHeight="1" thickBot="1">
      <c r="A87" s="2292" t="s">
        <v>400</v>
      </c>
      <c r="B87" s="2225" t="s">
        <v>1331</v>
      </c>
      <c r="C87" s="2317" t="s">
        <v>1278</v>
      </c>
      <c r="D87" s="2317" t="s">
        <v>568</v>
      </c>
      <c r="E87" s="2317" t="s">
        <v>124</v>
      </c>
      <c r="F87" s="2317" t="s">
        <v>125</v>
      </c>
      <c r="G87" s="2317" t="s">
        <v>126</v>
      </c>
      <c r="H87" s="2253" t="s">
        <v>1368</v>
      </c>
      <c r="I87" s="2252" t="s">
        <v>1367</v>
      </c>
      <c r="J87" s="2253" t="s">
        <v>1368</v>
      </c>
      <c r="K87" s="2290" t="s">
        <v>1367</v>
      </c>
    </row>
    <row r="88" spans="1:11" ht="13.5" customHeight="1">
      <c r="A88" s="2251" t="s">
        <v>401</v>
      </c>
      <c r="B88" s="2289">
        <v>0.59999999999999432</v>
      </c>
      <c r="C88" s="2289">
        <v>0.60000000000000142</v>
      </c>
      <c r="D88" s="2289">
        <v>0.59999999999999432</v>
      </c>
      <c r="E88" s="2289">
        <v>0.5</v>
      </c>
      <c r="F88" s="2289">
        <v>0.60000000000000142</v>
      </c>
      <c r="G88" s="2289">
        <v>0.60000000000000853</v>
      </c>
      <c r="H88" s="134">
        <v>4.923970681698342E-2</v>
      </c>
      <c r="I88" s="135">
        <v>0.1174652887967742</v>
      </c>
      <c r="J88" s="134">
        <v>6.1083582570063522E-2</v>
      </c>
      <c r="K88" s="136">
        <v>0.14302984772640048</v>
      </c>
    </row>
    <row r="89" spans="1:11" ht="13.5" customHeight="1">
      <c r="A89" s="2251" t="s">
        <v>402</v>
      </c>
      <c r="B89" s="2289">
        <v>43.6</v>
      </c>
      <c r="C89" s="2289">
        <v>43.8</v>
      </c>
      <c r="D89" s="2289">
        <v>43.2</v>
      </c>
      <c r="E89" s="2289">
        <v>42.1</v>
      </c>
      <c r="F89" s="2289">
        <v>42.3</v>
      </c>
      <c r="G89" s="2289">
        <v>42.3</v>
      </c>
      <c r="H89" s="134">
        <v>-2.8555443494734378E-3</v>
      </c>
      <c r="I89" s="135">
        <v>3.1547066700510662E-2</v>
      </c>
      <c r="J89" s="134">
        <v>8.6604467863915513E-3</v>
      </c>
      <c r="K89" s="136">
        <v>5.5649665582779173E-2</v>
      </c>
    </row>
    <row r="90" spans="1:11" ht="13.5" customHeight="1" thickBot="1">
      <c r="A90" s="2250" t="s">
        <v>403</v>
      </c>
      <c r="B90" s="2288">
        <v>4.0999999999999996</v>
      </c>
      <c r="C90" s="2288">
        <v>4</v>
      </c>
      <c r="D90" s="2288">
        <v>4.0999999999999996</v>
      </c>
      <c r="E90" s="2288">
        <v>4.0999999999999996</v>
      </c>
      <c r="F90" s="2288">
        <v>4.2</v>
      </c>
      <c r="G90" s="2288">
        <v>4.3</v>
      </c>
      <c r="H90" s="137">
        <v>8.1976429071579648E-3</v>
      </c>
      <c r="I90" s="138">
        <v>-4.0673907869477111E-2</v>
      </c>
      <c r="J90" s="137">
        <v>2.0109065954631244E-2</v>
      </c>
      <c r="K90" s="139">
        <v>-1.7865169224112187E-2</v>
      </c>
    </row>
    <row r="91" spans="1:11" ht="13.5" customHeight="1">
      <c r="A91" s="2216" t="s">
        <v>404</v>
      </c>
      <c r="B91" s="2282">
        <v>48.3</v>
      </c>
      <c r="C91" s="2282">
        <v>48.4</v>
      </c>
      <c r="D91" s="2282">
        <v>47.9</v>
      </c>
      <c r="E91" s="2282">
        <v>46.7</v>
      </c>
      <c r="F91" s="2282">
        <v>47.1</v>
      </c>
      <c r="G91" s="2282">
        <v>47.2</v>
      </c>
      <c r="H91" s="140">
        <v>-1.270471653783134E-3</v>
      </c>
      <c r="I91" s="141">
        <v>2.6125222148255078E-2</v>
      </c>
      <c r="J91" s="140">
        <v>1.0282473253586444E-2</v>
      </c>
      <c r="K91" s="142">
        <v>5.0134991756898062E-2</v>
      </c>
    </row>
    <row r="92" spans="1:11" ht="13.5" customHeight="1">
      <c r="A92" s="2246"/>
      <c r="B92" s="2287"/>
      <c r="C92" s="2287"/>
      <c r="D92" s="2287"/>
      <c r="E92" s="2287"/>
      <c r="F92" s="2287"/>
      <c r="G92" s="2287"/>
      <c r="H92" s="2286"/>
      <c r="I92" s="2316"/>
      <c r="J92" s="2315"/>
      <c r="K92" s="2314"/>
    </row>
    <row r="93" spans="1:11" ht="13.5" customHeight="1">
      <c r="A93" s="2220" t="s">
        <v>405</v>
      </c>
      <c r="B93" s="2284">
        <v>9.9999999999997868E-2</v>
      </c>
      <c r="C93" s="2284">
        <v>0</v>
      </c>
      <c r="D93" s="2284">
        <v>9.9999999999997868E-2</v>
      </c>
      <c r="E93" s="2284">
        <v>0.10000000000000142</v>
      </c>
      <c r="F93" s="2284">
        <v>9.9999999999997868E-2</v>
      </c>
      <c r="G93" s="2284">
        <v>0.10000000000000142</v>
      </c>
      <c r="H93" s="134">
        <v>4.4083449089951321E-2</v>
      </c>
      <c r="I93" s="135">
        <v>2.5914040793967308E-2</v>
      </c>
      <c r="J93" s="134">
        <v>5.5869120721062648E-2</v>
      </c>
      <c r="K93" s="136">
        <v>4.9384156792691591E-2</v>
      </c>
    </row>
    <row r="94" spans="1:11" ht="13.5" customHeight="1" thickBot="1">
      <c r="A94" s="2238" t="s">
        <v>406</v>
      </c>
      <c r="B94" s="2283">
        <v>22.6</v>
      </c>
      <c r="C94" s="2283">
        <v>22.2</v>
      </c>
      <c r="D94" s="2283">
        <v>22.1</v>
      </c>
      <c r="E94" s="2283">
        <v>21.9</v>
      </c>
      <c r="F94" s="2283">
        <v>22.3</v>
      </c>
      <c r="G94" s="2283">
        <v>22</v>
      </c>
      <c r="H94" s="137">
        <v>1.9562240226027594E-2</v>
      </c>
      <c r="I94" s="138">
        <v>1.3682992583110787E-2</v>
      </c>
      <c r="J94" s="137">
        <v>3.1721810972120679E-2</v>
      </c>
      <c r="K94" s="139">
        <v>3.8160703296931997E-2</v>
      </c>
    </row>
    <row r="95" spans="1:11" ht="13.5" customHeight="1" thickBot="1">
      <c r="A95" s="2216" t="s">
        <v>407</v>
      </c>
      <c r="B95" s="2282">
        <v>22.7</v>
      </c>
      <c r="C95" s="2282">
        <v>22.2</v>
      </c>
      <c r="D95" s="2282">
        <v>22.2</v>
      </c>
      <c r="E95" s="2282">
        <v>22</v>
      </c>
      <c r="F95" s="2282">
        <v>22.4</v>
      </c>
      <c r="G95" s="2282">
        <v>22.1</v>
      </c>
      <c r="H95" s="143">
        <v>1.9648817191838308E-2</v>
      </c>
      <c r="I95" s="144">
        <v>1.3726686266780641E-2</v>
      </c>
      <c r="J95" s="143">
        <v>3.1807184828573032E-2</v>
      </c>
      <c r="K95" s="145">
        <v>3.82008769280473E-2</v>
      </c>
    </row>
    <row r="97" spans="1:8" ht="13.5" customHeight="1">
      <c r="A97" s="2313"/>
      <c r="B97" s="2313"/>
      <c r="C97" s="2313"/>
      <c r="D97" s="2313"/>
      <c r="E97" s="2313"/>
      <c r="F97" s="2313"/>
      <c r="G97" s="2313"/>
      <c r="H97" s="2313"/>
    </row>
    <row r="98" spans="1:8" ht="13.5" customHeight="1">
      <c r="A98" s="2313"/>
      <c r="B98" s="2313"/>
      <c r="C98" s="2313"/>
      <c r="D98" s="2313"/>
      <c r="E98" s="2313"/>
      <c r="F98" s="2313"/>
      <c r="G98" s="2313"/>
      <c r="H98" s="2313"/>
    </row>
    <row r="99" spans="1:8" ht="13.5" customHeight="1">
      <c r="A99" s="2313"/>
      <c r="B99" s="2313"/>
      <c r="C99" s="2313"/>
      <c r="D99" s="2313"/>
      <c r="E99" s="2313"/>
      <c r="F99" s="2313"/>
      <c r="G99" s="2313"/>
      <c r="H99" s="2313"/>
    </row>
    <row r="100" spans="1:8" ht="13.5" customHeight="1">
      <c r="A100" s="2313"/>
      <c r="B100" s="2313"/>
      <c r="C100" s="2313"/>
      <c r="D100" s="2313"/>
      <c r="E100" s="2313"/>
      <c r="F100" s="2313"/>
      <c r="G100" s="2313"/>
      <c r="H100" s="2313"/>
    </row>
    <row r="101" spans="1:8" ht="13.5" customHeight="1">
      <c r="A101" s="2313"/>
      <c r="B101" s="2313"/>
      <c r="C101" s="2313"/>
      <c r="D101" s="2313"/>
      <c r="E101" s="2313"/>
      <c r="F101" s="2313"/>
      <c r="G101" s="2313"/>
      <c r="H101" s="2313"/>
    </row>
    <row r="102" spans="1:8" ht="13.5" customHeight="1">
      <c r="A102" s="2313"/>
      <c r="B102" s="2313"/>
      <c r="C102" s="2313"/>
      <c r="D102" s="2313"/>
      <c r="E102" s="2313"/>
      <c r="F102" s="2313"/>
      <c r="G102" s="2313"/>
      <c r="H102" s="2313"/>
    </row>
    <row r="103" spans="1:8" ht="13.5" customHeight="1">
      <c r="A103" s="2313"/>
      <c r="B103" s="2313"/>
      <c r="C103" s="2313"/>
      <c r="D103" s="2313"/>
      <c r="E103" s="2313"/>
      <c r="F103" s="2313"/>
      <c r="G103" s="2313"/>
      <c r="H103" s="2313"/>
    </row>
    <row r="104" spans="1:8" ht="13.5" customHeight="1">
      <c r="A104" s="2313"/>
      <c r="B104" s="2313"/>
      <c r="C104" s="2313"/>
      <c r="D104" s="2313"/>
      <c r="E104" s="2313"/>
      <c r="F104" s="2313"/>
      <c r="G104" s="2313"/>
      <c r="H104" s="2313"/>
    </row>
    <row r="105" spans="1:8" ht="13.5" customHeight="1">
      <c r="A105" s="2313"/>
      <c r="B105" s="2313"/>
      <c r="C105" s="2313"/>
      <c r="D105" s="2313"/>
      <c r="E105" s="2313"/>
      <c r="F105" s="2313"/>
      <c r="G105" s="2313"/>
      <c r="H105" s="2313"/>
    </row>
    <row r="106" spans="1:8" ht="13.5" customHeight="1">
      <c r="A106" s="2313"/>
      <c r="B106" s="2313"/>
      <c r="C106" s="2313"/>
      <c r="D106" s="2313"/>
      <c r="E106" s="2313"/>
      <c r="F106" s="2313"/>
      <c r="G106" s="2313"/>
      <c r="H106" s="2313"/>
    </row>
    <row r="107" spans="1:8" ht="13.5" customHeight="1">
      <c r="A107" s="2313"/>
      <c r="B107" s="2313"/>
      <c r="C107" s="2313"/>
      <c r="D107" s="2313"/>
      <c r="E107" s="2313"/>
      <c r="F107" s="2313"/>
      <c r="G107" s="2313"/>
      <c r="H107" s="2313"/>
    </row>
    <row r="108" spans="1:8" ht="13.5" customHeight="1">
      <c r="A108" s="2313"/>
      <c r="B108" s="2313"/>
      <c r="C108" s="2313"/>
      <c r="D108" s="2313"/>
      <c r="E108" s="2313"/>
      <c r="F108" s="2313"/>
      <c r="G108" s="2313"/>
      <c r="H108" s="2313"/>
    </row>
  </sheetData>
  <printOptions horizontalCentered="1"/>
  <pageMargins left="0.7" right="0.7" top="0.75" bottom="0.75" header="0.3" footer="0.3"/>
  <pageSetup paperSize="9" scale="80" orientation="portrait" r:id="rId1"/>
  <headerFooter>
    <oddHeader>&amp;R&amp;"Arial,normal"&amp;8Personal Banking</oddHeader>
    <oddFooter>&amp;C&amp;7Fact book - Q2 2017</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theme="7" tint="0.59999389629810485"/>
  </sheetPr>
  <dimension ref="A1:J66"/>
  <sheetViews>
    <sheetView view="pageBreakPreview" topLeftCell="A34" zoomScaleNormal="100" zoomScaleSheetLayoutView="100" zoomScalePageLayoutView="90" workbookViewId="0">
      <selection activeCell="P21" sqref="P21"/>
    </sheetView>
  </sheetViews>
  <sheetFormatPr defaultRowHeight="13.5" customHeight="1"/>
  <cols>
    <col min="1" max="1" width="35" style="2194" customWidth="1"/>
    <col min="2" max="3" width="10.5" style="2194" customWidth="1"/>
    <col min="4" max="4" width="9.5" style="2194" customWidth="1"/>
    <col min="5" max="7" width="10.1640625" style="2194" customWidth="1"/>
    <col min="8" max="8" width="10.1640625" style="2194" hidden="1" customWidth="1"/>
    <col min="9" max="10" width="10.1640625" style="2194" customWidth="1"/>
    <col min="11" max="16384" width="9.33203125" style="2194"/>
  </cols>
  <sheetData>
    <row r="1" spans="1:10" ht="13.5" customHeight="1">
      <c r="A1" s="2230" t="s">
        <v>420</v>
      </c>
      <c r="B1" s="2325"/>
      <c r="C1" s="2325"/>
      <c r="D1" s="2325"/>
      <c r="E1" s="2309"/>
      <c r="F1" s="2309"/>
      <c r="G1" s="2309"/>
      <c r="H1" s="2309"/>
      <c r="I1" s="2379"/>
      <c r="J1" s="2379"/>
    </row>
    <row r="2" spans="1:10" ht="13.5" customHeight="1" thickBot="1">
      <c r="I2" s="2196"/>
      <c r="J2" s="2196"/>
    </row>
    <row r="3" spans="1:10" ht="13.5" customHeight="1">
      <c r="A3" s="2298" t="s">
        <v>1420</v>
      </c>
      <c r="B3" s="2344"/>
      <c r="C3" s="2344"/>
      <c r="D3" s="2344"/>
      <c r="E3" s="2325"/>
      <c r="F3" s="2325"/>
      <c r="G3" s="2325"/>
      <c r="H3" s="2325"/>
      <c r="I3" s="2357" t="s">
        <v>391</v>
      </c>
      <c r="J3" s="2356"/>
    </row>
    <row r="4" spans="1:10" ht="13.5" customHeight="1" thickBot="1">
      <c r="H4" s="2293"/>
      <c r="I4" s="2320"/>
      <c r="J4" s="2308"/>
    </row>
    <row r="5" spans="1:10" ht="13.5" customHeight="1" thickBot="1">
      <c r="A5" s="2292" t="s">
        <v>123</v>
      </c>
      <c r="B5" s="2291" t="s">
        <v>1331</v>
      </c>
      <c r="C5" s="2317" t="s">
        <v>1278</v>
      </c>
      <c r="D5" s="2317" t="s">
        <v>568</v>
      </c>
      <c r="E5" s="2317" t="s">
        <v>124</v>
      </c>
      <c r="F5" s="2317" t="s">
        <v>125</v>
      </c>
      <c r="G5" s="2317" t="s">
        <v>126</v>
      </c>
      <c r="H5" s="2354" t="s">
        <v>421</v>
      </c>
      <c r="I5" s="2253" t="s">
        <v>1368</v>
      </c>
      <c r="J5" s="2290" t="s">
        <v>1367</v>
      </c>
    </row>
    <row r="6" spans="1:10" ht="13.5" customHeight="1">
      <c r="A6" s="2299" t="s">
        <v>134</v>
      </c>
      <c r="B6" s="2223">
        <v>38</v>
      </c>
      <c r="C6" s="2223">
        <v>38</v>
      </c>
      <c r="D6" s="2223">
        <v>37</v>
      </c>
      <c r="E6" s="2223">
        <v>38</v>
      </c>
      <c r="F6" s="2223">
        <v>38</v>
      </c>
      <c r="G6" s="2223">
        <v>36</v>
      </c>
      <c r="H6" s="2378"/>
      <c r="I6" s="2377">
        <v>2.5871090728557089E-2</v>
      </c>
      <c r="J6" s="2373">
        <v>3.3120374211152548E-2</v>
      </c>
    </row>
    <row r="7" spans="1:10" ht="13.5" customHeight="1">
      <c r="A7" s="2299" t="s">
        <v>111</v>
      </c>
      <c r="B7" s="2218">
        <v>10</v>
      </c>
      <c r="C7" s="2218">
        <v>9</v>
      </c>
      <c r="D7" s="2218">
        <v>11</v>
      </c>
      <c r="E7" s="2218">
        <v>9</v>
      </c>
      <c r="F7" s="2218">
        <v>9</v>
      </c>
      <c r="G7" s="2218">
        <v>8</v>
      </c>
      <c r="H7" s="2375"/>
      <c r="I7" s="2374">
        <v>0.11735518932076205</v>
      </c>
      <c r="J7" s="2373">
        <v>0.105020441155661</v>
      </c>
    </row>
    <row r="8" spans="1:10" ht="13.5" customHeight="1">
      <c r="A8" s="2299" t="s">
        <v>140</v>
      </c>
      <c r="B8" s="2218">
        <v>5</v>
      </c>
      <c r="C8" s="2218">
        <v>3</v>
      </c>
      <c r="D8" s="2218">
        <v>4</v>
      </c>
      <c r="E8" s="2218">
        <v>8</v>
      </c>
      <c r="F8" s="2218">
        <v>6</v>
      </c>
      <c r="G8" s="2218">
        <v>5</v>
      </c>
      <c r="H8" s="2375"/>
      <c r="I8" s="2374">
        <v>0.35301216163545335</v>
      </c>
      <c r="J8" s="2373">
        <v>-0.28884050108512671</v>
      </c>
    </row>
    <row r="9" spans="1:10" ht="13.5" customHeight="1">
      <c r="A9" s="2299" t="s">
        <v>392</v>
      </c>
      <c r="B9" s="2218">
        <v>0</v>
      </c>
      <c r="C9" s="2218">
        <v>0</v>
      </c>
      <c r="D9" s="2218">
        <v>1</v>
      </c>
      <c r="E9" s="2218">
        <v>0</v>
      </c>
      <c r="F9" s="2218">
        <v>0</v>
      </c>
      <c r="G9" s="2218">
        <v>0</v>
      </c>
      <c r="H9" s="2375"/>
      <c r="I9" s="2374">
        <v>-5.9538569893325288E-2</v>
      </c>
      <c r="J9" s="2373">
        <v>-6.5828719733282082E-2</v>
      </c>
    </row>
    <row r="10" spans="1:10" ht="13.5" customHeight="1">
      <c r="A10" s="2305" t="s">
        <v>151</v>
      </c>
      <c r="B10" s="2221">
        <v>53</v>
      </c>
      <c r="C10" s="2221">
        <v>50</v>
      </c>
      <c r="D10" s="2221">
        <v>53</v>
      </c>
      <c r="E10" s="2221">
        <v>55</v>
      </c>
      <c r="F10" s="2221">
        <v>53</v>
      </c>
      <c r="G10" s="2221">
        <v>49</v>
      </c>
      <c r="H10" s="2376"/>
      <c r="I10" s="2371">
        <v>6.3686330220367182E-2</v>
      </c>
      <c r="J10" s="2370">
        <v>5.7115471537430018E-3</v>
      </c>
    </row>
    <row r="11" spans="1:10" ht="13.5" customHeight="1">
      <c r="A11" s="2299" t="s">
        <v>162</v>
      </c>
      <c r="B11" s="2218">
        <v>-8</v>
      </c>
      <c r="C11" s="2218">
        <v>-7</v>
      </c>
      <c r="D11" s="2218">
        <v>-7</v>
      </c>
      <c r="E11" s="2218">
        <v>-7</v>
      </c>
      <c r="F11" s="2218">
        <v>-7</v>
      </c>
      <c r="G11" s="2218">
        <v>-7</v>
      </c>
      <c r="H11" s="2375"/>
      <c r="I11" s="2374">
        <v>2.0695870471125311E-2</v>
      </c>
      <c r="J11" s="2373">
        <v>7.1376290697559464E-2</v>
      </c>
    </row>
    <row r="12" spans="1:10" ht="13.5" customHeight="1">
      <c r="A12" s="2299" t="s">
        <v>393</v>
      </c>
      <c r="B12" s="2218">
        <v>-20</v>
      </c>
      <c r="C12" s="2218">
        <v>-18</v>
      </c>
      <c r="D12" s="2218">
        <v>-19</v>
      </c>
      <c r="E12" s="2218">
        <v>-15</v>
      </c>
      <c r="F12" s="2218">
        <v>-16</v>
      </c>
      <c r="G12" s="2218">
        <v>-13</v>
      </c>
      <c r="H12" s="2375"/>
      <c r="I12" s="2374">
        <v>6.5770956889387389E-2</v>
      </c>
      <c r="J12" s="2373">
        <v>0.19624199541831766</v>
      </c>
    </row>
    <row r="13" spans="1:10" ht="13.5" customHeight="1">
      <c r="A13" s="2305" t="s">
        <v>174</v>
      </c>
      <c r="B13" s="2214">
        <v>-27</v>
      </c>
      <c r="C13" s="2214">
        <v>-26</v>
      </c>
      <c r="D13" s="2214">
        <v>-26</v>
      </c>
      <c r="E13" s="2214">
        <v>-22</v>
      </c>
      <c r="F13" s="2214">
        <v>-24</v>
      </c>
      <c r="G13" s="2214">
        <v>-19</v>
      </c>
      <c r="H13" s="2372"/>
      <c r="I13" s="2371">
        <v>5.2556508997605222E-2</v>
      </c>
      <c r="J13" s="2370">
        <v>0.15756686809592502</v>
      </c>
    </row>
    <row r="14" spans="1:10" ht="13.5" customHeight="1">
      <c r="A14" s="2305" t="s">
        <v>177</v>
      </c>
      <c r="B14" s="2214">
        <v>26</v>
      </c>
      <c r="C14" s="2214">
        <v>24</v>
      </c>
      <c r="D14" s="2214">
        <v>27</v>
      </c>
      <c r="E14" s="2214">
        <v>33</v>
      </c>
      <c r="F14" s="2214">
        <v>29</v>
      </c>
      <c r="G14" s="2214">
        <v>30</v>
      </c>
      <c r="H14" s="2372"/>
      <c r="I14" s="2371">
        <v>7.5836277892307624E-2</v>
      </c>
      <c r="J14" s="2370">
        <v>-0.11788206715037919</v>
      </c>
    </row>
    <row r="15" spans="1:10" ht="13.5" customHeight="1">
      <c r="A15" s="2299" t="s">
        <v>179</v>
      </c>
      <c r="B15" s="2218">
        <v>-2</v>
      </c>
      <c r="C15" s="2218">
        <v>1</v>
      </c>
      <c r="D15" s="2218">
        <v>-2</v>
      </c>
      <c r="E15" s="2218">
        <v>-1</v>
      </c>
      <c r="F15" s="2218">
        <v>-11</v>
      </c>
      <c r="G15" s="2218">
        <v>-7</v>
      </c>
      <c r="H15" s="2375"/>
      <c r="I15" s="2374"/>
      <c r="J15" s="2373">
        <v>-0.79598267426857972</v>
      </c>
    </row>
    <row r="16" spans="1:10" ht="13.5" customHeight="1">
      <c r="A16" s="2305" t="s">
        <v>180</v>
      </c>
      <c r="B16" s="2214">
        <v>24</v>
      </c>
      <c r="C16" s="2214">
        <v>25</v>
      </c>
      <c r="D16" s="2214">
        <v>25</v>
      </c>
      <c r="E16" s="2214">
        <v>32</v>
      </c>
      <c r="F16" s="2214">
        <v>18</v>
      </c>
      <c r="G16" s="2214">
        <v>23</v>
      </c>
      <c r="H16" s="2372"/>
      <c r="I16" s="2371">
        <v>-5.0058297743297731E-2</v>
      </c>
      <c r="J16" s="2370">
        <v>0.31045542460785192</v>
      </c>
    </row>
    <row r="17" spans="1:10" ht="13.5" customHeight="1">
      <c r="A17" s="2302"/>
      <c r="B17" s="2302"/>
      <c r="C17" s="2302"/>
      <c r="D17" s="2302"/>
      <c r="E17" s="2328"/>
      <c r="F17" s="2328"/>
      <c r="G17" s="2328"/>
      <c r="H17" s="2368"/>
      <c r="I17" s="2369"/>
      <c r="J17" s="2368"/>
    </row>
    <row r="18" spans="1:10" ht="13.5" customHeight="1">
      <c r="A18" s="2299" t="s">
        <v>394</v>
      </c>
      <c r="B18" s="96">
        <v>50.9</v>
      </c>
      <c r="C18" s="96">
        <v>52</v>
      </c>
      <c r="D18" s="96">
        <v>49.1</v>
      </c>
      <c r="E18" s="96">
        <v>40</v>
      </c>
      <c r="F18" s="96">
        <v>45.3</v>
      </c>
      <c r="G18" s="96">
        <v>38.799999999999997</v>
      </c>
      <c r="H18" s="113"/>
      <c r="I18" s="147"/>
      <c r="J18" s="113"/>
    </row>
    <row r="19" spans="1:10" ht="13.5" customHeight="1">
      <c r="A19" s="2299" t="s">
        <v>422</v>
      </c>
      <c r="B19" s="96">
        <v>8.2021838615010623</v>
      </c>
      <c r="C19" s="96">
        <v>8.9697021360992792</v>
      </c>
      <c r="D19" s="96">
        <v>9.4268603032438509</v>
      </c>
      <c r="E19" s="96">
        <v>12.556134983408565</v>
      </c>
      <c r="F19" s="96">
        <v>6.9034135850000622</v>
      </c>
      <c r="G19" s="96">
        <v>8.7153746561719245</v>
      </c>
      <c r="H19" s="113"/>
      <c r="I19" s="147"/>
      <c r="J19" s="113"/>
    </row>
    <row r="20" spans="1:10" ht="13.5" customHeight="1">
      <c r="A20" s="2299" t="s">
        <v>396</v>
      </c>
      <c r="B20" s="91">
        <v>850</v>
      </c>
      <c r="C20" s="91">
        <v>873</v>
      </c>
      <c r="D20" s="91">
        <v>786</v>
      </c>
      <c r="E20" s="91">
        <v>777</v>
      </c>
      <c r="F20" s="91">
        <v>795</v>
      </c>
      <c r="G20" s="91">
        <v>788</v>
      </c>
      <c r="H20" s="114"/>
      <c r="I20" s="134">
        <v>-2.5840458580209669E-2</v>
      </c>
      <c r="J20" s="136">
        <v>6.9755600969120479E-2</v>
      </c>
    </row>
    <row r="21" spans="1:10" ht="13.5" customHeight="1">
      <c r="A21" s="2220" t="s">
        <v>397</v>
      </c>
      <c r="B21" s="91">
        <v>4994</v>
      </c>
      <c r="C21" s="91">
        <v>4943</v>
      </c>
      <c r="D21" s="91">
        <v>4831</v>
      </c>
      <c r="E21" s="91">
        <v>4849</v>
      </c>
      <c r="F21" s="91">
        <v>5051</v>
      </c>
      <c r="G21" s="91">
        <v>5028</v>
      </c>
      <c r="H21" s="114"/>
      <c r="I21" s="134">
        <v>1.0263083253388539E-2</v>
      </c>
      <c r="J21" s="136">
        <v>-1.1334981587860726E-2</v>
      </c>
    </row>
    <row r="22" spans="1:10" ht="13.5" customHeight="1" thickBot="1">
      <c r="A22" s="2299" t="s">
        <v>398</v>
      </c>
      <c r="B22" s="91">
        <v>811</v>
      </c>
      <c r="C22" s="91">
        <v>844</v>
      </c>
      <c r="D22" s="91">
        <v>854</v>
      </c>
      <c r="E22" s="91">
        <v>820</v>
      </c>
      <c r="F22" s="91">
        <v>781</v>
      </c>
      <c r="G22" s="91">
        <v>799</v>
      </c>
      <c r="H22" s="114"/>
      <c r="I22" s="137">
        <v>-3.8052562324407013E-2</v>
      </c>
      <c r="J22" s="139">
        <v>3.9120524509552945E-2</v>
      </c>
    </row>
    <row r="23" spans="1:10" ht="13.5" customHeight="1" thickBot="1">
      <c r="I23" s="2367"/>
      <c r="J23" s="2367"/>
    </row>
    <row r="24" spans="1:10" ht="13.5" customHeight="1">
      <c r="A24" s="2298" t="s">
        <v>1421</v>
      </c>
      <c r="B24" s="2344"/>
      <c r="C24" s="2344"/>
      <c r="D24" s="2344"/>
      <c r="E24" s="2325"/>
      <c r="F24" s="2325"/>
      <c r="G24" s="2325"/>
      <c r="H24" s="2325"/>
      <c r="I24" s="2357" t="s">
        <v>391</v>
      </c>
      <c r="J24" s="2356"/>
    </row>
    <row r="25" spans="1:10" ht="13.5" customHeight="1" thickBot="1">
      <c r="I25" s="2320"/>
      <c r="J25" s="2308"/>
    </row>
    <row r="26" spans="1:10" ht="13.5" customHeight="1" thickBot="1">
      <c r="A26" s="2292" t="s">
        <v>400</v>
      </c>
      <c r="B26" s="2291" t="s">
        <v>1331</v>
      </c>
      <c r="C26" s="2317" t="s">
        <v>1278</v>
      </c>
      <c r="D26" s="2317" t="s">
        <v>568</v>
      </c>
      <c r="E26" s="2317" t="s">
        <v>124</v>
      </c>
      <c r="F26" s="2317" t="s">
        <v>125</v>
      </c>
      <c r="G26" s="2317" t="s">
        <v>126</v>
      </c>
      <c r="H26" s="2354" t="s">
        <v>421</v>
      </c>
      <c r="I26" s="2253" t="s">
        <v>1368</v>
      </c>
      <c r="J26" s="2290" t="s">
        <v>1367</v>
      </c>
    </row>
    <row r="27" spans="1:10" ht="13.5" customHeight="1">
      <c r="A27" s="2251" t="s">
        <v>401</v>
      </c>
      <c r="B27" s="2289">
        <v>5.3999999999999995</v>
      </c>
      <c r="C27" s="2289">
        <v>5.4</v>
      </c>
      <c r="D27" s="2289">
        <v>5.3000000000000007</v>
      </c>
      <c r="E27" s="2289">
        <v>5.4</v>
      </c>
      <c r="F27" s="2289">
        <v>5.1999999999999993</v>
      </c>
      <c r="G27" s="2289">
        <v>5.1999999999999993</v>
      </c>
      <c r="H27" s="2366"/>
      <c r="I27" s="148">
        <v>7.9113442352769514E-3</v>
      </c>
      <c r="J27" s="136">
        <v>4.0808611028083863E-2</v>
      </c>
    </row>
    <row r="28" spans="1:10" ht="13.5" customHeight="1">
      <c r="A28" s="2251" t="s">
        <v>402</v>
      </c>
      <c r="B28" s="2289">
        <v>2.7</v>
      </c>
      <c r="C28" s="2289">
        <v>2.6</v>
      </c>
      <c r="D28" s="2289">
        <v>2.6</v>
      </c>
      <c r="E28" s="2289">
        <v>2.6</v>
      </c>
      <c r="F28" s="2289">
        <v>2.6</v>
      </c>
      <c r="G28" s="2289">
        <v>2.5</v>
      </c>
      <c r="H28" s="2366"/>
      <c r="I28" s="134">
        <v>4.7991877118620518E-3</v>
      </c>
      <c r="J28" s="136">
        <v>3.4375614286874079E-2</v>
      </c>
    </row>
    <row r="29" spans="1:10" ht="13.5" customHeight="1" thickBot="1">
      <c r="A29" s="2250" t="s">
        <v>403</v>
      </c>
      <c r="B29" s="2288">
        <v>0.5</v>
      </c>
      <c r="C29" s="2288">
        <v>0.5</v>
      </c>
      <c r="D29" s="2288">
        <v>0.5</v>
      </c>
      <c r="E29" s="2288">
        <v>0.4</v>
      </c>
      <c r="F29" s="2288">
        <v>0.4</v>
      </c>
      <c r="G29" s="2288">
        <v>0.4</v>
      </c>
      <c r="H29" s="2365"/>
      <c r="I29" s="137">
        <v>2.2165741554312168E-2</v>
      </c>
      <c r="J29" s="139">
        <v>7.4994348732590144E-2</v>
      </c>
    </row>
    <row r="30" spans="1:10" ht="13.5" customHeight="1">
      <c r="A30" s="2216" t="s">
        <v>404</v>
      </c>
      <c r="B30" s="2282">
        <v>8.6</v>
      </c>
      <c r="C30" s="2282">
        <v>8.5</v>
      </c>
      <c r="D30" s="2282">
        <v>8.4</v>
      </c>
      <c r="E30" s="2282">
        <v>8.4</v>
      </c>
      <c r="F30" s="2282">
        <v>8.1999999999999993</v>
      </c>
      <c r="G30" s="2282">
        <v>8.1</v>
      </c>
      <c r="H30" s="2361"/>
      <c r="I30" s="140">
        <v>7.7089867369712906E-3</v>
      </c>
      <c r="J30" s="142">
        <v>4.0604308034818182E-2</v>
      </c>
    </row>
    <row r="31" spans="1:10" ht="13.5" customHeight="1">
      <c r="A31" s="2246"/>
      <c r="B31" s="2287"/>
      <c r="C31" s="2287"/>
      <c r="D31" s="2287"/>
      <c r="E31" s="2287"/>
      <c r="F31" s="2287"/>
      <c r="G31" s="2287"/>
      <c r="H31" s="2364"/>
      <c r="I31" s="2286"/>
      <c r="J31" s="2285"/>
    </row>
    <row r="32" spans="1:10" ht="13.5" customHeight="1">
      <c r="A32" s="2220" t="s">
        <v>405</v>
      </c>
      <c r="B32" s="2284">
        <v>3.6000000000000005</v>
      </c>
      <c r="C32" s="2284">
        <v>3.7</v>
      </c>
      <c r="D32" s="2284">
        <v>3.4</v>
      </c>
      <c r="E32" s="2284">
        <v>3.1000000000000005</v>
      </c>
      <c r="F32" s="2284">
        <v>3.1000000000000005</v>
      </c>
      <c r="G32" s="2284">
        <v>3</v>
      </c>
      <c r="H32" s="2363"/>
      <c r="I32" s="134">
        <v>-1.794599156461385E-2</v>
      </c>
      <c r="J32" s="136">
        <v>0.15375504817939456</v>
      </c>
    </row>
    <row r="33" spans="1:10" ht="13.5" customHeight="1" thickBot="1">
      <c r="A33" s="2238" t="s">
        <v>406</v>
      </c>
      <c r="B33" s="2283">
        <v>1.3</v>
      </c>
      <c r="C33" s="2283">
        <v>1.3</v>
      </c>
      <c r="D33" s="2283">
        <v>1.4</v>
      </c>
      <c r="E33" s="2283">
        <v>1.3</v>
      </c>
      <c r="F33" s="2283">
        <v>1.3</v>
      </c>
      <c r="G33" s="2283">
        <v>1.3</v>
      </c>
      <c r="H33" s="2362"/>
      <c r="I33" s="137">
        <v>2.1329362522630735E-3</v>
      </c>
      <c r="J33" s="139">
        <v>1.2517046414472155E-2</v>
      </c>
    </row>
    <row r="34" spans="1:10" ht="13.5" customHeight="1" thickBot="1">
      <c r="A34" s="2216" t="s">
        <v>407</v>
      </c>
      <c r="B34" s="2282">
        <v>4.9000000000000004</v>
      </c>
      <c r="C34" s="2282">
        <v>5</v>
      </c>
      <c r="D34" s="2282">
        <v>4.8</v>
      </c>
      <c r="E34" s="2282">
        <v>4.4000000000000004</v>
      </c>
      <c r="F34" s="2282">
        <v>4.4000000000000004</v>
      </c>
      <c r="G34" s="2282">
        <v>4.3</v>
      </c>
      <c r="H34" s="2361"/>
      <c r="I34" s="149">
        <v>-1.2541951977269483E-2</v>
      </c>
      <c r="J34" s="150">
        <v>0.11140947634872855</v>
      </c>
    </row>
    <row r="35" spans="1:10" ht="13.5" customHeight="1">
      <c r="I35" s="2196"/>
      <c r="J35" s="2196"/>
    </row>
    <row r="36" spans="1:10" ht="13.5" customHeight="1">
      <c r="I36" s="2196"/>
      <c r="J36" s="2196"/>
    </row>
    <row r="37" spans="1:10" ht="13.5" customHeight="1">
      <c r="A37" s="2230" t="s">
        <v>1222</v>
      </c>
      <c r="B37" s="2325"/>
      <c r="C37" s="2325"/>
      <c r="D37" s="2325"/>
      <c r="I37" s="2196"/>
      <c r="J37" s="2196"/>
    </row>
    <row r="38" spans="1:10" ht="13.5" customHeight="1" thickBot="1">
      <c r="I38" s="2196"/>
      <c r="J38" s="2199"/>
    </row>
    <row r="39" spans="1:10" ht="13.5" customHeight="1">
      <c r="A39" s="2360" t="s">
        <v>1221</v>
      </c>
      <c r="B39" s="2359"/>
      <c r="C39" s="2359"/>
      <c r="D39" s="2359"/>
      <c r="E39" s="2358"/>
      <c r="F39" s="2358"/>
      <c r="G39" s="2358"/>
      <c r="H39" s="2358"/>
      <c r="I39" s="2357" t="s">
        <v>391</v>
      </c>
      <c r="J39" s="2356"/>
    </row>
    <row r="40" spans="1:10" ht="13.5" customHeight="1" thickBot="1">
      <c r="A40" s="2209"/>
      <c r="B40" s="2209"/>
      <c r="C40" s="2209"/>
      <c r="D40" s="2209"/>
      <c r="E40" s="2209"/>
      <c r="F40" s="2209"/>
      <c r="G40" s="2209"/>
      <c r="H40" s="2209"/>
      <c r="I40" s="2320"/>
      <c r="J40" s="2308"/>
    </row>
    <row r="41" spans="1:10" ht="13.5" customHeight="1" thickBot="1">
      <c r="A41" s="2355" t="s">
        <v>123</v>
      </c>
      <c r="B41" s="2291" t="s">
        <v>1331</v>
      </c>
      <c r="C41" s="2317" t="s">
        <v>1278</v>
      </c>
      <c r="D41" s="2317" t="s">
        <v>568</v>
      </c>
      <c r="E41" s="2317" t="s">
        <v>124</v>
      </c>
      <c r="F41" s="2317" t="s">
        <v>125</v>
      </c>
      <c r="G41" s="2317" t="s">
        <v>126</v>
      </c>
      <c r="H41" s="2354" t="s">
        <v>421</v>
      </c>
      <c r="I41" s="2253" t="s">
        <v>1368</v>
      </c>
      <c r="J41" s="2290" t="s">
        <v>1367</v>
      </c>
    </row>
    <row r="42" spans="1:10" ht="13.5" customHeight="1">
      <c r="A42" s="2310" t="s">
        <v>134</v>
      </c>
      <c r="B42" s="2217">
        <v>6</v>
      </c>
      <c r="C42" s="2217">
        <v>6</v>
      </c>
      <c r="D42" s="2217">
        <v>1</v>
      </c>
      <c r="E42" s="2217">
        <v>-3</v>
      </c>
      <c r="F42" s="2217">
        <v>-9</v>
      </c>
      <c r="G42" s="2217">
        <v>-5</v>
      </c>
      <c r="H42" s="2353"/>
      <c r="I42" s="152">
        <v>2.9058456995854076E-3</v>
      </c>
      <c r="J42" s="153"/>
    </row>
    <row r="43" spans="1:10" ht="13.5" customHeight="1">
      <c r="A43" s="2310" t="s">
        <v>111</v>
      </c>
      <c r="B43" s="2217">
        <v>3</v>
      </c>
      <c r="C43" s="2217">
        <v>5</v>
      </c>
      <c r="D43" s="2217">
        <v>4</v>
      </c>
      <c r="E43" s="2217">
        <v>3</v>
      </c>
      <c r="F43" s="2217">
        <v>3</v>
      </c>
      <c r="G43" s="2217">
        <v>3</v>
      </c>
      <c r="H43" s="2347"/>
      <c r="I43" s="154">
        <v>-0.1455461082575783</v>
      </c>
      <c r="J43" s="155">
        <v>1.2242244125890842</v>
      </c>
    </row>
    <row r="44" spans="1:10" ht="13.5" customHeight="1">
      <c r="A44" s="2310" t="s">
        <v>140</v>
      </c>
      <c r="B44" s="2217">
        <v>3</v>
      </c>
      <c r="C44" s="2217">
        <v>2</v>
      </c>
      <c r="D44" s="2217">
        <v>-1</v>
      </c>
      <c r="E44" s="2217">
        <v>-2</v>
      </c>
      <c r="F44" s="2217">
        <v>4</v>
      </c>
      <c r="G44" s="2217">
        <v>3</v>
      </c>
      <c r="H44" s="2347"/>
      <c r="I44" s="154">
        <v>0.5343135932920744</v>
      </c>
      <c r="J44" s="155">
        <v>-0.55888356949133211</v>
      </c>
    </row>
    <row r="45" spans="1:10" ht="13.5" customHeight="1">
      <c r="A45" s="2310" t="s">
        <v>392</v>
      </c>
      <c r="B45" s="2217">
        <v>1</v>
      </c>
      <c r="C45" s="2217">
        <v>2</v>
      </c>
      <c r="D45" s="2217">
        <v>1</v>
      </c>
      <c r="E45" s="2217">
        <v>0</v>
      </c>
      <c r="F45" s="2217">
        <v>0</v>
      </c>
      <c r="G45" s="2217">
        <v>0</v>
      </c>
      <c r="H45" s="2347"/>
      <c r="I45" s="154">
        <v>-2.1754163145273564E-2</v>
      </c>
      <c r="J45" s="155"/>
    </row>
    <row r="46" spans="1:10" ht="13.5" customHeight="1">
      <c r="A46" s="2352" t="s">
        <v>423</v>
      </c>
      <c r="B46" s="2213">
        <v>13</v>
      </c>
      <c r="C46" s="2213">
        <v>15</v>
      </c>
      <c r="D46" s="2213">
        <v>5</v>
      </c>
      <c r="E46" s="2213">
        <v>-2</v>
      </c>
      <c r="F46" s="2213">
        <v>-2</v>
      </c>
      <c r="G46" s="2213">
        <v>1</v>
      </c>
      <c r="H46" s="2351"/>
      <c r="I46" s="156">
        <v>4.8574695697589654E-4</v>
      </c>
      <c r="J46" s="157"/>
    </row>
    <row r="47" spans="1:10" ht="13.5" customHeight="1">
      <c r="A47" s="2310" t="s">
        <v>162</v>
      </c>
      <c r="B47" s="2217">
        <v>-52</v>
      </c>
      <c r="C47" s="2217">
        <v>-52</v>
      </c>
      <c r="D47" s="2217">
        <v>-50</v>
      </c>
      <c r="E47" s="2217">
        <v>-51</v>
      </c>
      <c r="F47" s="2217">
        <v>-52</v>
      </c>
      <c r="G47" s="2217">
        <v>-59</v>
      </c>
      <c r="H47" s="2347"/>
      <c r="I47" s="154">
        <v>2.3689200247801079E-2</v>
      </c>
      <c r="J47" s="155">
        <v>5.7653641482898088E-2</v>
      </c>
    </row>
    <row r="48" spans="1:10" ht="13.5" customHeight="1">
      <c r="A48" s="2310" t="s">
        <v>424</v>
      </c>
      <c r="B48" s="2217">
        <v>40</v>
      </c>
      <c r="C48" s="2217">
        <v>60</v>
      </c>
      <c r="D48" s="2217">
        <v>55</v>
      </c>
      <c r="E48" s="2217">
        <v>53</v>
      </c>
      <c r="F48" s="2217">
        <v>92</v>
      </c>
      <c r="G48" s="2217">
        <v>43</v>
      </c>
      <c r="H48" s="2347"/>
      <c r="I48" s="154">
        <v>-0.33048997584786499</v>
      </c>
      <c r="J48" s="155">
        <v>-0.56992700951236053</v>
      </c>
    </row>
    <row r="49" spans="1:10" ht="13.5" customHeight="1">
      <c r="A49" s="2352" t="s">
        <v>425</v>
      </c>
      <c r="B49" s="2213">
        <v>-20</v>
      </c>
      <c r="C49" s="2213">
        <v>1</v>
      </c>
      <c r="D49" s="2213">
        <v>1</v>
      </c>
      <c r="E49" s="2213">
        <v>-2</v>
      </c>
      <c r="F49" s="2213">
        <v>37</v>
      </c>
      <c r="G49" s="2213">
        <v>-21</v>
      </c>
      <c r="H49" s="2351"/>
      <c r="I49" s="156"/>
      <c r="J49" s="157">
        <v>-1.5465362647500707</v>
      </c>
    </row>
    <row r="50" spans="1:10" ht="13.5" customHeight="1">
      <c r="A50" s="2352" t="s">
        <v>177</v>
      </c>
      <c r="B50" s="2213">
        <v>-7</v>
      </c>
      <c r="C50" s="2213">
        <v>16</v>
      </c>
      <c r="D50" s="2213">
        <v>6</v>
      </c>
      <c r="E50" s="2213">
        <v>-4</v>
      </c>
      <c r="F50" s="2213">
        <v>35</v>
      </c>
      <c r="G50" s="2213">
        <v>-20</v>
      </c>
      <c r="H50" s="2351"/>
      <c r="I50" s="156">
        <v>-1.3206165799249521</v>
      </c>
      <c r="J50" s="157">
        <v>-1.1380561131034592</v>
      </c>
    </row>
    <row r="51" spans="1:10" ht="13.5" customHeight="1">
      <c r="A51" s="2310" t="s">
        <v>179</v>
      </c>
      <c r="B51" s="2217">
        <v>-8</v>
      </c>
      <c r="C51" s="2217">
        <v>0</v>
      </c>
      <c r="D51" s="2217">
        <v>0</v>
      </c>
      <c r="E51" s="2217">
        <v>-5</v>
      </c>
      <c r="F51" s="2217">
        <v>-4</v>
      </c>
      <c r="G51" s="2217">
        <v>-5</v>
      </c>
      <c r="H51" s="2347"/>
      <c r="I51" s="154"/>
      <c r="J51" s="155">
        <v>0.80330501785605102</v>
      </c>
    </row>
    <row r="52" spans="1:10" ht="13.5" customHeight="1">
      <c r="A52" s="2352" t="s">
        <v>180</v>
      </c>
      <c r="B52" s="2213">
        <v>-15</v>
      </c>
      <c r="C52" s="2213">
        <v>16</v>
      </c>
      <c r="D52" s="2213">
        <v>6</v>
      </c>
      <c r="E52" s="2213">
        <v>-9</v>
      </c>
      <c r="F52" s="2213">
        <v>31</v>
      </c>
      <c r="G52" s="2213">
        <v>-25</v>
      </c>
      <c r="H52" s="2351"/>
      <c r="I52" s="156">
        <v>-1.7685191721896745</v>
      </c>
      <c r="J52" s="157">
        <v>-1.394031628345989</v>
      </c>
    </row>
    <row r="53" spans="1:10" ht="13.5" customHeight="1">
      <c r="A53" s="2310"/>
      <c r="B53" s="2217"/>
      <c r="C53" s="2217"/>
      <c r="D53" s="2217"/>
      <c r="E53" s="2217"/>
      <c r="F53" s="2217"/>
      <c r="G53" s="2217"/>
      <c r="H53" s="2347"/>
      <c r="I53" s="2350"/>
      <c r="J53" s="2349"/>
    </row>
    <row r="54" spans="1:10" ht="13.5" customHeight="1">
      <c r="A54" s="2310" t="s">
        <v>396</v>
      </c>
      <c r="B54" s="2206">
        <v>301</v>
      </c>
      <c r="C54" s="2206">
        <v>300</v>
      </c>
      <c r="D54" s="2206">
        <v>351</v>
      </c>
      <c r="E54" s="2348">
        <v>293</v>
      </c>
      <c r="F54" s="2348">
        <v>658</v>
      </c>
      <c r="G54" s="2348">
        <v>623</v>
      </c>
      <c r="H54" s="2347"/>
      <c r="I54" s="154">
        <v>5.3047922758631127E-3</v>
      </c>
      <c r="J54" s="155">
        <v>-0.54277653490213951</v>
      </c>
    </row>
    <row r="55" spans="1:10" ht="13.5" customHeight="1" thickBot="1">
      <c r="A55" s="2310" t="s">
        <v>398</v>
      </c>
      <c r="B55" s="2206">
        <v>3410</v>
      </c>
      <c r="C55" s="2206">
        <v>3441</v>
      </c>
      <c r="D55" s="2206">
        <v>3358</v>
      </c>
      <c r="E55" s="2206">
        <v>3295</v>
      </c>
      <c r="F55" s="2206">
        <v>3226</v>
      </c>
      <c r="G55" s="2206">
        <v>3216</v>
      </c>
      <c r="H55" s="2346"/>
      <c r="I55" s="158">
        <v>-8.8293933352322496E-3</v>
      </c>
      <c r="J55" s="159">
        <v>5.6829696840109412E-2</v>
      </c>
    </row>
    <row r="56" spans="1:10" ht="13.5" customHeight="1">
      <c r="A56" s="2199"/>
      <c r="B56" s="2199"/>
      <c r="C56" s="2199"/>
      <c r="D56" s="2199"/>
      <c r="E56" s="2199"/>
      <c r="F56" s="2199"/>
      <c r="G56" s="2199"/>
      <c r="H56" s="2199"/>
      <c r="I56" s="2199"/>
      <c r="J56" s="2199"/>
    </row>
    <row r="57" spans="1:10" ht="13.5" customHeight="1">
      <c r="A57" s="2199"/>
      <c r="B57" s="2199"/>
      <c r="C57" s="2199"/>
      <c r="D57" s="2199"/>
      <c r="E57" s="2199"/>
      <c r="F57" s="2199"/>
      <c r="G57" s="2199"/>
      <c r="H57" s="2199"/>
      <c r="I57" s="2199"/>
      <c r="J57" s="2199"/>
    </row>
    <row r="58" spans="1:10" ht="13.5" customHeight="1">
      <c r="A58" s="2199"/>
      <c r="B58" s="2199"/>
      <c r="C58" s="2199"/>
      <c r="D58" s="2199"/>
      <c r="E58" s="2199"/>
      <c r="F58" s="2199"/>
      <c r="G58" s="2199"/>
      <c r="H58" s="2199"/>
      <c r="I58" s="2199"/>
      <c r="J58" s="2199"/>
    </row>
    <row r="59" spans="1:10" ht="13.5" customHeight="1">
      <c r="A59" s="2199"/>
      <c r="B59" s="2199"/>
      <c r="C59" s="2199"/>
      <c r="D59" s="2199"/>
      <c r="E59" s="2199"/>
      <c r="F59" s="2199"/>
      <c r="G59" s="2199"/>
      <c r="H59" s="2199"/>
      <c r="I59" s="2199"/>
      <c r="J59" s="2199"/>
    </row>
    <row r="60" spans="1:10" ht="13.5" customHeight="1">
      <c r="A60" s="2199"/>
      <c r="B60" s="2199"/>
      <c r="C60" s="2199"/>
      <c r="D60" s="2199"/>
      <c r="E60" s="2199"/>
      <c r="F60" s="2199"/>
      <c r="G60" s="2199"/>
      <c r="H60" s="2199"/>
      <c r="I60" s="2199"/>
      <c r="J60" s="2199"/>
    </row>
    <row r="61" spans="1:10" ht="13.5" customHeight="1">
      <c r="A61" s="2199"/>
      <c r="B61" s="2199"/>
      <c r="C61" s="2199"/>
      <c r="D61" s="2199"/>
      <c r="E61" s="2199"/>
      <c r="F61" s="2199"/>
      <c r="G61" s="2199"/>
      <c r="H61" s="2199"/>
      <c r="I61" s="2199"/>
      <c r="J61" s="2199"/>
    </row>
    <row r="62" spans="1:10" ht="13.5" customHeight="1">
      <c r="A62" s="2199"/>
      <c r="B62" s="2199"/>
      <c r="C62" s="2199"/>
      <c r="D62" s="2199"/>
      <c r="E62" s="2199"/>
      <c r="F62" s="2199"/>
      <c r="G62" s="2199"/>
      <c r="H62" s="2199"/>
      <c r="I62" s="2199"/>
      <c r="J62" s="2199"/>
    </row>
    <row r="63" spans="1:10" ht="13.5" customHeight="1">
      <c r="J63" s="2199"/>
    </row>
    <row r="64" spans="1:10" ht="13.5" customHeight="1">
      <c r="J64" s="2199"/>
    </row>
    <row r="65" spans="10:10" ht="13.5" customHeight="1">
      <c r="J65" s="2199"/>
    </row>
    <row r="66" spans="10:10" ht="13.5" customHeight="1">
      <c r="J66" s="2199"/>
    </row>
  </sheetData>
  <printOptions horizontalCentered="1"/>
  <pageMargins left="0.7" right="0.7" top="0.75" bottom="0.75" header="0.3" footer="0.3"/>
  <pageSetup paperSize="9" scale="80" orientation="portrait" r:id="rId1"/>
  <headerFooter>
    <oddHeader>&amp;R&amp;"Arial,normal"&amp;8Personal Banking</oddHeader>
    <oddFooter>&amp;C&amp;7Fact book - Q2 2017</oddFooter>
  </headerFooter>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theme="7" tint="0.59999389629810485"/>
  </sheetPr>
  <dimension ref="A1"/>
  <sheetViews>
    <sheetView view="pageBreakPreview" zoomScale="60" zoomScaleNormal="100" workbookViewId="0">
      <selection activeCell="P21" sqref="P21"/>
    </sheetView>
  </sheetViews>
  <sheetFormatPr defaultRowHeight="11.25"/>
  <sheetData/>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tabColor theme="7" tint="0.59999389629810485"/>
  </sheetPr>
  <dimension ref="A1:K93"/>
  <sheetViews>
    <sheetView view="pageBreakPreview" topLeftCell="A58" zoomScale="90" zoomScaleNormal="100" zoomScaleSheetLayoutView="90" workbookViewId="0">
      <selection activeCell="P21" sqref="P21"/>
    </sheetView>
  </sheetViews>
  <sheetFormatPr defaultRowHeight="8.25"/>
  <cols>
    <col min="1" max="1" width="31.6640625" style="1493" customWidth="1"/>
    <col min="2" max="2" width="8.6640625" style="1493" customWidth="1"/>
    <col min="3" max="7" width="8.33203125" style="1494" customWidth="1"/>
    <col min="8" max="10" width="8.33203125" style="1493" customWidth="1"/>
    <col min="11" max="11" width="11.33203125" style="1493" customWidth="1"/>
    <col min="12" max="16384" width="9.33203125" style="1493"/>
  </cols>
  <sheetData>
    <row r="1" spans="1:11" ht="13.5" customHeight="1">
      <c r="A1" s="1491" t="s">
        <v>1269</v>
      </c>
      <c r="B1" s="1491"/>
      <c r="C1" s="1568"/>
      <c r="D1" s="1568"/>
      <c r="E1" s="1568"/>
      <c r="F1" s="1568"/>
      <c r="G1" s="1552"/>
      <c r="H1" s="1550" t="s">
        <v>391</v>
      </c>
      <c r="I1" s="1551"/>
      <c r="J1" s="1550" t="s">
        <v>1223</v>
      </c>
      <c r="K1" s="1549"/>
    </row>
    <row r="2" spans="1:11" ht="13.5" customHeight="1" thickBot="1">
      <c r="H2" s="1547"/>
      <c r="I2" s="1548"/>
      <c r="J2" s="1547"/>
      <c r="K2" s="1546"/>
    </row>
    <row r="3" spans="1:11" s="1484" customFormat="1" ht="13.5" customHeight="1" thickBot="1">
      <c r="A3" s="1521" t="s">
        <v>123</v>
      </c>
      <c r="B3" s="1521" t="s">
        <v>1331</v>
      </c>
      <c r="C3" s="1520" t="s">
        <v>1278</v>
      </c>
      <c r="D3" s="1520" t="s">
        <v>568</v>
      </c>
      <c r="E3" s="1520" t="s">
        <v>124</v>
      </c>
      <c r="F3" s="1520" t="s">
        <v>125</v>
      </c>
      <c r="G3" s="1520" t="s">
        <v>126</v>
      </c>
      <c r="H3" s="1545" t="s">
        <v>1368</v>
      </c>
      <c r="I3" s="1544" t="s">
        <v>1367</v>
      </c>
      <c r="J3" s="1545" t="s">
        <v>1368</v>
      </c>
      <c r="K3" s="1571" t="s">
        <v>1367</v>
      </c>
    </row>
    <row r="4" spans="1:11" s="1484" customFormat="1" ht="13.5" customHeight="1">
      <c r="A4" s="1517" t="s">
        <v>134</v>
      </c>
      <c r="B4" s="86">
        <v>286</v>
      </c>
      <c r="C4" s="86">
        <v>279</v>
      </c>
      <c r="D4" s="86">
        <v>276</v>
      </c>
      <c r="E4" s="86">
        <v>272</v>
      </c>
      <c r="F4" s="86">
        <v>282</v>
      </c>
      <c r="G4" s="86">
        <v>278</v>
      </c>
      <c r="H4" s="1532">
        <v>2.4109514467331117E-2</v>
      </c>
      <c r="I4" s="1533">
        <v>1.6818124282479419E-2</v>
      </c>
      <c r="J4" s="1532">
        <v>3.7785114748036808E-2</v>
      </c>
      <c r="K4" s="1531">
        <v>2.4172430984094273E-2</v>
      </c>
    </row>
    <row r="5" spans="1:11" s="1484" customFormat="1" ht="13.5" customHeight="1">
      <c r="A5" s="1517" t="s">
        <v>111</v>
      </c>
      <c r="B5" s="87">
        <v>113</v>
      </c>
      <c r="C5" s="87">
        <v>106</v>
      </c>
      <c r="D5" s="87">
        <v>117</v>
      </c>
      <c r="E5" s="87">
        <v>99</v>
      </c>
      <c r="F5" s="87">
        <v>102</v>
      </c>
      <c r="G5" s="87">
        <v>99</v>
      </c>
      <c r="H5" s="1532">
        <v>6.1364605486653678E-2</v>
      </c>
      <c r="I5" s="1533">
        <v>0.10221558297386779</v>
      </c>
      <c r="J5" s="1532">
        <v>7.3858874252076712E-2</v>
      </c>
      <c r="K5" s="1531">
        <v>0.12197841837880419</v>
      </c>
    </row>
    <row r="6" spans="1:11" s="1484" customFormat="1" ht="13.5" customHeight="1">
      <c r="A6" s="1517" t="s">
        <v>140</v>
      </c>
      <c r="B6" s="87">
        <v>68</v>
      </c>
      <c r="C6" s="87">
        <v>61</v>
      </c>
      <c r="D6" s="87">
        <v>69</v>
      </c>
      <c r="E6" s="87">
        <v>67</v>
      </c>
      <c r="F6" s="87">
        <v>74</v>
      </c>
      <c r="G6" s="87">
        <v>69</v>
      </c>
      <c r="H6" s="1532">
        <v>0.110897266850428</v>
      </c>
      <c r="I6" s="1533">
        <v>-8.4046839951212093E-2</v>
      </c>
      <c r="J6" s="1532">
        <v>0.12355008847000915</v>
      </c>
      <c r="K6" s="1531">
        <v>-7.2737948703489819E-2</v>
      </c>
    </row>
    <row r="7" spans="1:11" s="1484" customFormat="1" ht="13.5" customHeight="1">
      <c r="A7" s="1517" t="s">
        <v>392</v>
      </c>
      <c r="B7" s="87">
        <v>7</v>
      </c>
      <c r="C7" s="87">
        <v>22</v>
      </c>
      <c r="D7" s="87">
        <v>7</v>
      </c>
      <c r="E7" s="87">
        <v>7</v>
      </c>
      <c r="F7" s="87">
        <v>7</v>
      </c>
      <c r="G7" s="87">
        <v>12</v>
      </c>
      <c r="H7" s="1532">
        <v>-0.67068628572033129</v>
      </c>
      <c r="I7" s="1533">
        <v>-1.9411132212187598E-2</v>
      </c>
      <c r="J7" s="1532">
        <v>-0.66718921405557163</v>
      </c>
      <c r="K7" s="1531">
        <v>-1.116080129671615E-2</v>
      </c>
    </row>
    <row r="8" spans="1:11" s="1484" customFormat="1" ht="13.5" customHeight="1">
      <c r="A8" s="1513" t="s">
        <v>151</v>
      </c>
      <c r="B8" s="88">
        <v>474</v>
      </c>
      <c r="C8" s="88">
        <v>468</v>
      </c>
      <c r="D8" s="88">
        <v>469</v>
      </c>
      <c r="E8" s="88">
        <v>445</v>
      </c>
      <c r="F8" s="88">
        <v>465</v>
      </c>
      <c r="G8" s="88">
        <v>458</v>
      </c>
      <c r="H8" s="1540">
        <v>1.153436404050745E-2</v>
      </c>
      <c r="I8" s="1541">
        <v>1.8938170578965074E-2</v>
      </c>
      <c r="J8" s="1540">
        <v>2.4192069753056211E-2</v>
      </c>
      <c r="K8" s="1539">
        <v>2.9536129414007073E-2</v>
      </c>
    </row>
    <row r="9" spans="1:11" s="1484" customFormat="1" ht="13.5" customHeight="1">
      <c r="A9" s="1517" t="s">
        <v>162</v>
      </c>
      <c r="B9" s="87">
        <v>-121</v>
      </c>
      <c r="C9" s="87">
        <v>-124</v>
      </c>
      <c r="D9" s="87">
        <v>-116</v>
      </c>
      <c r="E9" s="87">
        <v>-122</v>
      </c>
      <c r="F9" s="87">
        <v>-121</v>
      </c>
      <c r="G9" s="87">
        <v>-126</v>
      </c>
      <c r="H9" s="1532">
        <v>-2.3795249907943794E-2</v>
      </c>
      <c r="I9" s="1533">
        <v>-1.2497647234038789E-3</v>
      </c>
      <c r="J9" s="1532">
        <v>-1.1277566794056448E-2</v>
      </c>
      <c r="K9" s="1531">
        <v>1.2778616802899601E-2</v>
      </c>
    </row>
    <row r="10" spans="1:11" s="1484" customFormat="1" ht="13.5" customHeight="1">
      <c r="A10" s="1517" t="s">
        <v>393</v>
      </c>
      <c r="B10" s="87">
        <v>-146</v>
      </c>
      <c r="C10" s="87">
        <v>-138</v>
      </c>
      <c r="D10" s="87">
        <v>-156</v>
      </c>
      <c r="E10" s="87">
        <v>-142</v>
      </c>
      <c r="F10" s="87">
        <v>-167</v>
      </c>
      <c r="G10" s="87">
        <v>-118</v>
      </c>
      <c r="H10" s="1532">
        <v>5.6455285917457632E-2</v>
      </c>
      <c r="I10" s="1533">
        <v>-0.12682235585177515</v>
      </c>
      <c r="J10" s="1532">
        <v>7.0498814283694422E-2</v>
      </c>
      <c r="K10" s="1531">
        <v>-0.1142597778625194</v>
      </c>
    </row>
    <row r="11" spans="1:11" s="1484" customFormat="1" ht="13.5" customHeight="1">
      <c r="A11" s="1513" t="s">
        <v>174</v>
      </c>
      <c r="B11" s="89">
        <v>-275</v>
      </c>
      <c r="C11" s="89">
        <v>-268</v>
      </c>
      <c r="D11" s="89">
        <v>-281</v>
      </c>
      <c r="E11" s="89">
        <v>-271</v>
      </c>
      <c r="F11" s="89">
        <v>-295</v>
      </c>
      <c r="G11" s="89">
        <v>-251</v>
      </c>
      <c r="H11" s="1540">
        <v>2.6077677971808599E-2</v>
      </c>
      <c r="I11" s="1541">
        <v>-6.5498674803100898E-2</v>
      </c>
      <c r="J11" s="1540">
        <v>3.9338124241813377E-2</v>
      </c>
      <c r="K11" s="1539">
        <v>-5.2492044024289086E-2</v>
      </c>
    </row>
    <row r="12" spans="1:11" s="1484" customFormat="1" ht="13.5" customHeight="1">
      <c r="A12" s="1513" t="s">
        <v>177</v>
      </c>
      <c r="B12" s="89">
        <v>199</v>
      </c>
      <c r="C12" s="89">
        <v>200</v>
      </c>
      <c r="D12" s="89">
        <v>188</v>
      </c>
      <c r="E12" s="89">
        <v>174</v>
      </c>
      <c r="F12" s="89">
        <v>170</v>
      </c>
      <c r="G12" s="89">
        <v>207</v>
      </c>
      <c r="H12" s="1540">
        <v>-7.9821919559625032E-3</v>
      </c>
      <c r="I12" s="1541">
        <v>0.1650545539258137</v>
      </c>
      <c r="J12" s="1540">
        <v>3.9977594024687146E-3</v>
      </c>
      <c r="K12" s="1539">
        <v>0.16925060495547339</v>
      </c>
    </row>
    <row r="13" spans="1:11" s="1484" customFormat="1" ht="13.5" customHeight="1">
      <c r="A13" s="1517" t="s">
        <v>179</v>
      </c>
      <c r="B13" s="87">
        <v>-16</v>
      </c>
      <c r="C13" s="87">
        <v>-17</v>
      </c>
      <c r="D13" s="87">
        <v>-34</v>
      </c>
      <c r="E13" s="87">
        <v>-49</v>
      </c>
      <c r="F13" s="87">
        <v>-36</v>
      </c>
      <c r="G13" s="87">
        <v>-41</v>
      </c>
      <c r="H13" s="1532">
        <v>-5.5055962148891302E-2</v>
      </c>
      <c r="I13" s="1533">
        <v>-0.56152166678475401</v>
      </c>
      <c r="J13" s="1532">
        <v>-2.7911245590187095E-2</v>
      </c>
      <c r="K13" s="1531">
        <v>-0.56293465645062868</v>
      </c>
    </row>
    <row r="14" spans="1:11" s="1484" customFormat="1" ht="13.5" customHeight="1">
      <c r="A14" s="1513" t="s">
        <v>180</v>
      </c>
      <c r="B14" s="89">
        <v>183</v>
      </c>
      <c r="C14" s="89">
        <v>183</v>
      </c>
      <c r="D14" s="89">
        <v>154</v>
      </c>
      <c r="E14" s="89">
        <v>125</v>
      </c>
      <c r="F14" s="89">
        <v>134</v>
      </c>
      <c r="G14" s="89">
        <v>166</v>
      </c>
      <c r="H14" s="1540">
        <v>-3.7067782163408003E-3</v>
      </c>
      <c r="I14" s="1541">
        <v>0.35904740558396653</v>
      </c>
      <c r="J14" s="1540">
        <v>6.8995529085853491E-3</v>
      </c>
      <c r="K14" s="1539">
        <v>0.37087630854271714</v>
      </c>
    </row>
    <row r="15" spans="1:11" s="1484" customFormat="1" ht="13.5" customHeight="1">
      <c r="A15" s="1567"/>
      <c r="B15" s="1566"/>
      <c r="C15" s="1566"/>
      <c r="D15" s="1566"/>
      <c r="E15" s="1516"/>
      <c r="F15" s="1516"/>
      <c r="G15" s="1516"/>
      <c r="H15" s="1565"/>
      <c r="I15" s="1537"/>
      <c r="J15" s="1565"/>
      <c r="K15" s="1564"/>
    </row>
    <row r="16" spans="1:11" s="1484" customFormat="1" ht="13.5" customHeight="1">
      <c r="A16" s="1517" t="s">
        <v>394</v>
      </c>
      <c r="B16" s="90">
        <v>58</v>
      </c>
      <c r="C16" s="90">
        <v>57.3</v>
      </c>
      <c r="D16" s="90">
        <v>59.9</v>
      </c>
      <c r="E16" s="90">
        <v>60.9</v>
      </c>
      <c r="F16" s="90">
        <v>63.4</v>
      </c>
      <c r="G16" s="90">
        <v>54.8</v>
      </c>
      <c r="H16" s="1562"/>
      <c r="I16" s="1563"/>
      <c r="J16" s="1562"/>
      <c r="K16" s="1561"/>
    </row>
    <row r="17" spans="1:11" s="1484" customFormat="1" ht="13.5" customHeight="1">
      <c r="A17" s="1517" t="s">
        <v>395</v>
      </c>
      <c r="B17" s="90">
        <v>8.893593673511047</v>
      </c>
      <c r="C17" s="90">
        <v>9.3161009888936182</v>
      </c>
      <c r="D17" s="90">
        <v>7.6383474062143728</v>
      </c>
      <c r="E17" s="90">
        <v>6.0113914011410738</v>
      </c>
      <c r="F17" s="90">
        <v>6.4233976865946714</v>
      </c>
      <c r="G17" s="90">
        <v>7.9108510380452133</v>
      </c>
      <c r="H17" s="1560"/>
      <c r="I17" s="1559"/>
      <c r="J17" s="1558"/>
      <c r="K17" s="1557"/>
    </row>
    <row r="18" spans="1:11" s="1484" customFormat="1" ht="13.5" customHeight="1">
      <c r="A18" s="1517" t="s">
        <v>396</v>
      </c>
      <c r="B18" s="86">
        <v>6330</v>
      </c>
      <c r="C18" s="86">
        <v>6153</v>
      </c>
      <c r="D18" s="86">
        <v>5966</v>
      </c>
      <c r="E18" s="86">
        <v>6256</v>
      </c>
      <c r="F18" s="86">
        <v>6364</v>
      </c>
      <c r="G18" s="86">
        <v>6354</v>
      </c>
      <c r="H18" s="1556">
        <v>2.8816932704429865E-2</v>
      </c>
      <c r="I18" s="1531">
        <v>-5.2884400158947908E-3</v>
      </c>
      <c r="J18" s="1556">
        <v>2E-3</v>
      </c>
      <c r="K18" s="1531">
        <v>-2.9000000000000001E-2</v>
      </c>
    </row>
    <row r="19" spans="1:11" s="1484" customFormat="1" ht="13.5" customHeight="1">
      <c r="A19" s="1517" t="s">
        <v>397</v>
      </c>
      <c r="B19" s="86">
        <v>33966</v>
      </c>
      <c r="C19" s="86">
        <v>33611</v>
      </c>
      <c r="D19" s="86">
        <v>33041</v>
      </c>
      <c r="E19" s="86">
        <v>35186</v>
      </c>
      <c r="F19" s="86">
        <v>37964</v>
      </c>
      <c r="G19" s="86">
        <v>37805</v>
      </c>
      <c r="H19" s="1556">
        <v>1.0550586658788275E-2</v>
      </c>
      <c r="I19" s="1531">
        <v>-0.10531458865828902</v>
      </c>
      <c r="J19" s="1556">
        <v>2.3E-2</v>
      </c>
      <c r="K19" s="1531">
        <v>-9.1999999999999998E-2</v>
      </c>
    </row>
    <row r="20" spans="1:11" s="1484" customFormat="1" ht="13.5" customHeight="1" thickBot="1">
      <c r="A20" s="1517" t="s">
        <v>398</v>
      </c>
      <c r="B20" s="86">
        <v>5847</v>
      </c>
      <c r="C20" s="86">
        <v>5926</v>
      </c>
      <c r="D20" s="86">
        <v>6069</v>
      </c>
      <c r="E20" s="86">
        <v>6141</v>
      </c>
      <c r="F20" s="86">
        <v>6115</v>
      </c>
      <c r="G20" s="86">
        <v>6005</v>
      </c>
      <c r="H20" s="1555">
        <v>-1.3465059183828454E-2</v>
      </c>
      <c r="I20" s="1554">
        <v>-4.3896400374157096E-2</v>
      </c>
      <c r="J20" s="1555">
        <v>-1.3465059183828454E-2</v>
      </c>
      <c r="K20" s="1554">
        <v>-4.3896400374157096E-2</v>
      </c>
    </row>
    <row r="21" spans="1:11" s="1484" customFormat="1" ht="13.5" customHeight="1">
      <c r="A21" s="1517"/>
      <c r="B21" s="86"/>
      <c r="C21" s="86"/>
      <c r="D21" s="86"/>
      <c r="E21" s="86"/>
      <c r="F21" s="86"/>
      <c r="G21" s="86"/>
      <c r="H21" s="91"/>
      <c r="I21" s="92"/>
      <c r="J21" s="92"/>
    </row>
    <row r="22" spans="1:11" s="1484" customFormat="1" ht="13.5" customHeight="1" thickBot="1">
      <c r="A22" s="1491" t="s">
        <v>1270</v>
      </c>
      <c r="B22" s="86"/>
      <c r="C22" s="86"/>
      <c r="D22" s="86"/>
      <c r="E22" s="86"/>
      <c r="F22" s="86"/>
      <c r="G22" s="86"/>
      <c r="H22" s="91"/>
      <c r="I22" s="92"/>
      <c r="J22" s="92"/>
    </row>
    <row r="23" spans="1:11" ht="13.5" customHeight="1">
      <c r="B23" s="1568"/>
      <c r="C23" s="1568"/>
      <c r="D23" s="1568"/>
      <c r="E23" s="1568"/>
      <c r="F23" s="1568"/>
      <c r="G23" s="1552"/>
      <c r="H23" s="1550" t="s">
        <v>391</v>
      </c>
      <c r="I23" s="1551"/>
      <c r="J23" s="1550" t="s">
        <v>1223</v>
      </c>
      <c r="K23" s="1549"/>
    </row>
    <row r="24" spans="1:11" ht="13.5" customHeight="1" thickBot="1">
      <c r="B24" s="1494"/>
      <c r="H24" s="1547"/>
      <c r="I24" s="1548"/>
      <c r="J24" s="1547"/>
      <c r="K24" s="1546"/>
    </row>
    <row r="25" spans="1:11" ht="13.5" customHeight="1" thickBot="1">
      <c r="A25" s="1521" t="s">
        <v>123</v>
      </c>
      <c r="B25" s="1521" t="s">
        <v>1331</v>
      </c>
      <c r="C25" s="1520" t="s">
        <v>1278</v>
      </c>
      <c r="D25" s="1520" t="s">
        <v>568</v>
      </c>
      <c r="E25" s="1520" t="s">
        <v>124</v>
      </c>
      <c r="F25" s="1520" t="s">
        <v>125</v>
      </c>
      <c r="G25" s="1520" t="s">
        <v>126</v>
      </c>
      <c r="H25" s="1545" t="s">
        <v>1368</v>
      </c>
      <c r="I25" s="1544" t="s">
        <v>1367</v>
      </c>
      <c r="J25" s="1545" t="s">
        <v>1368</v>
      </c>
      <c r="K25" s="1571" t="s">
        <v>1367</v>
      </c>
    </row>
    <row r="26" spans="1:11" ht="13.5" customHeight="1">
      <c r="A26" s="1517" t="s">
        <v>134</v>
      </c>
      <c r="B26" s="86">
        <v>286</v>
      </c>
      <c r="C26" s="86">
        <v>279</v>
      </c>
      <c r="D26" s="86">
        <v>275</v>
      </c>
      <c r="E26" s="86">
        <v>271</v>
      </c>
      <c r="F26" s="86">
        <v>282</v>
      </c>
      <c r="G26" s="86">
        <v>278</v>
      </c>
      <c r="H26" s="1532">
        <v>2.4109514467331117E-2</v>
      </c>
      <c r="I26" s="1533">
        <v>1.6818124282479419E-2</v>
      </c>
      <c r="J26" s="1532">
        <v>3.7785114748036808E-2</v>
      </c>
      <c r="K26" s="1531">
        <v>2.4172430984094273E-2</v>
      </c>
    </row>
    <row r="27" spans="1:11" ht="13.5" customHeight="1">
      <c r="A27" s="1517" t="s">
        <v>111</v>
      </c>
      <c r="B27" s="87">
        <v>142</v>
      </c>
      <c r="C27" s="87">
        <v>134</v>
      </c>
      <c r="D27" s="87">
        <v>142</v>
      </c>
      <c r="E27" s="87">
        <v>124</v>
      </c>
      <c r="F27" s="87">
        <v>130</v>
      </c>
      <c r="G27" s="87">
        <v>115</v>
      </c>
      <c r="H27" s="1532">
        <v>5.7051941008075646E-2</v>
      </c>
      <c r="I27" s="1533">
        <v>8.9216724582114715E-2</v>
      </c>
      <c r="J27" s="1532">
        <v>6.815512057062878E-2</v>
      </c>
      <c r="K27" s="1531">
        <v>0.1035181438738384</v>
      </c>
    </row>
    <row r="28" spans="1:11" ht="13.5" customHeight="1">
      <c r="A28" s="1517" t="s">
        <v>140</v>
      </c>
      <c r="B28" s="87">
        <v>68</v>
      </c>
      <c r="C28" s="87">
        <v>61</v>
      </c>
      <c r="D28" s="87">
        <v>69</v>
      </c>
      <c r="E28" s="87">
        <v>67</v>
      </c>
      <c r="F28" s="87">
        <v>74</v>
      </c>
      <c r="G28" s="87">
        <v>69</v>
      </c>
      <c r="H28" s="1532">
        <v>0.110897266850428</v>
      </c>
      <c r="I28" s="1533">
        <v>-8.4046839951212093E-2</v>
      </c>
      <c r="J28" s="1532">
        <v>0.12355008847000915</v>
      </c>
      <c r="K28" s="1531">
        <v>-7.2737948703489819E-2</v>
      </c>
    </row>
    <row r="29" spans="1:11" ht="13.5" customHeight="1">
      <c r="A29" s="1517" t="s">
        <v>392</v>
      </c>
      <c r="B29" s="87">
        <v>7</v>
      </c>
      <c r="C29" s="87">
        <v>22</v>
      </c>
      <c r="D29" s="87">
        <v>7</v>
      </c>
      <c r="E29" s="87">
        <v>7</v>
      </c>
      <c r="F29" s="87">
        <v>7</v>
      </c>
      <c r="G29" s="87">
        <v>12</v>
      </c>
      <c r="H29" s="1532">
        <v>-0.67068628572033129</v>
      </c>
      <c r="I29" s="1533">
        <v>-1.9411132212187598E-2</v>
      </c>
      <c r="J29" s="1532">
        <v>-0.66718921405557163</v>
      </c>
      <c r="K29" s="1531">
        <v>-1.116080129671615E-2</v>
      </c>
    </row>
    <row r="30" spans="1:11" ht="13.5" customHeight="1">
      <c r="A30" s="1513" t="s">
        <v>151</v>
      </c>
      <c r="B30" s="88">
        <v>503</v>
      </c>
      <c r="C30" s="88">
        <v>496</v>
      </c>
      <c r="D30" s="88">
        <v>493</v>
      </c>
      <c r="E30" s="88">
        <v>469</v>
      </c>
      <c r="F30" s="88">
        <v>493</v>
      </c>
      <c r="G30" s="88">
        <v>474</v>
      </c>
      <c r="H30" s="1540">
        <v>1.3168256070849926E-2</v>
      </c>
      <c r="I30" s="1541">
        <v>2.021240950165093E-2</v>
      </c>
      <c r="J30" s="1540">
        <v>2.5444485232136715E-2</v>
      </c>
      <c r="K30" s="1539">
        <v>2.9959024956225377E-2</v>
      </c>
    </row>
    <row r="31" spans="1:11" ht="13.5" customHeight="1">
      <c r="A31" s="1517" t="s">
        <v>162</v>
      </c>
      <c r="B31" s="87">
        <v>-121</v>
      </c>
      <c r="C31" s="87">
        <v>-124</v>
      </c>
      <c r="D31" s="87">
        <v>-116</v>
      </c>
      <c r="E31" s="87">
        <v>-122</v>
      </c>
      <c r="F31" s="87">
        <v>-121</v>
      </c>
      <c r="G31" s="87">
        <v>-126</v>
      </c>
      <c r="H31" s="1532">
        <v>-2.3795249907943794E-2</v>
      </c>
      <c r="I31" s="1533">
        <v>-1.2497647234038789E-3</v>
      </c>
      <c r="J31" s="1532">
        <v>-1.1277566794056448E-2</v>
      </c>
      <c r="K31" s="1531">
        <v>1.2778616802899601E-2</v>
      </c>
    </row>
    <row r="32" spans="1:11" ht="13.5" customHeight="1">
      <c r="A32" s="1517" t="s">
        <v>393</v>
      </c>
      <c r="B32" s="87">
        <v>-155</v>
      </c>
      <c r="C32" s="87">
        <v>-147</v>
      </c>
      <c r="D32" s="87">
        <v>-163</v>
      </c>
      <c r="E32" s="87">
        <v>-149</v>
      </c>
      <c r="F32" s="87">
        <v>-174</v>
      </c>
      <c r="G32" s="87">
        <v>-125</v>
      </c>
      <c r="H32" s="1532">
        <v>4.7748374792006665E-2</v>
      </c>
      <c r="I32" s="1533">
        <v>-0.11336771664283751</v>
      </c>
      <c r="J32" s="1532">
        <v>6.1257393697830675E-2</v>
      </c>
      <c r="K32" s="1531">
        <v>-0.10146501151227261</v>
      </c>
    </row>
    <row r="33" spans="1:11" ht="13.5" customHeight="1">
      <c r="A33" s="1513" t="s">
        <v>174</v>
      </c>
      <c r="B33" s="89">
        <v>-284</v>
      </c>
      <c r="C33" s="89">
        <v>-278</v>
      </c>
      <c r="D33" s="89">
        <v>-288</v>
      </c>
      <c r="E33" s="89">
        <v>-279</v>
      </c>
      <c r="F33" s="89">
        <v>-302</v>
      </c>
      <c r="G33" s="89">
        <v>-258</v>
      </c>
      <c r="H33" s="1540">
        <v>2.2522513021804302E-2</v>
      </c>
      <c r="I33" s="1541">
        <v>-5.9285773818742338E-2</v>
      </c>
      <c r="J33" s="1540">
        <v>3.5528488758213017E-2</v>
      </c>
      <c r="K33" s="1539">
        <v>-4.6693120445192249E-2</v>
      </c>
    </row>
    <row r="34" spans="1:11" ht="13.5" customHeight="1">
      <c r="A34" s="1513" t="s">
        <v>177</v>
      </c>
      <c r="B34" s="89">
        <v>219</v>
      </c>
      <c r="C34" s="89">
        <v>218</v>
      </c>
      <c r="D34" s="89">
        <v>205</v>
      </c>
      <c r="E34" s="89">
        <v>190</v>
      </c>
      <c r="F34" s="89">
        <v>191</v>
      </c>
      <c r="G34" s="89">
        <v>216</v>
      </c>
      <c r="H34" s="1540">
        <v>1.2415198477928602E-3</v>
      </c>
      <c r="I34" s="1541">
        <v>0.14635605203898061</v>
      </c>
      <c r="J34" s="1540">
        <v>1.2666663565504166E-2</v>
      </c>
      <c r="K34" s="1539">
        <v>0.14974700643905492</v>
      </c>
    </row>
    <row r="35" spans="1:11" ht="13.5" customHeight="1">
      <c r="A35" s="1517" t="s">
        <v>179</v>
      </c>
      <c r="B35" s="87">
        <v>-16</v>
      </c>
      <c r="C35" s="87">
        <v>-17</v>
      </c>
      <c r="D35" s="87">
        <v>-34</v>
      </c>
      <c r="E35" s="87">
        <v>-49</v>
      </c>
      <c r="F35" s="87">
        <v>-36</v>
      </c>
      <c r="G35" s="87">
        <v>-41</v>
      </c>
      <c r="H35" s="1532">
        <v>-5.5055962148891302E-2</v>
      </c>
      <c r="I35" s="1533">
        <v>-0.56152166678475401</v>
      </c>
      <c r="J35" s="1532">
        <v>-2.7911245590187095E-2</v>
      </c>
      <c r="K35" s="1531">
        <v>-0.56293465645062868</v>
      </c>
    </row>
    <row r="36" spans="1:11" ht="13.5" customHeight="1">
      <c r="A36" s="1513" t="s">
        <v>180</v>
      </c>
      <c r="B36" s="89">
        <v>203</v>
      </c>
      <c r="C36" s="89">
        <v>201</v>
      </c>
      <c r="D36" s="89">
        <v>171</v>
      </c>
      <c r="E36" s="89">
        <v>141</v>
      </c>
      <c r="F36" s="89">
        <v>155</v>
      </c>
      <c r="G36" s="89">
        <v>175</v>
      </c>
      <c r="H36" s="1540">
        <v>5.8943161060323046E-3</v>
      </c>
      <c r="I36" s="1541">
        <v>0.31063013599324263</v>
      </c>
      <c r="J36" s="1540">
        <v>1.602525671037025E-2</v>
      </c>
      <c r="K36" s="1539">
        <v>0.32022409283421593</v>
      </c>
    </row>
    <row r="37" spans="1:11" ht="13.5" customHeight="1">
      <c r="A37" s="1567"/>
      <c r="B37" s="1566"/>
      <c r="C37" s="1566"/>
      <c r="D37" s="1566"/>
      <c r="E37" s="1516"/>
      <c r="F37" s="1516"/>
      <c r="G37" s="1516"/>
      <c r="H37" s="1565"/>
      <c r="I37" s="1537"/>
      <c r="J37" s="1565"/>
      <c r="K37" s="1564"/>
    </row>
    <row r="38" spans="1:11" ht="13.5" customHeight="1">
      <c r="A38" s="1517" t="s">
        <v>394</v>
      </c>
      <c r="B38" s="90">
        <v>56.5</v>
      </c>
      <c r="C38" s="90">
        <v>56</v>
      </c>
      <c r="D38" s="90">
        <v>58.4</v>
      </c>
      <c r="E38" s="90">
        <v>59.5</v>
      </c>
      <c r="F38" s="90">
        <v>61.3</v>
      </c>
      <c r="G38" s="90">
        <v>54.4</v>
      </c>
      <c r="H38" s="1562"/>
      <c r="I38" s="1563"/>
      <c r="J38" s="1562"/>
      <c r="K38" s="1561"/>
    </row>
    <row r="39" spans="1:11" ht="13.5" customHeight="1">
      <c r="A39" s="1517" t="s">
        <v>395</v>
      </c>
      <c r="B39" s="90">
        <v>9.5191704576656981</v>
      </c>
      <c r="C39" s="90">
        <v>9.8655818462588858</v>
      </c>
      <c r="D39" s="90">
        <v>8.1724632112460238</v>
      </c>
      <c r="E39" s="90">
        <v>6.5825555283474504</v>
      </c>
      <c r="F39" s="90">
        <v>7.1492328572473065</v>
      </c>
      <c r="G39" s="90">
        <v>8.1145206297956562</v>
      </c>
      <c r="H39" s="1560"/>
      <c r="I39" s="1559"/>
      <c r="J39" s="1558"/>
      <c r="K39" s="1557"/>
    </row>
    <row r="40" spans="1:11" ht="13.5" customHeight="1">
      <c r="A40" s="1517" t="s">
        <v>396</v>
      </c>
      <c r="B40" s="86">
        <v>6558</v>
      </c>
      <c r="C40" s="86">
        <v>6381.9400506220099</v>
      </c>
      <c r="D40" s="86">
        <v>6194</v>
      </c>
      <c r="E40" s="86">
        <v>6484</v>
      </c>
      <c r="F40" s="86">
        <v>6592</v>
      </c>
      <c r="G40" s="86">
        <v>6554</v>
      </c>
      <c r="H40" s="1556">
        <v>3.0346833580299215E-2</v>
      </c>
      <c r="I40" s="1531">
        <v>-2.6199196213287812E-2</v>
      </c>
      <c r="J40" s="1556">
        <v>3.3793522203857673E-2</v>
      </c>
      <c r="K40" s="1531">
        <v>-2.6127431434086135E-2</v>
      </c>
    </row>
    <row r="41" spans="1:11" ht="13.5" customHeight="1">
      <c r="A41" s="1517" t="s">
        <v>397</v>
      </c>
      <c r="B41" s="86">
        <v>33966</v>
      </c>
      <c r="C41" s="86">
        <v>33611.134637315903</v>
      </c>
      <c r="D41" s="86">
        <v>33041</v>
      </c>
      <c r="E41" s="86">
        <v>35186</v>
      </c>
      <c r="F41" s="86">
        <v>37964</v>
      </c>
      <c r="G41" s="86">
        <v>37805</v>
      </c>
      <c r="H41" s="1556">
        <v>1.7256895617563828E-2</v>
      </c>
      <c r="I41" s="1531">
        <v>-0.1109428287017149</v>
      </c>
      <c r="J41" s="1556">
        <v>2.4661659540250014E-2</v>
      </c>
      <c r="K41" s="1531">
        <v>-0.10927459735556377</v>
      </c>
    </row>
    <row r="42" spans="1:11" ht="13.5" customHeight="1" thickBot="1">
      <c r="A42" s="1517" t="s">
        <v>398</v>
      </c>
      <c r="B42" s="86">
        <v>5847</v>
      </c>
      <c r="C42" s="86">
        <v>5926</v>
      </c>
      <c r="D42" s="86">
        <v>6069</v>
      </c>
      <c r="E42" s="86">
        <v>6141</v>
      </c>
      <c r="F42" s="86">
        <v>6115</v>
      </c>
      <c r="G42" s="86">
        <v>6005</v>
      </c>
      <c r="H42" s="1555">
        <v>-2.355740160113895E-2</v>
      </c>
      <c r="I42" s="1554">
        <v>-1.3141571626727466E-2</v>
      </c>
      <c r="J42" s="1555">
        <v>-2.355740160113895E-2</v>
      </c>
      <c r="K42" s="1554">
        <v>-1.3141571626727466E-2</v>
      </c>
    </row>
    <row r="43" spans="1:11" ht="13.5" customHeight="1" thickBot="1">
      <c r="A43" s="1553"/>
      <c r="B43" s="86"/>
      <c r="C43" s="86"/>
      <c r="D43" s="86"/>
      <c r="E43" s="86"/>
      <c r="F43" s="86"/>
      <c r="G43" s="86"/>
      <c r="H43" s="92"/>
      <c r="I43" s="92"/>
      <c r="J43" s="1510"/>
    </row>
    <row r="44" spans="1:11" ht="13.5" customHeight="1">
      <c r="A44" s="1491" t="s">
        <v>1271</v>
      </c>
      <c r="B44" s="1552"/>
      <c r="C44" s="1552"/>
      <c r="D44" s="1552"/>
      <c r="E44" s="1552"/>
      <c r="F44" s="1552"/>
      <c r="G44" s="1552"/>
      <c r="H44" s="1550" t="s">
        <v>391</v>
      </c>
      <c r="I44" s="1551"/>
      <c r="J44" s="1550" t="s">
        <v>399</v>
      </c>
      <c r="K44" s="1549"/>
    </row>
    <row r="45" spans="1:11" ht="13.5" customHeight="1" thickBot="1">
      <c r="B45" s="1494"/>
      <c r="H45" s="1547"/>
      <c r="I45" s="1548"/>
      <c r="J45" s="1547"/>
      <c r="K45" s="1546"/>
    </row>
    <row r="46" spans="1:11" ht="13.5" customHeight="1" thickBot="1">
      <c r="A46" s="1483" t="s">
        <v>400</v>
      </c>
      <c r="B46" s="1521" t="s">
        <v>1331</v>
      </c>
      <c r="C46" s="1520" t="s">
        <v>1278</v>
      </c>
      <c r="D46" s="1520" t="s">
        <v>568</v>
      </c>
      <c r="E46" s="1520" t="s">
        <v>124</v>
      </c>
      <c r="F46" s="1520" t="s">
        <v>125</v>
      </c>
      <c r="G46" s="1520" t="s">
        <v>126</v>
      </c>
      <c r="H46" s="1545" t="s">
        <v>1368</v>
      </c>
      <c r="I46" s="1544" t="s">
        <v>1367</v>
      </c>
      <c r="J46" s="1545" t="s">
        <v>1368</v>
      </c>
      <c r="K46" s="1571" t="s">
        <v>1367</v>
      </c>
    </row>
    <row r="47" spans="1:11" ht="13.5" customHeight="1">
      <c r="A47" s="1543" t="s">
        <v>401</v>
      </c>
      <c r="B47" s="93">
        <v>70.900000000000006</v>
      </c>
      <c r="C47" s="93">
        <v>70.600000000000009</v>
      </c>
      <c r="D47" s="93">
        <v>70.599999999999994</v>
      </c>
      <c r="E47" s="93">
        <v>71.199999999999989</v>
      </c>
      <c r="F47" s="93">
        <v>70.800000000000011</v>
      </c>
      <c r="G47" s="93">
        <v>70.899999999999991</v>
      </c>
      <c r="H47" s="1532">
        <v>4.4981210596863885E-3</v>
      </c>
      <c r="I47" s="1533">
        <v>2.1508407251946693E-3</v>
      </c>
      <c r="J47" s="1532">
        <v>1.0529030661949879E-2</v>
      </c>
      <c r="K47" s="1531">
        <v>7.2728921028490934E-3</v>
      </c>
    </row>
    <row r="48" spans="1:11" ht="13.5" customHeight="1">
      <c r="A48" s="1543" t="s">
        <v>402</v>
      </c>
      <c r="B48" s="93">
        <v>6.7</v>
      </c>
      <c r="C48" s="93">
        <v>6.8</v>
      </c>
      <c r="D48" s="93">
        <v>6.9</v>
      </c>
      <c r="E48" s="93">
        <v>7</v>
      </c>
      <c r="F48" s="93">
        <v>7.1</v>
      </c>
      <c r="G48" s="93">
        <v>7</v>
      </c>
      <c r="H48" s="1532">
        <v>-1.5604794481394513E-2</v>
      </c>
      <c r="I48" s="1533">
        <v>-5.5636858493179675E-2</v>
      </c>
      <c r="J48" s="1532">
        <v>6.1509667814089841E-2</v>
      </c>
      <c r="K48" s="1531">
        <v>2.2004884059242391E-2</v>
      </c>
    </row>
    <row r="49" spans="1:11" ht="13.5" customHeight="1" thickBot="1">
      <c r="A49" s="1542" t="s">
        <v>403</v>
      </c>
      <c r="B49" s="94">
        <v>2.2999999999999998</v>
      </c>
      <c r="C49" s="94">
        <v>2.2999999999999998</v>
      </c>
      <c r="D49" s="94">
        <v>2.2999999999999998</v>
      </c>
      <c r="E49" s="94">
        <v>2.4</v>
      </c>
      <c r="F49" s="94">
        <v>2.2999999999999998</v>
      </c>
      <c r="G49" s="94">
        <v>2.4</v>
      </c>
      <c r="H49" s="1528">
        <v>-2.0993237177662882E-2</v>
      </c>
      <c r="I49" s="1529">
        <v>-3.1640177387846524E-2</v>
      </c>
      <c r="J49" s="1528">
        <v>-1.9079292801578496E-2</v>
      </c>
      <c r="K49" s="1527">
        <v>-2.8130552209981285E-2</v>
      </c>
    </row>
    <row r="50" spans="1:11" ht="13.5" customHeight="1">
      <c r="A50" s="1513" t="s">
        <v>404</v>
      </c>
      <c r="B50" s="95">
        <v>79.900000000000006</v>
      </c>
      <c r="C50" s="95">
        <v>79.7</v>
      </c>
      <c r="D50" s="95">
        <v>79.8</v>
      </c>
      <c r="E50" s="95">
        <v>80.599999999999994</v>
      </c>
      <c r="F50" s="95">
        <v>80.2</v>
      </c>
      <c r="G50" s="95">
        <v>80.3</v>
      </c>
      <c r="H50" s="1540">
        <v>2.0486314773064951E-3</v>
      </c>
      <c r="I50" s="1541">
        <v>-3.923044920951968E-3</v>
      </c>
      <c r="J50" s="1540">
        <v>1.3978645884538343E-2</v>
      </c>
      <c r="K50" s="1539">
        <v>7.5256233510687665E-3</v>
      </c>
    </row>
    <row r="51" spans="1:11" ht="13.5" customHeight="1">
      <c r="A51" s="1538"/>
      <c r="B51" s="1537"/>
      <c r="C51" s="1537"/>
      <c r="D51" s="1537"/>
      <c r="E51" s="1537"/>
      <c r="F51" s="1537"/>
      <c r="G51" s="1537"/>
      <c r="H51" s="1535"/>
      <c r="I51" s="1536"/>
      <c r="J51" s="1535"/>
      <c r="K51" s="1534"/>
    </row>
    <row r="52" spans="1:11" ht="13.5" customHeight="1">
      <c r="A52" s="1517" t="s">
        <v>405</v>
      </c>
      <c r="B52" s="93">
        <v>34.799999999999997</v>
      </c>
      <c r="C52" s="93">
        <v>35.199999999999996</v>
      </c>
      <c r="D52" s="93">
        <v>36</v>
      </c>
      <c r="E52" s="93">
        <v>34.6</v>
      </c>
      <c r="F52" s="93">
        <v>36</v>
      </c>
      <c r="G52" s="93">
        <v>36.4</v>
      </c>
      <c r="H52" s="1532">
        <v>-1.2009871319044851E-2</v>
      </c>
      <c r="I52" s="1533">
        <v>-3.3369354082124159E-2</v>
      </c>
      <c r="J52" s="1532">
        <v>2.6492476063719739E-3</v>
      </c>
      <c r="K52" s="1531">
        <v>-1.8979791031744964E-2</v>
      </c>
    </row>
    <row r="53" spans="1:11" ht="13.5" customHeight="1" thickBot="1">
      <c r="A53" s="1530" t="s">
        <v>406</v>
      </c>
      <c r="B53" s="94">
        <v>3.1</v>
      </c>
      <c r="C53" s="94">
        <v>3.1</v>
      </c>
      <c r="D53" s="94">
        <v>3.3</v>
      </c>
      <c r="E53" s="94">
        <v>3.3</v>
      </c>
      <c r="F53" s="94">
        <v>3.3</v>
      </c>
      <c r="G53" s="94">
        <v>3.2</v>
      </c>
      <c r="H53" s="1528">
        <v>3.1825273979628754E-3</v>
      </c>
      <c r="I53" s="1529">
        <v>-5.804005108995014E-2</v>
      </c>
      <c r="J53" s="1528">
        <v>5.1853667091605882E-3</v>
      </c>
      <c r="K53" s="1527">
        <v>-5.4364387232525679E-2</v>
      </c>
    </row>
    <row r="54" spans="1:11" ht="13.5" customHeight="1" thickBot="1">
      <c r="A54" s="1513" t="s">
        <v>407</v>
      </c>
      <c r="B54" s="95">
        <v>37.9</v>
      </c>
      <c r="C54" s="95">
        <v>38.299999999999997</v>
      </c>
      <c r="D54" s="95">
        <v>39.299999999999997</v>
      </c>
      <c r="E54" s="95">
        <v>37.9</v>
      </c>
      <c r="F54" s="95">
        <v>39.299999999999997</v>
      </c>
      <c r="G54" s="95">
        <v>39.6</v>
      </c>
      <c r="H54" s="1526">
        <v>-1.0776789682098054E-2</v>
      </c>
      <c r="I54" s="1525">
        <v>-3.5448693841002354E-2</v>
      </c>
      <c r="J54" s="1524">
        <v>2.8545506595820669E-3</v>
      </c>
      <c r="K54" s="1523">
        <v>-2.1949307651074945E-2</v>
      </c>
    </row>
    <row r="55" spans="1:11" ht="13.5" customHeight="1">
      <c r="B55" s="1494"/>
      <c r="J55" s="1495"/>
    </row>
    <row r="56" spans="1:11" ht="13.5" customHeight="1">
      <c r="A56" s="1491" t="s">
        <v>1272</v>
      </c>
      <c r="B56" s="1494"/>
      <c r="J56" s="1495"/>
    </row>
    <row r="57" spans="1:11" ht="13.5" customHeight="1">
      <c r="A57" s="1522" t="s">
        <v>1332</v>
      </c>
      <c r="B57" s="1494"/>
      <c r="I57" s="1495"/>
    </row>
    <row r="58" spans="1:11" ht="13.5" customHeight="1" thickBot="1">
      <c r="B58" s="1494"/>
      <c r="I58" s="1495"/>
    </row>
    <row r="59" spans="1:11" ht="13.5" customHeight="1" thickBot="1">
      <c r="A59" s="1521" t="s">
        <v>123</v>
      </c>
      <c r="B59" s="1520" t="s">
        <v>1200</v>
      </c>
      <c r="C59" s="1520" t="s">
        <v>1199</v>
      </c>
      <c r="D59" s="1520" t="s">
        <v>107</v>
      </c>
      <c r="E59" s="1520" t="s">
        <v>413</v>
      </c>
      <c r="F59" s="1520"/>
      <c r="G59" s="1493"/>
    </row>
    <row r="60" spans="1:11" ht="13.5" customHeight="1">
      <c r="A60" s="1517" t="s">
        <v>134</v>
      </c>
      <c r="B60" s="86">
        <v>127</v>
      </c>
      <c r="C60" s="86">
        <v>155</v>
      </c>
      <c r="D60" s="86">
        <v>4</v>
      </c>
      <c r="E60" s="1616">
        <v>286</v>
      </c>
      <c r="F60" s="1616"/>
      <c r="G60" s="1493"/>
    </row>
    <row r="61" spans="1:11" ht="13.5" customHeight="1">
      <c r="A61" s="1517" t="s">
        <v>111</v>
      </c>
      <c r="B61" s="87">
        <v>57</v>
      </c>
      <c r="C61" s="87">
        <v>62</v>
      </c>
      <c r="D61" s="87">
        <v>-6</v>
      </c>
      <c r="E61" s="1509">
        <v>113</v>
      </c>
      <c r="F61" s="1509"/>
      <c r="G61" s="1493"/>
    </row>
    <row r="62" spans="1:11" ht="13.5" customHeight="1">
      <c r="A62" s="1517" t="s">
        <v>140</v>
      </c>
      <c r="B62" s="87">
        <v>53</v>
      </c>
      <c r="C62" s="87">
        <v>19</v>
      </c>
      <c r="D62" s="87">
        <v>-4</v>
      </c>
      <c r="E62" s="1509">
        <v>68</v>
      </c>
      <c r="F62" s="1509"/>
      <c r="G62" s="1493"/>
    </row>
    <row r="63" spans="1:11" ht="13.5" customHeight="1">
      <c r="A63" s="1517" t="s">
        <v>392</v>
      </c>
      <c r="B63" s="87">
        <v>1</v>
      </c>
      <c r="C63" s="87">
        <v>0</v>
      </c>
      <c r="D63" s="87">
        <v>6</v>
      </c>
      <c r="E63" s="1509">
        <v>7</v>
      </c>
      <c r="F63" s="1509"/>
      <c r="G63" s="1493"/>
    </row>
    <row r="64" spans="1:11" ht="13.5" customHeight="1">
      <c r="A64" s="1513" t="s">
        <v>151</v>
      </c>
      <c r="B64" s="88">
        <v>238</v>
      </c>
      <c r="C64" s="88">
        <v>236</v>
      </c>
      <c r="D64" s="88">
        <v>0</v>
      </c>
      <c r="E64" s="1618">
        <v>474</v>
      </c>
      <c r="F64" s="1618"/>
      <c r="G64" s="1493"/>
    </row>
    <row r="65" spans="1:11" ht="13.5" customHeight="1">
      <c r="A65" s="1517" t="s">
        <v>162</v>
      </c>
      <c r="B65" s="87">
        <v>-24</v>
      </c>
      <c r="C65" s="87">
        <v>-39</v>
      </c>
      <c r="D65" s="87">
        <v>-58</v>
      </c>
      <c r="E65" s="1509">
        <v>-121</v>
      </c>
      <c r="F65" s="1509"/>
      <c r="G65" s="1493"/>
    </row>
    <row r="66" spans="1:11" ht="13.5" customHeight="1">
      <c r="A66" s="1517" t="s">
        <v>393</v>
      </c>
      <c r="B66" s="87">
        <v>-99</v>
      </c>
      <c r="C66" s="87">
        <v>-100</v>
      </c>
      <c r="D66" s="87">
        <v>53</v>
      </c>
      <c r="E66" s="1509">
        <v>-146</v>
      </c>
      <c r="F66" s="1509"/>
      <c r="G66" s="1493"/>
    </row>
    <row r="67" spans="1:11" ht="13.5" customHeight="1">
      <c r="A67" s="1513" t="s">
        <v>174</v>
      </c>
      <c r="B67" s="89">
        <v>-123</v>
      </c>
      <c r="C67" s="89">
        <v>-140</v>
      </c>
      <c r="D67" s="89">
        <v>-12</v>
      </c>
      <c r="E67" s="1617">
        <v>-275</v>
      </c>
      <c r="F67" s="1617"/>
      <c r="G67" s="1493"/>
    </row>
    <row r="68" spans="1:11" ht="13.5" customHeight="1">
      <c r="A68" s="1513" t="s">
        <v>177</v>
      </c>
      <c r="B68" s="88">
        <v>115</v>
      </c>
      <c r="C68" s="89">
        <v>96</v>
      </c>
      <c r="D68" s="89">
        <v>-12</v>
      </c>
      <c r="E68" s="1617">
        <v>199</v>
      </c>
      <c r="F68" s="1617"/>
      <c r="G68" s="1493"/>
    </row>
    <row r="69" spans="1:11" ht="13.5" customHeight="1">
      <c r="A69" s="1517" t="s">
        <v>179</v>
      </c>
      <c r="B69" s="87">
        <v>-13</v>
      </c>
      <c r="C69" s="87">
        <v>-2</v>
      </c>
      <c r="D69" s="87">
        <v>-1</v>
      </c>
      <c r="E69" s="1509">
        <v>-16</v>
      </c>
      <c r="F69" s="1509"/>
      <c r="G69" s="1493"/>
    </row>
    <row r="70" spans="1:11" ht="13.5" customHeight="1">
      <c r="A70" s="1513" t="s">
        <v>180</v>
      </c>
      <c r="B70" s="88">
        <v>102</v>
      </c>
      <c r="C70" s="89">
        <v>94</v>
      </c>
      <c r="D70" s="89">
        <v>-13</v>
      </c>
      <c r="E70" s="1617">
        <v>183</v>
      </c>
      <c r="F70" s="1617"/>
      <c r="G70" s="1493"/>
    </row>
    <row r="71" spans="1:11" ht="13.5" customHeight="1">
      <c r="A71" s="1506"/>
      <c r="B71" s="1509"/>
      <c r="C71" s="1509"/>
      <c r="D71" s="1509"/>
      <c r="E71" s="1509"/>
      <c r="F71" s="1508"/>
      <c r="G71" s="1507"/>
      <c r="H71" s="1498"/>
    </row>
    <row r="72" spans="1:11" ht="13.5" customHeight="1">
      <c r="A72" s="1506" t="s">
        <v>414</v>
      </c>
      <c r="B72" s="86">
        <v>840</v>
      </c>
      <c r="C72" s="86">
        <v>1759</v>
      </c>
      <c r="D72" s="86">
        <v>3248</v>
      </c>
      <c r="E72" s="1616">
        <v>5926</v>
      </c>
      <c r="F72" s="1616"/>
      <c r="G72" s="1498"/>
      <c r="H72" s="1498"/>
    </row>
    <row r="73" spans="1:11" ht="13.5" customHeight="1">
      <c r="A73" s="1615"/>
      <c r="B73" s="1615"/>
      <c r="C73" s="1614"/>
      <c r="D73" s="1614"/>
      <c r="E73" s="1614"/>
      <c r="F73" s="1614"/>
      <c r="G73" s="1614"/>
      <c r="H73" s="1613"/>
      <c r="I73" s="1613"/>
      <c r="J73" s="1613"/>
      <c r="K73" s="1498"/>
    </row>
    <row r="74" spans="1:11" ht="13.5" customHeight="1">
      <c r="H74" s="1501"/>
      <c r="I74" s="1504"/>
      <c r="J74" s="1498"/>
      <c r="K74" s="1498"/>
    </row>
    <row r="75" spans="1:11" ht="13.5" customHeight="1">
      <c r="H75" s="1501"/>
      <c r="I75" s="1504"/>
      <c r="J75" s="1498"/>
      <c r="K75" s="1498"/>
    </row>
    <row r="76" spans="1:11" ht="13.5" customHeight="1">
      <c r="H76" s="1503"/>
      <c r="I76" s="1502"/>
      <c r="J76" s="1498"/>
      <c r="K76" s="1498"/>
    </row>
    <row r="77" spans="1:11" ht="13.5" customHeight="1">
      <c r="H77" s="1503"/>
      <c r="I77" s="1502"/>
      <c r="J77" s="1498"/>
      <c r="K77" s="1498"/>
    </row>
    <row r="78" spans="1:11" ht="13.5" customHeight="1">
      <c r="H78" s="1503"/>
      <c r="I78" s="1502"/>
      <c r="J78" s="1498"/>
      <c r="K78" s="1498"/>
    </row>
    <row r="79" spans="1:11" ht="13.5" customHeight="1">
      <c r="H79" s="1501"/>
      <c r="I79" s="1500"/>
      <c r="J79" s="1498"/>
      <c r="K79" s="1498"/>
    </row>
    <row r="80" spans="1:11" ht="13.5" customHeight="1">
      <c r="H80" s="1501"/>
      <c r="I80" s="1500"/>
      <c r="J80" s="1498"/>
      <c r="K80" s="1498"/>
    </row>
    <row r="81" spans="1:11" ht="13.5" customHeight="1">
      <c r="H81" s="1501"/>
      <c r="I81" s="1500"/>
      <c r="J81" s="1498"/>
      <c r="K81" s="1498"/>
    </row>
    <row r="82" spans="1:11" ht="12.75">
      <c r="H82" s="1501"/>
      <c r="I82" s="1500"/>
      <c r="J82" s="1498"/>
    </row>
    <row r="83" spans="1:11" ht="12.75">
      <c r="H83" s="1501"/>
      <c r="I83" s="1500"/>
      <c r="J83" s="1498"/>
    </row>
    <row r="84" spans="1:11">
      <c r="H84" s="1498"/>
      <c r="I84" s="1498"/>
      <c r="J84" s="1495"/>
    </row>
    <row r="85" spans="1:11">
      <c r="H85" s="1498"/>
      <c r="I85" s="1498"/>
      <c r="J85" s="1495"/>
    </row>
    <row r="86" spans="1:11">
      <c r="A86" s="1498"/>
      <c r="B86" s="1498"/>
      <c r="C86" s="1499"/>
      <c r="D86" s="1499"/>
      <c r="E86" s="1499"/>
      <c r="F86" s="1499"/>
      <c r="G86" s="1499"/>
      <c r="H86" s="1498"/>
      <c r="I86" s="1498"/>
      <c r="J86" s="1495"/>
    </row>
    <row r="87" spans="1:11">
      <c r="A87" s="1498"/>
      <c r="B87" s="1498"/>
      <c r="C87" s="1499"/>
      <c r="D87" s="1499"/>
      <c r="E87" s="1499"/>
      <c r="F87" s="1499"/>
      <c r="G87" s="1499"/>
      <c r="H87" s="1498"/>
      <c r="I87" s="1498"/>
      <c r="J87" s="1495"/>
    </row>
    <row r="88" spans="1:11">
      <c r="A88" s="1498"/>
      <c r="B88" s="1498"/>
      <c r="C88" s="1499"/>
      <c r="D88" s="1499"/>
      <c r="E88" s="1499"/>
      <c r="F88" s="1499"/>
      <c r="G88" s="1499"/>
      <c r="H88" s="1498"/>
      <c r="I88" s="1498"/>
      <c r="J88" s="1495"/>
    </row>
    <row r="89" spans="1:11">
      <c r="A89" s="1498"/>
      <c r="B89" s="1498"/>
      <c r="C89" s="1499"/>
      <c r="D89" s="1499"/>
      <c r="E89" s="1499"/>
      <c r="F89" s="1499"/>
      <c r="G89" s="1499"/>
      <c r="H89" s="1498"/>
      <c r="I89" s="1498"/>
      <c r="J89" s="1495"/>
    </row>
    <row r="90" spans="1:11">
      <c r="A90" s="1498"/>
      <c r="B90" s="1498"/>
      <c r="C90" s="1499"/>
      <c r="D90" s="1499"/>
      <c r="E90" s="1499"/>
      <c r="F90" s="1499"/>
      <c r="G90" s="1499"/>
      <c r="H90" s="1498"/>
      <c r="I90" s="1498"/>
      <c r="J90" s="1495"/>
    </row>
    <row r="91" spans="1:11">
      <c r="A91" s="1498"/>
      <c r="B91" s="1498"/>
      <c r="C91" s="1499"/>
      <c r="D91" s="1499"/>
      <c r="E91" s="1499"/>
      <c r="F91" s="1499"/>
      <c r="G91" s="1499"/>
      <c r="H91" s="1498"/>
      <c r="I91" s="1498"/>
      <c r="J91" s="1495"/>
    </row>
    <row r="92" spans="1:11">
      <c r="A92" s="1498"/>
      <c r="B92" s="1498"/>
      <c r="C92" s="1499"/>
      <c r="D92" s="1499"/>
      <c r="E92" s="1499"/>
      <c r="F92" s="1499"/>
      <c r="G92" s="1499"/>
      <c r="H92" s="1498"/>
      <c r="I92" s="1498"/>
      <c r="J92" s="1495"/>
    </row>
    <row r="93" spans="1:11">
      <c r="A93" s="1496"/>
      <c r="B93" s="1496"/>
      <c r="C93" s="1497"/>
      <c r="D93" s="1497"/>
      <c r="E93" s="1497"/>
      <c r="F93" s="1497"/>
      <c r="G93" s="1497"/>
      <c r="H93" s="1496"/>
      <c r="I93" s="1496"/>
      <c r="J93" s="1495"/>
    </row>
  </sheetData>
  <printOptions horizontalCentered="1"/>
  <pageMargins left="0.7" right="0.7" top="0.75" bottom="0.75" header="0.3" footer="0.3"/>
  <pageSetup paperSize="9" scale="80" orientation="portrait" r:id="rId1"/>
  <headerFooter>
    <oddHeader>&amp;R&amp;"Arial,normal"&amp;8Commercial and Business Banking</oddHeader>
    <oddFooter>&amp;C&amp;7Fact book - Q2 2017</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tabColor theme="7" tint="0.59999389629810485"/>
  </sheetPr>
  <dimension ref="A1:P76"/>
  <sheetViews>
    <sheetView topLeftCell="A43" zoomScaleNormal="100" zoomScaleSheetLayoutView="100" workbookViewId="0">
      <selection activeCell="P21" sqref="P21"/>
    </sheetView>
  </sheetViews>
  <sheetFormatPr defaultRowHeight="13.5" customHeight="1"/>
  <cols>
    <col min="1" max="1" width="30.6640625" style="1478" customWidth="1"/>
    <col min="2" max="2" width="8.33203125" style="1478" customWidth="1"/>
    <col min="3" max="7" width="9" style="1478" customWidth="1"/>
    <col min="8" max="10" width="9.5" style="1478" customWidth="1"/>
    <col min="11" max="11" width="10.1640625" style="1478" customWidth="1"/>
    <col min="12" max="16384" width="9.33203125" style="1478"/>
  </cols>
  <sheetData>
    <row r="1" spans="1:11" ht="13.5" customHeight="1">
      <c r="A1" s="1491" t="s">
        <v>1132</v>
      </c>
      <c r="B1" s="1491"/>
      <c r="C1" s="1590"/>
      <c r="D1" s="1580"/>
      <c r="E1" s="1580"/>
      <c r="F1" s="1580"/>
      <c r="G1" s="1580"/>
      <c r="H1" s="1580"/>
      <c r="I1" s="1580"/>
    </row>
    <row r="2" spans="1:11" s="1484" customFormat="1" ht="13.5" customHeight="1" thickBot="1">
      <c r="J2" s="1603"/>
      <c r="K2" s="1603"/>
    </row>
    <row r="3" spans="1:11" ht="13.5" customHeight="1">
      <c r="A3" s="1574" t="s">
        <v>1204</v>
      </c>
      <c r="B3" s="1574"/>
      <c r="C3" s="1602"/>
      <c r="D3" s="1590"/>
      <c r="E3" s="1590"/>
      <c r="F3" s="1590"/>
      <c r="G3" s="1590"/>
      <c r="H3" s="1550" t="s">
        <v>391</v>
      </c>
      <c r="I3" s="1551"/>
      <c r="J3" s="1595" t="s">
        <v>399</v>
      </c>
      <c r="K3" s="1570"/>
    </row>
    <row r="4" spans="1:11" ht="13.5" customHeight="1" thickBot="1">
      <c r="A4" s="1493"/>
      <c r="B4" s="1493"/>
      <c r="C4" s="1493"/>
      <c r="D4" s="1493"/>
      <c r="E4" s="1493"/>
      <c r="F4" s="1493"/>
      <c r="G4" s="1493"/>
      <c r="H4" s="1547"/>
      <c r="I4" s="1548"/>
      <c r="J4" s="1601"/>
      <c r="K4" s="1569"/>
    </row>
    <row r="5" spans="1:11" ht="13.5" customHeight="1" thickBot="1">
      <c r="A5" s="1572" t="s">
        <v>123</v>
      </c>
      <c r="B5" s="1482" t="s">
        <v>1331</v>
      </c>
      <c r="C5" s="1482" t="s">
        <v>1278</v>
      </c>
      <c r="D5" s="1482" t="s">
        <v>568</v>
      </c>
      <c r="E5" s="1482" t="s">
        <v>124</v>
      </c>
      <c r="F5" s="1482" t="s">
        <v>125</v>
      </c>
      <c r="G5" s="1482" t="s">
        <v>126</v>
      </c>
      <c r="H5" s="1620" t="s">
        <v>1368</v>
      </c>
      <c r="I5" s="1621" t="s">
        <v>1367</v>
      </c>
      <c r="J5" s="1620" t="s">
        <v>1368</v>
      </c>
      <c r="K5" s="1619" t="s">
        <v>1367</v>
      </c>
    </row>
    <row r="6" spans="1:11" ht="13.5" customHeight="1">
      <c r="A6" s="1575" t="s">
        <v>134</v>
      </c>
      <c r="B6" s="1519">
        <v>127</v>
      </c>
      <c r="C6" s="1519">
        <v>125</v>
      </c>
      <c r="D6" s="1519">
        <v>118</v>
      </c>
      <c r="E6" s="1519">
        <v>114</v>
      </c>
      <c r="F6" s="1519">
        <v>119</v>
      </c>
      <c r="G6" s="1519">
        <v>115</v>
      </c>
      <c r="H6" s="1622">
        <v>1.6789059729938938E-2</v>
      </c>
      <c r="I6" s="103">
        <v>7.750335210258763E-2</v>
      </c>
      <c r="J6" s="104">
        <v>3.0812288503506702E-2</v>
      </c>
      <c r="K6" s="105">
        <v>7.9407714266761298E-2</v>
      </c>
    </row>
    <row r="7" spans="1:11" ht="13.5" customHeight="1">
      <c r="A7" s="1575" t="s">
        <v>111</v>
      </c>
      <c r="B7" s="1515">
        <v>57</v>
      </c>
      <c r="C7" s="1515">
        <v>57</v>
      </c>
      <c r="D7" s="1515">
        <v>59</v>
      </c>
      <c r="E7" s="1515">
        <v>49</v>
      </c>
      <c r="F7" s="1515">
        <v>58</v>
      </c>
      <c r="G7" s="1515">
        <v>52</v>
      </c>
      <c r="H7" s="106">
        <v>1.6768624460405945E-4</v>
      </c>
      <c r="I7" s="107">
        <v>-1.9114028706904374E-2</v>
      </c>
      <c r="J7" s="106">
        <v>6.6511711033647725E-3</v>
      </c>
      <c r="K7" s="108">
        <v>-7.8670088975918429E-3</v>
      </c>
    </row>
    <row r="8" spans="1:11" ht="13.5" customHeight="1">
      <c r="A8" s="1575" t="s">
        <v>140</v>
      </c>
      <c r="B8" s="1515">
        <v>53</v>
      </c>
      <c r="C8" s="1515">
        <v>51</v>
      </c>
      <c r="D8" s="1515">
        <v>53</v>
      </c>
      <c r="E8" s="1515">
        <v>49</v>
      </c>
      <c r="F8" s="1515">
        <v>57</v>
      </c>
      <c r="G8" s="1515">
        <v>52</v>
      </c>
      <c r="H8" s="106">
        <v>4.9380550494421804E-2</v>
      </c>
      <c r="I8" s="107">
        <v>-6.8286270510687364E-2</v>
      </c>
      <c r="J8" s="106">
        <v>5.6488827330891667E-2</v>
      </c>
      <c r="K8" s="108">
        <v>-5.9578737354516575E-2</v>
      </c>
    </row>
    <row r="9" spans="1:11" ht="13.5" customHeight="1">
      <c r="A9" s="1575" t="s">
        <v>392</v>
      </c>
      <c r="B9" s="1515">
        <v>1</v>
      </c>
      <c r="C9" s="1515">
        <v>16</v>
      </c>
      <c r="D9" s="1515">
        <v>1</v>
      </c>
      <c r="E9" s="1515">
        <v>1</v>
      </c>
      <c r="F9" s="1515">
        <v>1</v>
      </c>
      <c r="G9" s="1515">
        <v>5</v>
      </c>
      <c r="H9" s="106">
        <v>-0.96230857986858875</v>
      </c>
      <c r="I9" s="107">
        <v>-0.53189773031760779</v>
      </c>
      <c r="J9" s="106">
        <v>-0.96222425093138442</v>
      </c>
      <c r="K9" s="109">
        <v>-0.52651383144159691</v>
      </c>
    </row>
    <row r="10" spans="1:11" ht="13.5" customHeight="1">
      <c r="A10" s="1578" t="s">
        <v>151</v>
      </c>
      <c r="B10" s="1518">
        <v>238</v>
      </c>
      <c r="C10" s="1518">
        <v>249</v>
      </c>
      <c r="D10" s="1518">
        <v>231</v>
      </c>
      <c r="E10" s="1518">
        <v>213</v>
      </c>
      <c r="F10" s="1518">
        <v>235</v>
      </c>
      <c r="G10" s="1518">
        <v>224</v>
      </c>
      <c r="H10" s="110">
        <v>-4.2897288091785279E-2</v>
      </c>
      <c r="I10" s="111">
        <v>1.4791407985984106E-2</v>
      </c>
      <c r="J10" s="110">
        <v>-3.3326206931803992E-2</v>
      </c>
      <c r="K10" s="112">
        <v>2.1368010852060637E-2</v>
      </c>
    </row>
    <row r="11" spans="1:11" ht="13.5" customHeight="1">
      <c r="A11" s="1575" t="s">
        <v>162</v>
      </c>
      <c r="B11" s="1515">
        <v>-24</v>
      </c>
      <c r="C11" s="1515">
        <v>-26</v>
      </c>
      <c r="D11" s="1515">
        <v>-27</v>
      </c>
      <c r="E11" s="1515">
        <v>-27</v>
      </c>
      <c r="F11" s="1515">
        <v>-27</v>
      </c>
      <c r="G11" s="1515">
        <v>-27</v>
      </c>
      <c r="H11" s="106">
        <v>-7.9862166753738029E-2</v>
      </c>
      <c r="I11" s="107">
        <v>-0.13345803754742747</v>
      </c>
      <c r="J11" s="106">
        <v>-6.3495373491718965E-2</v>
      </c>
      <c r="K11" s="108">
        <v>-0.11738304960002321</v>
      </c>
    </row>
    <row r="12" spans="1:11" ht="13.5" customHeight="1">
      <c r="A12" s="1575" t="s">
        <v>393</v>
      </c>
      <c r="B12" s="1515">
        <v>-99</v>
      </c>
      <c r="C12" s="1515">
        <v>-100</v>
      </c>
      <c r="D12" s="1515">
        <v>-93</v>
      </c>
      <c r="E12" s="1515">
        <v>-94</v>
      </c>
      <c r="F12" s="1515">
        <v>-95</v>
      </c>
      <c r="G12" s="1515">
        <v>-91</v>
      </c>
      <c r="H12" s="106">
        <v>-1.0735391485183765E-2</v>
      </c>
      <c r="I12" s="107">
        <v>4.126949025755744E-2</v>
      </c>
      <c r="J12" s="106">
        <v>5.3219069826937471E-3</v>
      </c>
      <c r="K12" s="108">
        <v>5.5333157064123561E-2</v>
      </c>
    </row>
    <row r="13" spans="1:11" ht="13.5" customHeight="1">
      <c r="A13" s="1578" t="s">
        <v>174</v>
      </c>
      <c r="B13" s="1512">
        <v>-123</v>
      </c>
      <c r="C13" s="1512">
        <v>-126</v>
      </c>
      <c r="D13" s="1512">
        <v>-120</v>
      </c>
      <c r="E13" s="1512">
        <v>-122</v>
      </c>
      <c r="F13" s="1512">
        <v>-123</v>
      </c>
      <c r="G13" s="1512">
        <v>-119</v>
      </c>
      <c r="H13" s="110">
        <v>-2.4727507720385011E-2</v>
      </c>
      <c r="I13" s="111">
        <v>6.247319219334635E-4</v>
      </c>
      <c r="J13" s="110">
        <v>-8.6320279232988684E-3</v>
      </c>
      <c r="K13" s="112">
        <v>1.5235451101480058E-2</v>
      </c>
    </row>
    <row r="14" spans="1:11" ht="13.5" customHeight="1">
      <c r="A14" s="1578" t="s">
        <v>177</v>
      </c>
      <c r="B14" s="1512">
        <v>115</v>
      </c>
      <c r="C14" s="1512">
        <v>123</v>
      </c>
      <c r="D14" s="1512">
        <v>111</v>
      </c>
      <c r="E14" s="1512">
        <v>91</v>
      </c>
      <c r="F14" s="1512">
        <v>112</v>
      </c>
      <c r="G14" s="1512">
        <v>105</v>
      </c>
      <c r="H14" s="110">
        <v>-5.3471013735654549E-2</v>
      </c>
      <c r="I14" s="111">
        <v>3.9377975006769539E-2</v>
      </c>
      <c r="J14" s="110">
        <v>-5.0443313623967589E-2</v>
      </c>
      <c r="K14" s="112">
        <v>3.7021956162339942E-2</v>
      </c>
    </row>
    <row r="15" spans="1:11" ht="13.5" customHeight="1">
      <c r="A15" s="1575" t="s">
        <v>179</v>
      </c>
      <c r="B15" s="1515">
        <v>-13</v>
      </c>
      <c r="C15" s="1515">
        <v>-25</v>
      </c>
      <c r="D15" s="1515">
        <v>-20</v>
      </c>
      <c r="E15" s="1515">
        <v>-24</v>
      </c>
      <c r="F15" s="1515">
        <v>-7</v>
      </c>
      <c r="G15" s="1515">
        <v>-17</v>
      </c>
      <c r="H15" s="106">
        <v>-0.46998784599907673</v>
      </c>
      <c r="I15" s="107">
        <v>1.0257885087299492</v>
      </c>
      <c r="J15" s="106">
        <v>-0.44847359487060812</v>
      </c>
      <c r="K15" s="108">
        <v>0.83260338403583511</v>
      </c>
    </row>
    <row r="16" spans="1:11" ht="13.5" customHeight="1">
      <c r="A16" s="1578" t="s">
        <v>180</v>
      </c>
      <c r="B16" s="1512">
        <v>102</v>
      </c>
      <c r="C16" s="1512">
        <v>98</v>
      </c>
      <c r="D16" s="1512">
        <v>91</v>
      </c>
      <c r="E16" s="1512">
        <v>67</v>
      </c>
      <c r="F16" s="1512">
        <v>105</v>
      </c>
      <c r="G16" s="1512">
        <v>88</v>
      </c>
      <c r="H16" s="110">
        <v>5.5173784926217273E-2</v>
      </c>
      <c r="I16" s="111">
        <v>-2.2954801388863633E-2</v>
      </c>
      <c r="J16" s="110">
        <v>5.342353565109681E-2</v>
      </c>
      <c r="K16" s="112">
        <v>-2.1041712984252392E-2</v>
      </c>
    </row>
    <row r="17" spans="1:15" ht="13.5" customHeight="1">
      <c r="A17" s="1480"/>
      <c r="B17" s="1593"/>
      <c r="C17" s="1593"/>
      <c r="D17" s="1593"/>
      <c r="E17" s="1593"/>
      <c r="F17" s="1593"/>
      <c r="G17" s="1593"/>
      <c r="H17" s="1577"/>
      <c r="I17" s="1516"/>
      <c r="J17" s="1598"/>
      <c r="K17" s="1597"/>
    </row>
    <row r="18" spans="1:15" ht="13.5" customHeight="1">
      <c r="A18" s="1575" t="s">
        <v>394</v>
      </c>
      <c r="B18" s="96">
        <v>51.7</v>
      </c>
      <c r="C18" s="96">
        <v>50.6</v>
      </c>
      <c r="D18" s="96">
        <v>51.9</v>
      </c>
      <c r="E18" s="96">
        <v>57.3</v>
      </c>
      <c r="F18" s="96">
        <v>52.3</v>
      </c>
      <c r="G18" s="96">
        <v>53.1</v>
      </c>
      <c r="H18" s="97"/>
      <c r="I18" s="90"/>
      <c r="J18" s="1598"/>
      <c r="K18" s="1597"/>
    </row>
    <row r="19" spans="1:15" s="1493" customFormat="1" ht="13.5" customHeight="1">
      <c r="A19" s="1517" t="s">
        <v>395</v>
      </c>
      <c r="B19" s="96">
        <v>7.972610243000597</v>
      </c>
      <c r="C19" s="96">
        <v>8.0176446737462879</v>
      </c>
      <c r="D19" s="96">
        <v>7.3494758654573182</v>
      </c>
      <c r="E19" s="96">
        <v>5.2732189084242354</v>
      </c>
      <c r="F19" s="96">
        <v>8.1368867727654859</v>
      </c>
      <c r="G19" s="96">
        <v>6.8190379911319914</v>
      </c>
      <c r="H19" s="97"/>
      <c r="I19" s="90"/>
      <c r="J19" s="1600"/>
      <c r="K19" s="1599"/>
    </row>
    <row r="20" spans="1:15" ht="13.5" customHeight="1">
      <c r="A20" s="1575" t="s">
        <v>396</v>
      </c>
      <c r="B20" s="91">
        <v>3999</v>
      </c>
      <c r="C20" s="91">
        <v>3826</v>
      </c>
      <c r="D20" s="91">
        <v>3645</v>
      </c>
      <c r="E20" s="91">
        <v>3884</v>
      </c>
      <c r="F20" s="91">
        <v>3922</v>
      </c>
      <c r="G20" s="91">
        <v>3925</v>
      </c>
      <c r="H20" s="99">
        <v>4.5089484268433067E-2</v>
      </c>
      <c r="I20" s="115">
        <v>1.9517299527142651E-2</v>
      </c>
      <c r="J20" s="99">
        <v>3.0688331250307899E-2</v>
      </c>
      <c r="K20" s="100">
        <v>7.8031313368382982E-3</v>
      </c>
    </row>
    <row r="21" spans="1:15" ht="13.5" customHeight="1">
      <c r="A21" s="1517" t="s">
        <v>397</v>
      </c>
      <c r="B21" s="91">
        <v>21396</v>
      </c>
      <c r="C21" s="91">
        <v>20971</v>
      </c>
      <c r="D21" s="91">
        <v>20510</v>
      </c>
      <c r="E21" s="91">
        <v>22223</v>
      </c>
      <c r="F21" s="91">
        <v>23278</v>
      </c>
      <c r="G21" s="91">
        <v>23337</v>
      </c>
      <c r="H21" s="99">
        <v>2.0269171644635486E-2</v>
      </c>
      <c r="I21" s="115">
        <v>-8.0817981881307843E-2</v>
      </c>
      <c r="J21" s="99">
        <v>3.5920807330728888E-2</v>
      </c>
      <c r="K21" s="100">
        <v>-6.4773270594738919E-2</v>
      </c>
    </row>
    <row r="22" spans="1:15" ht="13.5" customHeight="1" thickBot="1">
      <c r="A22" s="1575" t="s">
        <v>398</v>
      </c>
      <c r="B22" s="91">
        <v>840</v>
      </c>
      <c r="C22" s="91">
        <v>854</v>
      </c>
      <c r="D22" s="91">
        <v>925</v>
      </c>
      <c r="E22" s="91">
        <v>952</v>
      </c>
      <c r="F22" s="91">
        <v>970</v>
      </c>
      <c r="G22" s="91">
        <v>956</v>
      </c>
      <c r="H22" s="101">
        <v>-1.6135453502259867E-2</v>
      </c>
      <c r="I22" s="116">
        <v>-0.13349627200445502</v>
      </c>
      <c r="J22" s="101">
        <v>-1.6135453502259867E-2</v>
      </c>
      <c r="K22" s="102">
        <v>-0.13349627200445502</v>
      </c>
      <c r="O22" s="1594"/>
    </row>
    <row r="23" spans="1:15" ht="13.5" customHeight="1" thickBot="1">
      <c r="A23" s="1493"/>
      <c r="B23" s="1493"/>
      <c r="C23" s="1493"/>
      <c r="D23" s="1493"/>
      <c r="E23" s="1493"/>
      <c r="F23" s="1493"/>
      <c r="G23" s="1493"/>
      <c r="H23" s="1493"/>
      <c r="I23" s="1493"/>
    </row>
    <row r="24" spans="1:15" ht="13.5" customHeight="1">
      <c r="A24" s="1574" t="s">
        <v>1203</v>
      </c>
      <c r="B24" s="1590"/>
      <c r="C24" s="1590"/>
      <c r="D24" s="1590"/>
      <c r="E24" s="1590"/>
      <c r="F24" s="1590"/>
      <c r="G24" s="1590"/>
      <c r="H24" s="1589" t="s">
        <v>391</v>
      </c>
      <c r="I24" s="1588"/>
      <c r="J24" s="1587" t="s">
        <v>399</v>
      </c>
      <c r="K24" s="1586"/>
    </row>
    <row r="25" spans="1:15" ht="13.5" customHeight="1" thickBot="1">
      <c r="A25" s="1493"/>
      <c r="B25" s="1493"/>
      <c r="C25" s="1493"/>
      <c r="D25" s="1493"/>
      <c r="E25" s="1493"/>
      <c r="F25" s="1493"/>
      <c r="G25" s="1493"/>
      <c r="H25" s="1585"/>
      <c r="I25" s="1495"/>
      <c r="J25" s="1584"/>
      <c r="K25" s="1583"/>
    </row>
    <row r="26" spans="1:15" ht="13.5" customHeight="1" thickBot="1">
      <c r="A26" s="1572" t="s">
        <v>400</v>
      </c>
      <c r="B26" s="1482" t="s">
        <v>1331</v>
      </c>
      <c r="C26" s="1482" t="s">
        <v>1278</v>
      </c>
      <c r="D26" s="1482" t="s">
        <v>568</v>
      </c>
      <c r="E26" s="1482" t="s">
        <v>124</v>
      </c>
      <c r="F26" s="1482" t="s">
        <v>125</v>
      </c>
      <c r="G26" s="1482" t="s">
        <v>126</v>
      </c>
      <c r="H26" s="1620" t="s">
        <v>1368</v>
      </c>
      <c r="I26" s="1621" t="s">
        <v>1367</v>
      </c>
      <c r="J26" s="1620" t="s">
        <v>1368</v>
      </c>
      <c r="K26" s="1619" t="s">
        <v>1367</v>
      </c>
    </row>
    <row r="27" spans="1:15" ht="13.5" customHeight="1">
      <c r="A27" s="1543" t="s">
        <v>401</v>
      </c>
      <c r="B27" s="93">
        <v>42.4</v>
      </c>
      <c r="C27" s="93">
        <v>42.099999999999994</v>
      </c>
      <c r="D27" s="93">
        <v>42.099999999999994</v>
      </c>
      <c r="E27" s="93">
        <v>42.9</v>
      </c>
      <c r="F27" s="93">
        <v>42.699999999999996</v>
      </c>
      <c r="G27" s="93">
        <v>43.099999999999994</v>
      </c>
      <c r="H27" s="1532">
        <v>5.7807788246193592E-3</v>
      </c>
      <c r="I27" s="1533">
        <v>-8.1637912987022609E-3</v>
      </c>
      <c r="J27" s="1532">
        <v>1.9021383402849423E-2</v>
      </c>
      <c r="K27" s="1531">
        <v>3.5202229061723767E-3</v>
      </c>
      <c r="L27" s="1594"/>
      <c r="M27" s="1594"/>
    </row>
    <row r="28" spans="1:15" ht="13.5" customHeight="1">
      <c r="A28" s="1543" t="s">
        <v>402</v>
      </c>
      <c r="B28" s="93">
        <v>0.3</v>
      </c>
      <c r="C28" s="93">
        <v>0.2</v>
      </c>
      <c r="D28" s="93">
        <v>0.2</v>
      </c>
      <c r="E28" s="93">
        <v>0.2</v>
      </c>
      <c r="F28" s="93">
        <v>0.2</v>
      </c>
      <c r="G28" s="93">
        <v>0.2</v>
      </c>
      <c r="H28" s="1532">
        <v>0.92823658009983578</v>
      </c>
      <c r="I28" s="1533">
        <v>0.88171532429977617</v>
      </c>
      <c r="J28" s="1532">
        <v>1.3908101651559295</v>
      </c>
      <c r="K28" s="1531">
        <v>1.3437347642220847</v>
      </c>
      <c r="L28" s="1594"/>
      <c r="M28" s="1594"/>
    </row>
    <row r="29" spans="1:15" ht="13.5" customHeight="1" thickBot="1">
      <c r="A29" s="1542" t="s">
        <v>403</v>
      </c>
      <c r="B29" s="94">
        <v>0.7</v>
      </c>
      <c r="C29" s="94">
        <v>0.7</v>
      </c>
      <c r="D29" s="94">
        <v>0.7</v>
      </c>
      <c r="E29" s="94">
        <v>0.6</v>
      </c>
      <c r="F29" s="94">
        <v>0.6</v>
      </c>
      <c r="G29" s="94">
        <v>0.6</v>
      </c>
      <c r="H29" s="1528">
        <v>4.4487053388617692E-2</v>
      </c>
      <c r="I29" s="1529">
        <v>0.12960508202587517</v>
      </c>
      <c r="J29" s="1528">
        <v>4.7794375183892512E-2</v>
      </c>
      <c r="K29" s="1527">
        <v>0.13532296005319044</v>
      </c>
    </row>
    <row r="30" spans="1:15" ht="15">
      <c r="A30" s="1513" t="s">
        <v>404</v>
      </c>
      <c r="B30" s="95">
        <v>43.4</v>
      </c>
      <c r="C30" s="95">
        <v>43</v>
      </c>
      <c r="D30" s="95">
        <v>43</v>
      </c>
      <c r="E30" s="95">
        <v>43.7</v>
      </c>
      <c r="F30" s="95">
        <v>43.5</v>
      </c>
      <c r="G30" s="95">
        <v>43.9</v>
      </c>
      <c r="H30" s="1540">
        <v>9.8318481218366838E-3</v>
      </c>
      <c r="I30" s="1541">
        <v>-2.8457622820529105E-3</v>
      </c>
      <c r="J30" s="1540">
        <v>2.4531122418874896E-2</v>
      </c>
      <c r="K30" s="1539">
        <v>1.0353032375995719E-2</v>
      </c>
    </row>
    <row r="31" spans="1:15" ht="15" customHeight="1">
      <c r="A31" s="1538"/>
      <c r="B31" s="1537"/>
      <c r="C31" s="1537"/>
      <c r="D31" s="1537"/>
      <c r="E31" s="1537"/>
      <c r="F31" s="1537"/>
      <c r="G31" s="1537"/>
      <c r="H31" s="1535"/>
      <c r="I31" s="1536"/>
      <c r="J31" s="1535"/>
      <c r="K31" s="1534"/>
    </row>
    <row r="32" spans="1:15" ht="15" customHeight="1">
      <c r="A32" s="1517" t="s">
        <v>405</v>
      </c>
      <c r="B32" s="93">
        <v>16.100000000000001</v>
      </c>
      <c r="C32" s="93">
        <v>16.299999999999997</v>
      </c>
      <c r="D32" s="93">
        <v>17</v>
      </c>
      <c r="E32" s="93">
        <v>16.600000000000001</v>
      </c>
      <c r="F32" s="93">
        <v>17.8</v>
      </c>
      <c r="G32" s="93">
        <v>18.400000000000002</v>
      </c>
      <c r="H32" s="1532">
        <v>-1.8005079147710323E-2</v>
      </c>
      <c r="I32" s="1533">
        <v>-0.10052962606692184</v>
      </c>
      <c r="J32" s="1532">
        <v>-3.0123471813325864E-3</v>
      </c>
      <c r="K32" s="1531">
        <v>-8.6210398776167985E-2</v>
      </c>
    </row>
    <row r="33" spans="1:11" ht="15" customHeight="1" thickBot="1">
      <c r="A33" s="1530" t="s">
        <v>406</v>
      </c>
      <c r="B33" s="94">
        <v>0.2</v>
      </c>
      <c r="C33" s="94">
        <v>0.1</v>
      </c>
      <c r="D33" s="94">
        <v>0.2</v>
      </c>
      <c r="E33" s="94">
        <v>0.2</v>
      </c>
      <c r="F33" s="94">
        <v>0.2</v>
      </c>
      <c r="G33" s="94">
        <v>0.2</v>
      </c>
      <c r="H33" s="1528">
        <v>0.65818327457746051</v>
      </c>
      <c r="I33" s="1529">
        <v>0.3318832781484895</v>
      </c>
      <c r="J33" s="1528">
        <v>0.66615646230185055</v>
      </c>
      <c r="K33" s="1527">
        <v>0.32784759072662828</v>
      </c>
    </row>
    <row r="34" spans="1:11" ht="15" customHeight="1" thickBot="1">
      <c r="A34" s="1513" t="s">
        <v>407</v>
      </c>
      <c r="B34" s="95">
        <v>16.3</v>
      </c>
      <c r="C34" s="95">
        <v>16.399999999999999</v>
      </c>
      <c r="D34" s="95">
        <v>17.2</v>
      </c>
      <c r="E34" s="95">
        <v>16.8</v>
      </c>
      <c r="F34" s="95">
        <v>18</v>
      </c>
      <c r="G34" s="95">
        <v>18.600000000000001</v>
      </c>
      <c r="H34" s="1526">
        <v>-1.1964771851980638E-2</v>
      </c>
      <c r="I34" s="1525">
        <v>-9.6130263320132081E-2</v>
      </c>
      <c r="J34" s="1524">
        <v>2.9299468994858913E-3</v>
      </c>
      <c r="K34" s="1523">
        <v>-8.1987358391886755E-2</v>
      </c>
    </row>
    <row r="35" spans="1:11" ht="15" customHeight="1">
      <c r="A35" s="1498"/>
      <c r="B35" s="1498"/>
      <c r="C35" s="1498"/>
      <c r="D35" s="1498"/>
      <c r="E35" s="1498"/>
      <c r="F35" s="1498"/>
      <c r="G35" s="1498"/>
      <c r="H35" s="1498"/>
      <c r="I35" s="1498"/>
    </row>
    <row r="36" spans="1:11" ht="13.5" customHeight="1" thickBot="1">
      <c r="A36" s="1493"/>
      <c r="B36" s="1493"/>
      <c r="C36" s="1493"/>
      <c r="D36" s="1493"/>
      <c r="E36" s="1493"/>
      <c r="F36" s="1493"/>
      <c r="G36" s="1493"/>
      <c r="H36" s="1493"/>
      <c r="I36" s="1493"/>
    </row>
    <row r="37" spans="1:11" ht="13.5" customHeight="1">
      <c r="A37" s="1574" t="s">
        <v>1202</v>
      </c>
      <c r="B37" s="1590"/>
      <c r="C37" s="1590"/>
      <c r="D37" s="1590"/>
      <c r="E37" s="1590"/>
      <c r="F37" s="1590"/>
      <c r="G37" s="1590"/>
      <c r="H37" s="1596" t="s">
        <v>391</v>
      </c>
      <c r="I37" s="1551"/>
      <c r="J37" s="1595" t="s">
        <v>399</v>
      </c>
      <c r="K37" s="1570"/>
    </row>
    <row r="38" spans="1:11" ht="13.5" customHeight="1" thickBot="1">
      <c r="A38" s="1493"/>
      <c r="B38" s="1493"/>
      <c r="C38" s="1493"/>
      <c r="D38" s="1493"/>
      <c r="E38" s="1493"/>
      <c r="F38" s="1493"/>
      <c r="G38" s="1493"/>
      <c r="H38" s="1573"/>
      <c r="I38" s="1579"/>
      <c r="K38" s="1569"/>
    </row>
    <row r="39" spans="1:11" ht="13.5" customHeight="1" thickBot="1">
      <c r="A39" s="1572" t="s">
        <v>123</v>
      </c>
      <c r="B39" s="1482" t="s">
        <v>1331</v>
      </c>
      <c r="C39" s="1482" t="s">
        <v>1278</v>
      </c>
      <c r="D39" s="1482" t="s">
        <v>568</v>
      </c>
      <c r="E39" s="1482" t="s">
        <v>124</v>
      </c>
      <c r="F39" s="1482" t="s">
        <v>125</v>
      </c>
      <c r="G39" s="1482" t="s">
        <v>126</v>
      </c>
      <c r="H39" s="1620" t="s">
        <v>1368</v>
      </c>
      <c r="I39" s="1621" t="s">
        <v>1367</v>
      </c>
      <c r="J39" s="1620" t="s">
        <v>1368</v>
      </c>
      <c r="K39" s="1619" t="s">
        <v>1367</v>
      </c>
    </row>
    <row r="40" spans="1:11" ht="13.5" customHeight="1">
      <c r="A40" s="1575" t="s">
        <v>134</v>
      </c>
      <c r="B40" s="1519">
        <v>155</v>
      </c>
      <c r="C40" s="1519">
        <v>150</v>
      </c>
      <c r="D40" s="1519">
        <v>150</v>
      </c>
      <c r="E40" s="1519">
        <v>151</v>
      </c>
      <c r="F40" s="1519">
        <v>152</v>
      </c>
      <c r="G40" s="1519">
        <v>149</v>
      </c>
      <c r="H40" s="1622">
        <v>2.5198501648373561E-2</v>
      </c>
      <c r="I40" s="131">
        <v>1.7110117691594207E-2</v>
      </c>
      <c r="J40" s="132">
        <v>3.8247059604284761E-2</v>
      </c>
      <c r="K40" s="105">
        <v>2.6740098867191753E-2</v>
      </c>
    </row>
    <row r="41" spans="1:11" ht="13.5" customHeight="1">
      <c r="A41" s="1575" t="s">
        <v>111</v>
      </c>
      <c r="B41" s="1515">
        <v>62</v>
      </c>
      <c r="C41" s="1515">
        <v>65</v>
      </c>
      <c r="D41" s="1515">
        <v>67</v>
      </c>
      <c r="E41" s="1515">
        <v>62</v>
      </c>
      <c r="F41" s="1515">
        <v>65</v>
      </c>
      <c r="G41" s="1515">
        <v>64</v>
      </c>
      <c r="H41" s="106">
        <v>-4.3569678469855155E-2</v>
      </c>
      <c r="I41" s="108">
        <v>-3.8271126575278314E-2</v>
      </c>
      <c r="J41" s="132">
        <v>-2.507028568768277E-2</v>
      </c>
      <c r="K41" s="108">
        <v>-1.6038922263544308E-2</v>
      </c>
    </row>
    <row r="42" spans="1:11" ht="13.5" customHeight="1">
      <c r="A42" s="1575" t="s">
        <v>140</v>
      </c>
      <c r="B42" s="1515">
        <v>19</v>
      </c>
      <c r="C42" s="1515">
        <v>14</v>
      </c>
      <c r="D42" s="1515">
        <v>21</v>
      </c>
      <c r="E42" s="1515">
        <v>17</v>
      </c>
      <c r="F42" s="1515">
        <v>17</v>
      </c>
      <c r="G42" s="1515">
        <v>17</v>
      </c>
      <c r="H42" s="106">
        <v>0.3438807189658144</v>
      </c>
      <c r="I42" s="108">
        <v>9.7204270196146858E-2</v>
      </c>
      <c r="J42" s="132">
        <v>0.37454376379063814</v>
      </c>
      <c r="K42" s="108">
        <v>0.11445571860588566</v>
      </c>
    </row>
    <row r="43" spans="1:11" ht="13.5" customHeight="1">
      <c r="A43" s="1575" t="s">
        <v>392</v>
      </c>
      <c r="B43" s="1515">
        <v>0</v>
      </c>
      <c r="C43" s="1515">
        <v>0</v>
      </c>
      <c r="D43" s="1515">
        <v>0</v>
      </c>
      <c r="E43" s="1515">
        <v>0</v>
      </c>
      <c r="F43" s="1515">
        <v>0</v>
      </c>
      <c r="G43" s="1515">
        <v>0</v>
      </c>
      <c r="H43" s="106"/>
      <c r="I43" s="108">
        <v>0.19346727786199103</v>
      </c>
      <c r="J43" s="132"/>
      <c r="K43" s="109">
        <v>0.25041058326836763</v>
      </c>
    </row>
    <row r="44" spans="1:11" ht="13.5" customHeight="1">
      <c r="A44" s="1578" t="s">
        <v>151</v>
      </c>
      <c r="B44" s="1518">
        <v>236</v>
      </c>
      <c r="C44" s="1518">
        <v>229</v>
      </c>
      <c r="D44" s="1518">
        <v>238</v>
      </c>
      <c r="E44" s="1518">
        <v>230</v>
      </c>
      <c r="F44" s="1518">
        <v>234</v>
      </c>
      <c r="G44" s="1518">
        <v>230</v>
      </c>
      <c r="H44" s="110">
        <v>2.9867166362212094E-2</v>
      </c>
      <c r="I44" s="112">
        <v>9.5562672444198249E-3</v>
      </c>
      <c r="J44" s="133">
        <v>4.2257017330560975E-2</v>
      </c>
      <c r="K44" s="112">
        <v>2.1750474577961088E-2</v>
      </c>
    </row>
    <row r="45" spans="1:11" ht="13.5" customHeight="1">
      <c r="A45" s="1575" t="s">
        <v>162</v>
      </c>
      <c r="B45" s="1515">
        <v>-39</v>
      </c>
      <c r="C45" s="1515">
        <v>-39</v>
      </c>
      <c r="D45" s="1515">
        <v>-38</v>
      </c>
      <c r="E45" s="1515">
        <v>-39</v>
      </c>
      <c r="F45" s="1515">
        <v>-40</v>
      </c>
      <c r="G45" s="1515">
        <v>-40</v>
      </c>
      <c r="H45" s="106">
        <v>-1.5403867454410136E-2</v>
      </c>
      <c r="I45" s="108">
        <v>-4.1100485111637997E-2</v>
      </c>
      <c r="J45" s="132">
        <v>-4.5445717048496759E-3</v>
      </c>
      <c r="K45" s="108">
        <v>-2.9516463599318365E-2</v>
      </c>
    </row>
    <row r="46" spans="1:11" ht="13.5" customHeight="1">
      <c r="A46" s="1575" t="s">
        <v>393</v>
      </c>
      <c r="B46" s="1515">
        <v>-100</v>
      </c>
      <c r="C46" s="1515">
        <v>-107</v>
      </c>
      <c r="D46" s="1515">
        <v>-102</v>
      </c>
      <c r="E46" s="1515">
        <v>-101</v>
      </c>
      <c r="F46" s="1515">
        <v>-106</v>
      </c>
      <c r="G46" s="1515">
        <v>-102</v>
      </c>
      <c r="H46" s="106">
        <v>-5.8851751805157893E-2</v>
      </c>
      <c r="I46" s="108">
        <v>-5.4404887429429727E-2</v>
      </c>
      <c r="J46" s="132">
        <v>-3.5804641890885947E-2</v>
      </c>
      <c r="K46" s="108">
        <v>-2.9273432002586808E-2</v>
      </c>
    </row>
    <row r="47" spans="1:11" ht="13.5" customHeight="1">
      <c r="A47" s="1578" t="s">
        <v>174</v>
      </c>
      <c r="B47" s="1512">
        <v>-140</v>
      </c>
      <c r="C47" s="1512">
        <v>-147</v>
      </c>
      <c r="D47" s="1512">
        <v>-141</v>
      </c>
      <c r="E47" s="1512">
        <v>-142</v>
      </c>
      <c r="F47" s="1512">
        <v>-148</v>
      </c>
      <c r="G47" s="1512">
        <v>-143</v>
      </c>
      <c r="H47" s="110">
        <v>-4.6551334363575281E-2</v>
      </c>
      <c r="I47" s="112">
        <v>-5.2117513529643555E-2</v>
      </c>
      <c r="J47" s="133">
        <v>-2.6873983028293136E-2</v>
      </c>
      <c r="K47" s="112">
        <v>-3.081952547000244E-2</v>
      </c>
    </row>
    <row r="48" spans="1:11" ht="13.5" customHeight="1">
      <c r="A48" s="1578" t="s">
        <v>177</v>
      </c>
      <c r="B48" s="1512">
        <v>96</v>
      </c>
      <c r="C48" s="1512">
        <v>82</v>
      </c>
      <c r="D48" s="1512">
        <v>97</v>
      </c>
      <c r="E48" s="1512">
        <v>88</v>
      </c>
      <c r="F48" s="1512">
        <v>86</v>
      </c>
      <c r="G48" s="1512">
        <v>87</v>
      </c>
      <c r="H48" s="110">
        <v>0.14396587145018236</v>
      </c>
      <c r="I48" s="112">
        <v>9.9295559814629897E-2</v>
      </c>
      <c r="J48" s="133">
        <v>0.1511608193996834</v>
      </c>
      <c r="K48" s="112">
        <v>9.8371975864904426E-2</v>
      </c>
    </row>
    <row r="49" spans="1:16" ht="13.5" customHeight="1">
      <c r="A49" s="1575" t="s">
        <v>179</v>
      </c>
      <c r="B49" s="1515">
        <v>-2</v>
      </c>
      <c r="C49" s="1515">
        <v>11</v>
      </c>
      <c r="D49" s="1515">
        <v>-14</v>
      </c>
      <c r="E49" s="1515">
        <v>-24</v>
      </c>
      <c r="F49" s="1515">
        <v>-27</v>
      </c>
      <c r="G49" s="1515">
        <v>-22</v>
      </c>
      <c r="H49" s="106">
        <v>-1.1534707540948563</v>
      </c>
      <c r="I49" s="108">
        <v>-0.93472459159439913</v>
      </c>
      <c r="J49" s="132">
        <v>-1.1531042416630328</v>
      </c>
      <c r="K49" s="108">
        <v>-0.93547375170435154</v>
      </c>
      <c r="P49" s="1594"/>
    </row>
    <row r="50" spans="1:16" ht="13.5" customHeight="1">
      <c r="A50" s="1578" t="s">
        <v>180</v>
      </c>
      <c r="B50" s="1512">
        <v>94</v>
      </c>
      <c r="C50" s="1512">
        <v>93</v>
      </c>
      <c r="D50" s="1512">
        <v>83</v>
      </c>
      <c r="E50" s="1512">
        <v>64</v>
      </c>
      <c r="F50" s="1512">
        <v>59</v>
      </c>
      <c r="G50" s="1512">
        <v>65</v>
      </c>
      <c r="H50" s="110">
        <v>-1.3558405153024422E-2</v>
      </c>
      <c r="I50" s="112">
        <v>0.56868102744361315</v>
      </c>
      <c r="J50" s="133">
        <v>-5.4565407079569805E-3</v>
      </c>
      <c r="K50" s="112">
        <v>0.5605881270748112</v>
      </c>
    </row>
    <row r="51" spans="1:16" ht="13.5" customHeight="1">
      <c r="A51" s="1480"/>
      <c r="B51" s="1593"/>
      <c r="C51" s="1593"/>
      <c r="D51" s="1593"/>
      <c r="E51" s="1593"/>
      <c r="F51" s="1593"/>
      <c r="G51" s="1593"/>
      <c r="H51" s="1577"/>
      <c r="I51" s="1576"/>
      <c r="J51" s="1592"/>
      <c r="K51" s="1591"/>
    </row>
    <row r="52" spans="1:16" ht="13.5" customHeight="1">
      <c r="A52" s="1575" t="s">
        <v>394</v>
      </c>
      <c r="B52" s="96">
        <v>59.3</v>
      </c>
      <c r="C52" s="96">
        <v>64.2</v>
      </c>
      <c r="D52" s="96">
        <v>59.2</v>
      </c>
      <c r="E52" s="96">
        <v>61.7</v>
      </c>
      <c r="F52" s="96">
        <v>63.2</v>
      </c>
      <c r="G52" s="96">
        <v>62.2</v>
      </c>
      <c r="H52" s="97"/>
      <c r="I52" s="98"/>
      <c r="J52" s="1592"/>
      <c r="K52" s="1591"/>
    </row>
    <row r="53" spans="1:16" s="1493" customFormat="1" ht="13.5" customHeight="1">
      <c r="A53" s="1517" t="s">
        <v>395</v>
      </c>
      <c r="B53" s="96">
        <v>11.475190493927981</v>
      </c>
      <c r="C53" s="96">
        <v>11.365066650414182</v>
      </c>
      <c r="D53" s="96">
        <v>9.7259588303714803</v>
      </c>
      <c r="E53" s="96">
        <v>7.7409355134654838</v>
      </c>
      <c r="F53" s="96">
        <v>7.3264047090663729</v>
      </c>
      <c r="G53" s="96">
        <v>8.1068893082576672</v>
      </c>
      <c r="H53" s="97"/>
      <c r="I53" s="98"/>
      <c r="J53" s="1592"/>
      <c r="K53" s="1591"/>
    </row>
    <row r="54" spans="1:16" ht="13.5" customHeight="1">
      <c r="A54" s="1575" t="s">
        <v>396</v>
      </c>
      <c r="B54" s="91">
        <v>2459</v>
      </c>
      <c r="C54" s="91">
        <v>2457</v>
      </c>
      <c r="D54" s="91">
        <v>2440</v>
      </c>
      <c r="E54" s="91">
        <v>2470</v>
      </c>
      <c r="F54" s="91">
        <v>2401</v>
      </c>
      <c r="G54" s="91">
        <v>2394</v>
      </c>
      <c r="H54" s="106">
        <v>9.8814320595552729E-4</v>
      </c>
      <c r="I54" s="108">
        <v>2.4138493746710177E-2</v>
      </c>
      <c r="J54" s="106">
        <v>-3.5933593858331836E-2</v>
      </c>
      <c r="K54" s="108">
        <v>-1.43063329962414E-2</v>
      </c>
    </row>
    <row r="55" spans="1:16" ht="13.5" customHeight="1">
      <c r="A55" s="1517" t="s">
        <v>397</v>
      </c>
      <c r="B55" s="91">
        <v>13490</v>
      </c>
      <c r="C55" s="91">
        <v>13601</v>
      </c>
      <c r="D55" s="91">
        <v>13492</v>
      </c>
      <c r="E55" s="91">
        <v>13834</v>
      </c>
      <c r="F55" s="91">
        <v>14545</v>
      </c>
      <c r="G55" s="91">
        <v>14366</v>
      </c>
      <c r="H55" s="106">
        <v>-8.1257618789516428E-3</v>
      </c>
      <c r="I55" s="108">
        <v>-7.2481513963756017E-2</v>
      </c>
      <c r="J55" s="106">
        <v>-3.3340133503778624E-4</v>
      </c>
      <c r="K55" s="108">
        <v>-6.4799794070314554E-2</v>
      </c>
    </row>
    <row r="56" spans="1:16" ht="13.5" customHeight="1" thickBot="1">
      <c r="A56" s="1575" t="s">
        <v>398</v>
      </c>
      <c r="B56" s="91">
        <v>1759</v>
      </c>
      <c r="C56" s="91">
        <v>1784</v>
      </c>
      <c r="D56" s="91">
        <v>1829</v>
      </c>
      <c r="E56" s="91">
        <v>1876</v>
      </c>
      <c r="F56" s="91">
        <v>1864</v>
      </c>
      <c r="G56" s="91">
        <v>1837</v>
      </c>
      <c r="H56" s="125">
        <v>-1.4015731256762587E-2</v>
      </c>
      <c r="I56" s="127">
        <v>-5.6450617780710699E-2</v>
      </c>
      <c r="J56" s="125">
        <v>-1.4015731256762587E-2</v>
      </c>
      <c r="K56" s="127">
        <v>-5.6450617780710699E-2</v>
      </c>
    </row>
    <row r="57" spans="1:16" ht="13.5" customHeight="1" thickBot="1">
      <c r="A57" s="1493"/>
      <c r="B57" s="1493"/>
      <c r="C57" s="1493"/>
      <c r="D57" s="1493"/>
      <c r="E57" s="1493"/>
      <c r="F57" s="1493"/>
      <c r="G57" s="1493"/>
      <c r="H57" s="1493"/>
      <c r="I57" s="1493"/>
    </row>
    <row r="58" spans="1:16" ht="13.5" customHeight="1">
      <c r="A58" s="1574" t="s">
        <v>1201</v>
      </c>
      <c r="B58" s="1590"/>
      <c r="C58" s="1590"/>
      <c r="D58" s="1590"/>
      <c r="E58" s="1590"/>
      <c r="F58" s="1590"/>
      <c r="G58" s="1590"/>
      <c r="H58" s="1589" t="s">
        <v>391</v>
      </c>
      <c r="I58" s="1588"/>
      <c r="J58" s="1587" t="s">
        <v>399</v>
      </c>
      <c r="K58" s="1586"/>
    </row>
    <row r="59" spans="1:16" ht="13.5" customHeight="1" thickBot="1">
      <c r="A59" s="1493"/>
      <c r="B59" s="1493"/>
      <c r="C59" s="1493"/>
      <c r="D59" s="1493"/>
      <c r="E59" s="1493"/>
      <c r="F59" s="1493"/>
      <c r="G59" s="1493"/>
      <c r="H59" s="1585"/>
      <c r="I59" s="1579"/>
      <c r="J59" s="1584"/>
      <c r="K59" s="1583"/>
    </row>
    <row r="60" spans="1:16" ht="13.5" customHeight="1" thickBot="1">
      <c r="A60" s="1572" t="s">
        <v>400</v>
      </c>
      <c r="B60" s="1482" t="s">
        <v>1331</v>
      </c>
      <c r="C60" s="1482" t="s">
        <v>1278</v>
      </c>
      <c r="D60" s="1482" t="s">
        <v>568</v>
      </c>
      <c r="E60" s="1482" t="s">
        <v>124</v>
      </c>
      <c r="F60" s="1482" t="s">
        <v>125</v>
      </c>
      <c r="G60" s="1482" t="s">
        <v>126</v>
      </c>
      <c r="H60" s="1620" t="s">
        <v>1368</v>
      </c>
      <c r="I60" s="1621" t="s">
        <v>1367</v>
      </c>
      <c r="J60" s="1620" t="s">
        <v>1368</v>
      </c>
      <c r="K60" s="1619" t="s">
        <v>1367</v>
      </c>
    </row>
    <row r="61" spans="1:16" ht="13.5" customHeight="1">
      <c r="A61" s="1543" t="s">
        <v>401</v>
      </c>
      <c r="B61" s="93">
        <v>28.5</v>
      </c>
      <c r="C61" s="93">
        <v>28.4</v>
      </c>
      <c r="D61" s="93">
        <v>28.299999999999994</v>
      </c>
      <c r="E61" s="93">
        <v>28.299999999999997</v>
      </c>
      <c r="F61" s="93">
        <v>28.1</v>
      </c>
      <c r="G61" s="93">
        <v>27.8</v>
      </c>
      <c r="H61" s="1532">
        <v>2.598714282274539E-3</v>
      </c>
      <c r="I61" s="1533">
        <v>1.7875888886470737E-2</v>
      </c>
      <c r="J61" s="1532">
        <v>-2.0871861927100888E-3</v>
      </c>
      <c r="K61" s="1531">
        <v>1.3019662516871033E-2</v>
      </c>
    </row>
    <row r="62" spans="1:16" ht="13.5" customHeight="1">
      <c r="A62" s="1543" t="s">
        <v>402</v>
      </c>
      <c r="B62" s="93">
        <v>6.4</v>
      </c>
      <c r="C62" s="93">
        <v>6.6</v>
      </c>
      <c r="D62" s="93">
        <v>6.8</v>
      </c>
      <c r="E62" s="93">
        <v>6.9</v>
      </c>
      <c r="F62" s="93">
        <v>6.9</v>
      </c>
      <c r="G62" s="93">
        <v>6.8</v>
      </c>
      <c r="H62" s="1532">
        <v>-3.8572353159891493E-2</v>
      </c>
      <c r="I62" s="1533">
        <v>-7.8050657165205761E-2</v>
      </c>
      <c r="J62" s="1532">
        <v>2.9405354159474539E-2</v>
      </c>
      <c r="K62" s="1531">
        <v>-9.3323821556402509E-3</v>
      </c>
    </row>
    <row r="63" spans="1:16" ht="13.5" customHeight="1" thickBot="1">
      <c r="A63" s="1542" t="s">
        <v>403</v>
      </c>
      <c r="B63" s="94">
        <v>1.6</v>
      </c>
      <c r="C63" s="94">
        <v>1.7</v>
      </c>
      <c r="D63" s="94">
        <v>1.7</v>
      </c>
      <c r="E63" s="94">
        <v>1.7</v>
      </c>
      <c r="F63" s="94">
        <v>1.7</v>
      </c>
      <c r="G63" s="94">
        <v>1.8</v>
      </c>
      <c r="H63" s="1528">
        <v>-4.7340947325276495E-2</v>
      </c>
      <c r="I63" s="1529">
        <v>-8.9008541312101674E-2</v>
      </c>
      <c r="J63" s="1528">
        <v>-4.6010065872381989E-2</v>
      </c>
      <c r="K63" s="1527">
        <v>-8.6313785884425953E-2</v>
      </c>
    </row>
    <row r="64" spans="1:16" ht="13.5" customHeight="1">
      <c r="A64" s="1513" t="s">
        <v>404</v>
      </c>
      <c r="B64" s="95">
        <v>36.5</v>
      </c>
      <c r="C64" s="95">
        <v>36.700000000000003</v>
      </c>
      <c r="D64" s="95">
        <v>36.799999999999997</v>
      </c>
      <c r="E64" s="95">
        <v>36.9</v>
      </c>
      <c r="F64" s="95">
        <v>36.700000000000003</v>
      </c>
      <c r="G64" s="95">
        <v>36.4</v>
      </c>
      <c r="H64" s="1540">
        <v>-7.0591766776604281E-3</v>
      </c>
      <c r="I64" s="1541">
        <v>-5.2020805485714083E-3</v>
      </c>
      <c r="J64" s="1540">
        <v>1.5859765119785596E-3</v>
      </c>
      <c r="K64" s="1539">
        <v>4.1499419831321216E-3</v>
      </c>
    </row>
    <row r="65" spans="1:11" ht="13.5" customHeight="1">
      <c r="A65" s="1538"/>
      <c r="B65" s="1537"/>
      <c r="C65" s="1537"/>
      <c r="D65" s="1537"/>
      <c r="E65" s="1537"/>
      <c r="F65" s="1537"/>
      <c r="G65" s="1537"/>
      <c r="H65" s="1535"/>
      <c r="I65" s="1536"/>
      <c r="J65" s="1535"/>
      <c r="K65" s="1534"/>
    </row>
    <row r="66" spans="1:11" ht="13.5" customHeight="1">
      <c r="A66" s="1517" t="s">
        <v>405</v>
      </c>
      <c r="B66" s="93">
        <v>18.8</v>
      </c>
      <c r="C66" s="93">
        <v>18.899999999999999</v>
      </c>
      <c r="D66" s="93">
        <v>19</v>
      </c>
      <c r="E66" s="93">
        <v>18</v>
      </c>
      <c r="F66" s="93">
        <v>18.2</v>
      </c>
      <c r="G66" s="93">
        <v>18</v>
      </c>
      <c r="H66" s="1532">
        <v>-6.8436554021150675E-3</v>
      </c>
      <c r="I66" s="1533">
        <v>3.2304634048109238E-2</v>
      </c>
      <c r="J66" s="1532">
        <v>7.5272073505492365E-3</v>
      </c>
      <c r="K66" s="1531">
        <v>4.6674787034026499E-2</v>
      </c>
    </row>
    <row r="67" spans="1:11" ht="13.5" customHeight="1" thickBot="1">
      <c r="A67" s="1530" t="s">
        <v>406</v>
      </c>
      <c r="B67" s="94">
        <v>2.9</v>
      </c>
      <c r="C67" s="94">
        <v>3</v>
      </c>
      <c r="D67" s="94">
        <v>3.1</v>
      </c>
      <c r="E67" s="94">
        <v>3.1</v>
      </c>
      <c r="F67" s="94">
        <v>3.1</v>
      </c>
      <c r="G67" s="94">
        <v>3</v>
      </c>
      <c r="H67" s="1528">
        <v>-2.9286335622693227E-2</v>
      </c>
      <c r="I67" s="1529">
        <v>-8.0826529303094086E-2</v>
      </c>
      <c r="J67" s="1528">
        <v>-2.7469360628831874E-2</v>
      </c>
      <c r="K67" s="1527">
        <v>-7.6855039423584071E-2</v>
      </c>
    </row>
    <row r="68" spans="1:11" ht="13.5" customHeight="1" thickBot="1">
      <c r="A68" s="1513" t="s">
        <v>407</v>
      </c>
      <c r="B68" s="95">
        <v>21.7</v>
      </c>
      <c r="C68" s="95">
        <v>21.9</v>
      </c>
      <c r="D68" s="95">
        <v>22.1</v>
      </c>
      <c r="E68" s="95">
        <v>21.1</v>
      </c>
      <c r="F68" s="95">
        <v>21.3</v>
      </c>
      <c r="G68" s="95">
        <v>21</v>
      </c>
      <c r="H68" s="1526">
        <v>-9.8837730778051913E-3</v>
      </c>
      <c r="I68" s="1525">
        <v>1.5702198523121602E-2</v>
      </c>
      <c r="J68" s="1524">
        <v>2.7978654065254904E-3</v>
      </c>
      <c r="K68" s="1523">
        <v>2.8635123673286023E-2</v>
      </c>
    </row>
    <row r="69" spans="1:11" ht="13.5" customHeight="1">
      <c r="A69" s="1582"/>
      <c r="B69" s="1582"/>
      <c r="C69" s="1582"/>
      <c r="D69" s="1582"/>
      <c r="E69" s="1582"/>
      <c r="F69" s="1582"/>
      <c r="G69" s="1582"/>
      <c r="H69" s="1582"/>
    </row>
    <row r="70" spans="1:11" ht="13.5" customHeight="1">
      <c r="A70" s="1582"/>
      <c r="B70" s="1582"/>
      <c r="C70" s="1582"/>
      <c r="D70" s="1582"/>
      <c r="E70" s="1582"/>
      <c r="F70" s="1582"/>
      <c r="G70" s="1582"/>
      <c r="H70" s="1582"/>
    </row>
    <row r="71" spans="1:11" ht="13.5" customHeight="1">
      <c r="A71" s="1582"/>
      <c r="B71" s="1582"/>
      <c r="C71" s="1582"/>
      <c r="D71" s="1582"/>
      <c r="E71" s="1582"/>
      <c r="F71" s="1582"/>
      <c r="G71" s="1582"/>
      <c r="H71" s="1582"/>
    </row>
    <row r="72" spans="1:11" ht="13.5" customHeight="1">
      <c r="A72" s="1582"/>
      <c r="B72" s="1582"/>
      <c r="C72" s="1582"/>
      <c r="D72" s="1582"/>
      <c r="E72" s="1582"/>
      <c r="F72" s="1582"/>
      <c r="G72" s="1582"/>
      <c r="H72" s="1582"/>
    </row>
    <row r="73" spans="1:11" ht="13.5" customHeight="1">
      <c r="A73" s="1582"/>
      <c r="B73" s="1582"/>
      <c r="C73" s="1582"/>
      <c r="D73" s="1582"/>
      <c r="E73" s="1582"/>
      <c r="F73" s="1582"/>
      <c r="G73" s="1582"/>
      <c r="H73" s="1582"/>
    </row>
    <row r="74" spans="1:11" ht="13.5" customHeight="1">
      <c r="A74" s="1582"/>
      <c r="B74" s="1582"/>
      <c r="C74" s="1582"/>
      <c r="D74" s="1582"/>
      <c r="E74" s="1582"/>
      <c r="F74" s="1582"/>
      <c r="G74" s="1582"/>
      <c r="H74" s="1582"/>
    </row>
    <row r="75" spans="1:11" ht="13.5" customHeight="1">
      <c r="A75" s="1582"/>
      <c r="B75" s="1582"/>
      <c r="C75" s="1582"/>
      <c r="D75" s="1582"/>
      <c r="E75" s="1582"/>
      <c r="F75" s="1582"/>
      <c r="G75" s="1582"/>
      <c r="H75" s="1582"/>
    </row>
    <row r="76" spans="1:11" ht="13.5" customHeight="1">
      <c r="A76" s="1582"/>
      <c r="B76" s="1582"/>
      <c r="C76" s="1582"/>
      <c r="D76" s="1582"/>
      <c r="E76" s="1582"/>
      <c r="F76" s="1582"/>
      <c r="G76" s="1582"/>
      <c r="H76" s="1582"/>
    </row>
  </sheetData>
  <printOptions horizontalCentered="1"/>
  <pageMargins left="0.7" right="0.7" top="0.75" bottom="0.75" header="0.3" footer="0.3"/>
  <pageSetup paperSize="9" scale="80" orientation="portrait" r:id="rId1"/>
  <headerFooter>
    <oddHeader>&amp;RCommercial and Business Banking</oddHeader>
    <oddFooter>&amp;C&amp;7Fact book - Q2 2017</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tabColor theme="7" tint="0.59999389629810485"/>
  </sheetPr>
  <dimension ref="A1:I30"/>
  <sheetViews>
    <sheetView zoomScaleNormal="100" zoomScaleSheetLayoutView="100" workbookViewId="0">
      <selection activeCell="P21" sqref="P21"/>
    </sheetView>
  </sheetViews>
  <sheetFormatPr defaultRowHeight="13.5" customHeight="1"/>
  <cols>
    <col min="1" max="1" width="35" style="1493" customWidth="1"/>
    <col min="2" max="3" width="10.5" style="1493" customWidth="1"/>
    <col min="4" max="4" width="9.5" style="1493" customWidth="1"/>
    <col min="5" max="9" width="10.1640625" style="1493" customWidth="1"/>
    <col min="10" max="16384" width="9.33203125" style="1493"/>
  </cols>
  <sheetData>
    <row r="1" spans="1:9" ht="13.5" customHeight="1">
      <c r="A1" s="1491" t="s">
        <v>1132</v>
      </c>
      <c r="B1" s="1491"/>
      <c r="C1" s="1590"/>
      <c r="D1" s="1590"/>
      <c r="H1" s="1495"/>
      <c r="I1" s="1495"/>
    </row>
    <row r="2" spans="1:9" ht="13.5" customHeight="1" thickBot="1">
      <c r="H2" s="1495"/>
      <c r="I2" s="1498"/>
    </row>
    <row r="3" spans="1:9" ht="13.5" customHeight="1">
      <c r="A3" s="1612" t="s">
        <v>1273</v>
      </c>
      <c r="B3" s="1612"/>
      <c r="C3" s="1611"/>
      <c r="D3" s="1611"/>
      <c r="E3" s="1610"/>
      <c r="F3" s="1610"/>
      <c r="G3" s="1610"/>
      <c r="H3" s="1625" t="s">
        <v>391</v>
      </c>
      <c r="I3" s="1609"/>
    </row>
    <row r="4" spans="1:9" ht="13.5" customHeight="1" thickBot="1">
      <c r="A4" s="1507"/>
      <c r="B4" s="1507"/>
      <c r="C4" s="1507"/>
      <c r="D4" s="1507"/>
      <c r="E4" s="1507"/>
      <c r="F4" s="1507"/>
      <c r="G4" s="1507"/>
      <c r="H4" s="1585"/>
      <c r="I4" s="1579"/>
    </row>
    <row r="5" spans="1:9" ht="13.5" customHeight="1" thickBot="1">
      <c r="A5" s="1608" t="s">
        <v>123</v>
      </c>
      <c r="B5" s="1482" t="s">
        <v>1331</v>
      </c>
      <c r="C5" s="1482" t="s">
        <v>1278</v>
      </c>
      <c r="D5" s="1482" t="s">
        <v>568</v>
      </c>
      <c r="E5" s="1482" t="s">
        <v>124</v>
      </c>
      <c r="F5" s="1482" t="s">
        <v>125</v>
      </c>
      <c r="G5" s="1482" t="s">
        <v>126</v>
      </c>
      <c r="H5" s="1624" t="s">
        <v>1368</v>
      </c>
      <c r="I5" s="1623" t="s">
        <v>1367</v>
      </c>
    </row>
    <row r="6" spans="1:9" ht="13.5" customHeight="1">
      <c r="A6" s="1581" t="s">
        <v>134</v>
      </c>
      <c r="B6" s="1514">
        <v>4</v>
      </c>
      <c r="C6" s="1514">
        <v>4</v>
      </c>
      <c r="D6" s="1514">
        <v>8</v>
      </c>
      <c r="E6" s="1514">
        <v>7</v>
      </c>
      <c r="F6" s="1514">
        <v>11</v>
      </c>
      <c r="G6" s="1514">
        <v>14</v>
      </c>
      <c r="H6" s="152">
        <v>0.25213806505016012</v>
      </c>
      <c r="I6" s="153">
        <v>-0.62956742727251702</v>
      </c>
    </row>
    <row r="7" spans="1:9" ht="13.5" customHeight="1">
      <c r="A7" s="1581" t="s">
        <v>111</v>
      </c>
      <c r="B7" s="1514">
        <v>-6</v>
      </c>
      <c r="C7" s="1514">
        <v>-16</v>
      </c>
      <c r="D7" s="1514">
        <v>-9</v>
      </c>
      <c r="E7" s="1514">
        <v>-12</v>
      </c>
      <c r="F7" s="1514">
        <v>-21</v>
      </c>
      <c r="G7" s="1514">
        <v>-17</v>
      </c>
      <c r="H7" s="154">
        <v>-0.59277963902968089</v>
      </c>
      <c r="I7" s="155">
        <v>-0.68638289264494046</v>
      </c>
    </row>
    <row r="8" spans="1:9" ht="13.5" customHeight="1">
      <c r="A8" s="1581" t="s">
        <v>140</v>
      </c>
      <c r="B8" s="1514">
        <v>-4</v>
      </c>
      <c r="C8" s="1514">
        <v>-4</v>
      </c>
      <c r="D8" s="1514">
        <v>-5</v>
      </c>
      <c r="E8" s="1514">
        <v>1</v>
      </c>
      <c r="F8" s="1514">
        <v>0</v>
      </c>
      <c r="G8" s="1514">
        <v>0</v>
      </c>
      <c r="H8" s="154">
        <v>0.15379445856601559</v>
      </c>
      <c r="I8" s="155"/>
    </row>
    <row r="9" spans="1:9" ht="13.5" customHeight="1">
      <c r="A9" s="1581" t="s">
        <v>392</v>
      </c>
      <c r="B9" s="1514">
        <v>6</v>
      </c>
      <c r="C9" s="1514">
        <v>6</v>
      </c>
      <c r="D9" s="1514">
        <v>6</v>
      </c>
      <c r="E9" s="1514">
        <v>6</v>
      </c>
      <c r="F9" s="1514">
        <v>6</v>
      </c>
      <c r="G9" s="1514">
        <v>7</v>
      </c>
      <c r="H9" s="154">
        <v>6.8781162692481468E-2</v>
      </c>
      <c r="I9" s="155">
        <v>8.4787826210551032E-2</v>
      </c>
    </row>
    <row r="10" spans="1:9" ht="13.5" customHeight="1">
      <c r="A10" s="1607" t="s">
        <v>423</v>
      </c>
      <c r="B10" s="1511">
        <v>0</v>
      </c>
      <c r="C10" s="1511">
        <v>-10</v>
      </c>
      <c r="D10" s="1511">
        <v>0</v>
      </c>
      <c r="E10" s="1511">
        <v>2</v>
      </c>
      <c r="F10" s="1511">
        <v>-4</v>
      </c>
      <c r="G10" s="1511">
        <v>4</v>
      </c>
      <c r="H10" s="156">
        <v>-0.98586984006699874</v>
      </c>
      <c r="I10" s="157">
        <v>-0.96042694278552299</v>
      </c>
    </row>
    <row r="11" spans="1:9" ht="13.5" customHeight="1">
      <c r="A11" s="1581" t="s">
        <v>162</v>
      </c>
      <c r="B11" s="1514">
        <v>-58</v>
      </c>
      <c r="C11" s="1514">
        <v>-59</v>
      </c>
      <c r="D11" s="1514">
        <v>-51</v>
      </c>
      <c r="E11" s="1514">
        <v>-56</v>
      </c>
      <c r="F11" s="1514">
        <v>-54</v>
      </c>
      <c r="G11" s="1514">
        <v>-59</v>
      </c>
      <c r="H11" s="154">
        <v>-4.9365689479987651E-3</v>
      </c>
      <c r="I11" s="155">
        <v>9.5903813514404579E-2</v>
      </c>
    </row>
    <row r="12" spans="1:9" ht="13.5" customHeight="1">
      <c r="A12" s="1581" t="s">
        <v>424</v>
      </c>
      <c r="B12" s="1514">
        <v>53</v>
      </c>
      <c r="C12" s="1514">
        <v>69</v>
      </c>
      <c r="D12" s="1514">
        <v>39</v>
      </c>
      <c r="E12" s="1514">
        <v>53</v>
      </c>
      <c r="F12" s="1514">
        <v>34</v>
      </c>
      <c r="G12" s="1514">
        <v>75</v>
      </c>
      <c r="H12" s="154">
        <v>-0.21968927447210673</v>
      </c>
      <c r="I12" s="155">
        <v>0.56047956463336845</v>
      </c>
    </row>
    <row r="13" spans="1:9" ht="13.5" customHeight="1">
      <c r="A13" s="1607" t="s">
        <v>425</v>
      </c>
      <c r="B13" s="1511">
        <v>-12</v>
      </c>
      <c r="C13" s="1511">
        <v>5</v>
      </c>
      <c r="D13" s="1511">
        <v>-20</v>
      </c>
      <c r="E13" s="1511">
        <v>-7</v>
      </c>
      <c r="F13" s="1511">
        <v>-24</v>
      </c>
      <c r="G13" s="1511">
        <v>11</v>
      </c>
      <c r="H13" s="156"/>
      <c r="I13" s="157">
        <v>-0.49108790490046317</v>
      </c>
    </row>
    <row r="14" spans="1:9" ht="13.5" customHeight="1">
      <c r="A14" s="1607" t="s">
        <v>177</v>
      </c>
      <c r="B14" s="1511">
        <v>-12</v>
      </c>
      <c r="C14" s="1511">
        <v>-5</v>
      </c>
      <c r="D14" s="1511">
        <v>-20</v>
      </c>
      <c r="E14" s="1511">
        <v>-5</v>
      </c>
      <c r="F14" s="1511">
        <v>-28</v>
      </c>
      <c r="G14" s="1511">
        <v>15</v>
      </c>
      <c r="H14" s="156">
        <v>1.3064645908356036</v>
      </c>
      <c r="I14" s="157">
        <v>-0.55321426692452724</v>
      </c>
    </row>
    <row r="15" spans="1:9" ht="13.5" customHeight="1">
      <c r="A15" s="1581" t="s">
        <v>179</v>
      </c>
      <c r="B15" s="1514">
        <v>-1</v>
      </c>
      <c r="C15" s="1514">
        <v>-3</v>
      </c>
      <c r="D15" s="1514">
        <v>0</v>
      </c>
      <c r="E15" s="1514">
        <v>-1</v>
      </c>
      <c r="F15" s="1514">
        <v>-2</v>
      </c>
      <c r="G15" s="1514">
        <v>-2</v>
      </c>
      <c r="H15" s="154">
        <v>-0.80230395280752931</v>
      </c>
      <c r="I15" s="155">
        <v>-0.77656365439330721</v>
      </c>
    </row>
    <row r="16" spans="1:9" ht="13.5" customHeight="1">
      <c r="A16" s="1607" t="s">
        <v>180</v>
      </c>
      <c r="B16" s="1511">
        <v>-13</v>
      </c>
      <c r="C16" s="1511">
        <v>-8</v>
      </c>
      <c r="D16" s="1511">
        <v>-20</v>
      </c>
      <c r="E16" s="1511">
        <v>-6</v>
      </c>
      <c r="F16" s="1511">
        <v>-30</v>
      </c>
      <c r="G16" s="1511">
        <v>13</v>
      </c>
      <c r="H16" s="156">
        <v>0.59538260426434708</v>
      </c>
      <c r="I16" s="157">
        <v>-0.57112785891208695</v>
      </c>
    </row>
    <row r="17" spans="1:9" ht="13.5" customHeight="1">
      <c r="A17" s="1581"/>
      <c r="B17" s="1514"/>
      <c r="C17" s="1514"/>
      <c r="D17" s="1514"/>
      <c r="E17" s="1514"/>
      <c r="F17" s="1514"/>
      <c r="G17" s="1514"/>
      <c r="H17" s="1606"/>
      <c r="I17" s="1605"/>
    </row>
    <row r="18" spans="1:9" ht="13.5" customHeight="1">
      <c r="A18" s="1581" t="s">
        <v>396</v>
      </c>
      <c r="B18" s="1505">
        <v>-128</v>
      </c>
      <c r="C18" s="1505">
        <v>-130</v>
      </c>
      <c r="D18" s="1505">
        <v>-119</v>
      </c>
      <c r="E18" s="1604">
        <v>-98</v>
      </c>
      <c r="F18" s="1604">
        <v>41</v>
      </c>
      <c r="G18" s="1604">
        <v>35</v>
      </c>
      <c r="H18" s="154">
        <v>-1.8239081381493438E-2</v>
      </c>
      <c r="I18" s="155"/>
    </row>
    <row r="19" spans="1:9" ht="13.5" customHeight="1" thickBot="1">
      <c r="A19" s="1581" t="s">
        <v>398</v>
      </c>
      <c r="B19" s="1505">
        <v>3248</v>
      </c>
      <c r="C19" s="1505">
        <v>3288</v>
      </c>
      <c r="D19" s="1505">
        <v>3315</v>
      </c>
      <c r="E19" s="1505">
        <v>3313</v>
      </c>
      <c r="F19" s="1505">
        <v>3281</v>
      </c>
      <c r="G19" s="1505">
        <v>3212</v>
      </c>
      <c r="H19" s="158">
        <v>-1.2472937799508754E-2</v>
      </c>
      <c r="I19" s="159">
        <v>-1.0288103466139842E-2</v>
      </c>
    </row>
    <row r="20" spans="1:9" ht="13.5" customHeight="1">
      <c r="A20" s="1498"/>
      <c r="B20" s="1498"/>
      <c r="C20" s="1498"/>
      <c r="D20" s="1498"/>
      <c r="E20" s="1498"/>
      <c r="F20" s="1498"/>
      <c r="G20" s="1498"/>
      <c r="H20" s="1498"/>
      <c r="I20" s="1498"/>
    </row>
    <row r="21" spans="1:9" ht="13.5" customHeight="1">
      <c r="A21" s="1498"/>
      <c r="B21" s="1498"/>
      <c r="C21" s="1498"/>
      <c r="D21" s="1498"/>
      <c r="E21" s="1498"/>
      <c r="F21" s="1498"/>
      <c r="G21" s="1498"/>
      <c r="H21" s="1498"/>
      <c r="I21" s="1498"/>
    </row>
    <row r="22" spans="1:9" ht="13.5" customHeight="1">
      <c r="A22" s="1498"/>
      <c r="B22" s="1498"/>
      <c r="C22" s="1498"/>
      <c r="D22" s="1498"/>
      <c r="E22" s="1498"/>
      <c r="F22" s="1498"/>
      <c r="G22" s="1498"/>
      <c r="H22" s="1498"/>
      <c r="I22" s="1498"/>
    </row>
    <row r="23" spans="1:9" ht="13.5" customHeight="1">
      <c r="A23" s="1498"/>
      <c r="B23" s="1498"/>
      <c r="C23" s="1498"/>
      <c r="D23" s="1498"/>
      <c r="E23" s="1498"/>
      <c r="F23" s="1498"/>
      <c r="G23" s="1498"/>
      <c r="H23" s="1498"/>
      <c r="I23" s="1498"/>
    </row>
    <row r="24" spans="1:9" ht="13.5" customHeight="1">
      <c r="A24" s="1498"/>
      <c r="B24" s="1498"/>
      <c r="C24" s="1498"/>
      <c r="D24" s="1498"/>
      <c r="E24" s="1498"/>
      <c r="F24" s="1498"/>
      <c r="G24" s="1498"/>
      <c r="H24" s="1498"/>
      <c r="I24" s="1498"/>
    </row>
    <row r="25" spans="1:9" ht="13.5" customHeight="1">
      <c r="A25" s="1498"/>
      <c r="B25" s="1498"/>
      <c r="C25" s="1498"/>
      <c r="D25" s="1498"/>
      <c r="E25" s="1498"/>
      <c r="F25" s="1498"/>
      <c r="G25" s="1498"/>
      <c r="H25" s="1498"/>
      <c r="I25" s="1498"/>
    </row>
    <row r="26" spans="1:9" ht="13.5" customHeight="1">
      <c r="A26" s="1498"/>
      <c r="B26" s="1498"/>
      <c r="C26" s="1498"/>
      <c r="D26" s="1498"/>
      <c r="E26" s="1498"/>
      <c r="F26" s="1498"/>
      <c r="G26" s="1498"/>
      <c r="H26" s="1498"/>
      <c r="I26" s="1498"/>
    </row>
    <row r="27" spans="1:9" ht="13.5" customHeight="1">
      <c r="I27" s="1498"/>
    </row>
    <row r="28" spans="1:9" ht="13.5" customHeight="1">
      <c r="I28" s="1498"/>
    </row>
    <row r="29" spans="1:9" ht="13.5" customHeight="1">
      <c r="I29" s="1498"/>
    </row>
    <row r="30" spans="1:9" ht="13.5" customHeight="1">
      <c r="I30" s="1498"/>
    </row>
  </sheetData>
  <printOptions horizontalCentered="1"/>
  <pageMargins left="0.7" right="0.7" top="0.75" bottom="0.75" header="0.3" footer="0.3"/>
  <pageSetup paperSize="9" scale="80" orientation="portrait" r:id="rId1"/>
  <headerFooter>
    <oddHeader>&amp;R&amp;"Arial,normal"&amp;8Commercial and Business Banking</oddHeader>
    <oddFooter>&amp;C&amp;7Fact book - Q2 2017</oddFooter>
  </headerFooter>
  <legacyDrawingHF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theme="7" tint="0.59999389629810485"/>
  </sheetPr>
  <dimension ref="A1:R64"/>
  <sheetViews>
    <sheetView view="pageBreakPreview" topLeftCell="A4" zoomScaleNormal="100" zoomScaleSheetLayoutView="100" workbookViewId="0">
      <selection activeCell="P21" sqref="P21"/>
    </sheetView>
  </sheetViews>
  <sheetFormatPr defaultRowHeight="11.25"/>
  <cols>
    <col min="1" max="1" width="32.5" style="818" customWidth="1"/>
    <col min="2" max="9" width="10.1640625" style="818" customWidth="1"/>
    <col min="10" max="16384" width="9.33203125" style="818"/>
  </cols>
  <sheetData>
    <row r="1" spans="1:18" ht="13.5" customHeight="1">
      <c r="A1" s="838" t="s">
        <v>458</v>
      </c>
      <c r="B1" s="851"/>
      <c r="C1" s="851"/>
      <c r="D1" s="851"/>
      <c r="E1" s="851"/>
      <c r="F1" s="851"/>
      <c r="G1" s="851"/>
      <c r="H1" s="851"/>
      <c r="I1" s="851"/>
    </row>
    <row r="2" spans="1:18" s="855" customFormat="1" ht="13.5" customHeight="1">
      <c r="A2" s="857" t="s">
        <v>459</v>
      </c>
      <c r="B2" s="856"/>
      <c r="C2" s="856"/>
      <c r="D2" s="856"/>
      <c r="E2" s="856"/>
      <c r="F2" s="856"/>
      <c r="G2" s="856"/>
      <c r="H2" s="856"/>
      <c r="I2" s="856"/>
    </row>
    <row r="3" spans="1:18" ht="13.5" customHeight="1"/>
    <row r="4" spans="1:18" ht="13.5" customHeight="1" thickBot="1">
      <c r="A4" s="834" t="s">
        <v>123</v>
      </c>
      <c r="B4" s="833" t="s">
        <v>1331</v>
      </c>
      <c r="C4" s="833" t="s">
        <v>1278</v>
      </c>
      <c r="D4" s="833" t="s">
        <v>568</v>
      </c>
      <c r="E4" s="833" t="s">
        <v>124</v>
      </c>
      <c r="F4" s="833" t="s">
        <v>125</v>
      </c>
      <c r="G4" s="833" t="s">
        <v>126</v>
      </c>
      <c r="H4" s="833" t="s">
        <v>127</v>
      </c>
      <c r="I4" s="833" t="s">
        <v>128</v>
      </c>
      <c r="J4" s="832" t="s">
        <v>129</v>
      </c>
      <c r="K4" s="822"/>
      <c r="L4" s="822"/>
      <c r="M4" s="822"/>
      <c r="N4" s="822"/>
      <c r="O4" s="822"/>
      <c r="P4" s="822"/>
      <c r="Q4" s="822"/>
      <c r="R4" s="822"/>
    </row>
    <row r="5" spans="1:18" ht="13.5" customHeight="1">
      <c r="A5" s="828" t="s">
        <v>134</v>
      </c>
      <c r="B5" s="827">
        <v>115.18</v>
      </c>
      <c r="C5" s="827">
        <v>114.31</v>
      </c>
      <c r="D5" s="827">
        <v>119.84</v>
      </c>
      <c r="E5" s="827">
        <v>115.27</v>
      </c>
      <c r="F5" s="827">
        <v>109.5</v>
      </c>
      <c r="G5" s="827">
        <v>108.92</v>
      </c>
      <c r="H5" s="827">
        <v>121.78</v>
      </c>
      <c r="I5" s="827">
        <v>121.47</v>
      </c>
      <c r="J5" s="826">
        <v>122.21</v>
      </c>
      <c r="K5" s="822"/>
      <c r="L5" s="822"/>
      <c r="M5" s="822"/>
      <c r="N5" s="822"/>
      <c r="O5" s="822"/>
      <c r="P5" s="822"/>
      <c r="Q5" s="822"/>
      <c r="R5" s="822"/>
    </row>
    <row r="6" spans="1:18" ht="13.5" customHeight="1">
      <c r="A6" s="828" t="s">
        <v>111</v>
      </c>
      <c r="B6" s="827">
        <v>30.28</v>
      </c>
      <c r="C6" s="827">
        <v>28.77</v>
      </c>
      <c r="D6" s="827">
        <v>30.47</v>
      </c>
      <c r="E6" s="827">
        <v>30.24</v>
      </c>
      <c r="F6" s="827">
        <v>30.69</v>
      </c>
      <c r="G6" s="827">
        <v>30.82</v>
      </c>
      <c r="H6" s="827">
        <v>32.81</v>
      </c>
      <c r="I6" s="827">
        <v>32.770000000000003</v>
      </c>
      <c r="J6" s="826">
        <v>34.159999999999997</v>
      </c>
      <c r="K6" s="822"/>
      <c r="L6" s="822"/>
      <c r="M6" s="822"/>
      <c r="N6" s="822"/>
      <c r="O6" s="822"/>
      <c r="P6" s="822"/>
      <c r="Q6" s="822"/>
      <c r="R6" s="822"/>
    </row>
    <row r="7" spans="1:18" ht="13.5" customHeight="1">
      <c r="A7" s="828" t="s">
        <v>140</v>
      </c>
      <c r="B7" s="827">
        <v>0</v>
      </c>
      <c r="C7" s="827">
        <v>0</v>
      </c>
      <c r="D7" s="827">
        <v>0</v>
      </c>
      <c r="E7" s="827">
        <v>0</v>
      </c>
      <c r="F7" s="827">
        <v>0</v>
      </c>
      <c r="G7" s="827">
        <v>0</v>
      </c>
      <c r="H7" s="827">
        <v>0</v>
      </c>
      <c r="I7" s="827">
        <v>0</v>
      </c>
      <c r="J7" s="826">
        <v>0</v>
      </c>
      <c r="K7" s="822"/>
      <c r="L7" s="822"/>
      <c r="M7" s="822"/>
      <c r="N7" s="822"/>
      <c r="O7" s="822"/>
      <c r="P7" s="822"/>
      <c r="Q7" s="822"/>
      <c r="R7" s="822"/>
    </row>
    <row r="8" spans="1:18" ht="13.5" customHeight="1" thickBot="1">
      <c r="A8" s="825" t="s">
        <v>392</v>
      </c>
      <c r="B8" s="824">
        <v>5.53</v>
      </c>
      <c r="C8" s="824">
        <v>5.6</v>
      </c>
      <c r="D8" s="824">
        <v>7.26</v>
      </c>
      <c r="E8" s="824">
        <v>5.53</v>
      </c>
      <c r="F8" s="824">
        <v>6.1</v>
      </c>
      <c r="G8" s="824">
        <v>5.08</v>
      </c>
      <c r="H8" s="824">
        <v>6.63</v>
      </c>
      <c r="I8" s="824">
        <v>6.18</v>
      </c>
      <c r="J8" s="823">
        <v>6.31</v>
      </c>
      <c r="K8" s="822"/>
      <c r="L8" s="822"/>
      <c r="M8" s="822"/>
      <c r="N8" s="822"/>
      <c r="O8" s="822"/>
      <c r="P8" s="822"/>
      <c r="Q8" s="822"/>
      <c r="R8" s="822"/>
    </row>
    <row r="9" spans="1:18" ht="13.5" customHeight="1">
      <c r="A9" s="821" t="s">
        <v>151</v>
      </c>
      <c r="B9" s="820">
        <v>150.99</v>
      </c>
      <c r="C9" s="820">
        <v>148.68</v>
      </c>
      <c r="D9" s="820">
        <v>157.57</v>
      </c>
      <c r="E9" s="820">
        <v>151.05000000000001</v>
      </c>
      <c r="F9" s="820">
        <v>146.30000000000001</v>
      </c>
      <c r="G9" s="820">
        <v>144.82</v>
      </c>
      <c r="H9" s="820">
        <v>161.22999999999999</v>
      </c>
      <c r="I9" s="820">
        <v>160.41999999999999</v>
      </c>
      <c r="J9" s="820">
        <v>162.68</v>
      </c>
      <c r="K9" s="822"/>
      <c r="L9" s="822"/>
      <c r="M9" s="822"/>
      <c r="N9" s="822"/>
      <c r="O9" s="822"/>
      <c r="P9" s="822"/>
      <c r="Q9" s="822"/>
      <c r="R9" s="822"/>
    </row>
    <row r="10" spans="1:18" ht="13.5" customHeight="1">
      <c r="A10" s="828" t="s">
        <v>179</v>
      </c>
      <c r="B10" s="827">
        <v>-10.64</v>
      </c>
      <c r="C10" s="827">
        <v>-5.5</v>
      </c>
      <c r="D10" s="827">
        <v>-7.09</v>
      </c>
      <c r="E10" s="827">
        <v>-7.11</v>
      </c>
      <c r="F10" s="827">
        <v>-8.16</v>
      </c>
      <c r="G10" s="827">
        <v>-9.3000000000000007</v>
      </c>
      <c r="H10" s="827">
        <v>-40.130000000000003</v>
      </c>
      <c r="I10" s="827">
        <v>-12.34</v>
      </c>
      <c r="J10" s="826">
        <v>-7.81</v>
      </c>
      <c r="K10" s="822"/>
      <c r="L10" s="822"/>
      <c r="M10" s="822"/>
      <c r="N10" s="822"/>
      <c r="O10" s="822"/>
      <c r="P10" s="822"/>
      <c r="Q10" s="822"/>
      <c r="R10" s="822"/>
    </row>
    <row r="11" spans="1:18" ht="13.5" customHeight="1">
      <c r="A11" s="828"/>
      <c r="B11" s="827"/>
      <c r="C11" s="827"/>
      <c r="D11" s="827"/>
      <c r="E11" s="827"/>
      <c r="F11" s="827"/>
      <c r="G11" s="827"/>
      <c r="H11" s="827"/>
      <c r="I11" s="827"/>
      <c r="J11" s="826"/>
      <c r="K11" s="822"/>
      <c r="L11" s="822"/>
      <c r="M11" s="822"/>
      <c r="N11" s="822"/>
      <c r="O11" s="822"/>
      <c r="P11" s="822"/>
      <c r="Q11" s="822"/>
      <c r="R11" s="822"/>
    </row>
    <row r="12" spans="1:18" ht="13.5" customHeight="1">
      <c r="A12" s="828" t="s">
        <v>396</v>
      </c>
      <c r="B12" s="827">
        <v>1666.84</v>
      </c>
      <c r="C12" s="827">
        <v>1680.55</v>
      </c>
      <c r="D12" s="827">
        <v>1703.59</v>
      </c>
      <c r="E12" s="827">
        <v>1693.75</v>
      </c>
      <c r="F12" s="827">
        <v>1632.32</v>
      </c>
      <c r="G12" s="827">
        <v>1525.88</v>
      </c>
      <c r="H12" s="827">
        <v>1534.67</v>
      </c>
      <c r="I12" s="827">
        <v>1550.11</v>
      </c>
      <c r="J12" s="826">
        <v>1530.56</v>
      </c>
      <c r="K12" s="822"/>
      <c r="L12" s="822"/>
      <c r="M12" s="822"/>
      <c r="N12" s="822"/>
      <c r="O12" s="822"/>
      <c r="P12" s="822"/>
      <c r="Q12" s="822"/>
      <c r="R12" s="822"/>
    </row>
    <row r="13" spans="1:18" ht="13.5" customHeight="1">
      <c r="A13" s="828" t="s">
        <v>397</v>
      </c>
      <c r="B13" s="827">
        <v>10447.42</v>
      </c>
      <c r="C13" s="827">
        <v>10447.469999999999</v>
      </c>
      <c r="D13" s="827">
        <v>10362.64</v>
      </c>
      <c r="E13" s="827">
        <v>10431.26</v>
      </c>
      <c r="F13" s="827">
        <v>10061.780000000001</v>
      </c>
      <c r="G13" s="827">
        <v>9396.59</v>
      </c>
      <c r="H13" s="827">
        <v>10146.15</v>
      </c>
      <c r="I13" s="827">
        <v>10077.59</v>
      </c>
      <c r="J13" s="826">
        <v>10094.07</v>
      </c>
      <c r="K13" s="822"/>
      <c r="L13" s="822"/>
      <c r="M13" s="822"/>
      <c r="N13" s="822"/>
      <c r="O13" s="822"/>
      <c r="P13" s="822"/>
      <c r="Q13" s="822"/>
      <c r="R13" s="822"/>
    </row>
    <row r="14" spans="1:18" ht="13.5" customHeight="1">
      <c r="A14" s="828" t="s">
        <v>398</v>
      </c>
      <c r="B14" s="827">
        <v>1196.33</v>
      </c>
      <c r="C14" s="827">
        <v>1188.81</v>
      </c>
      <c r="D14" s="827">
        <v>1188.76</v>
      </c>
      <c r="E14" s="827">
        <v>1181.0999999999999</v>
      </c>
      <c r="F14" s="827">
        <v>1217.67</v>
      </c>
      <c r="G14" s="827">
        <v>1163.1300000000001</v>
      </c>
      <c r="H14" s="827">
        <v>1143.22</v>
      </c>
      <c r="I14" s="827">
        <v>1146.73</v>
      </c>
      <c r="J14" s="826">
        <v>1147.79</v>
      </c>
      <c r="K14" s="822"/>
      <c r="L14" s="822"/>
      <c r="M14" s="822"/>
      <c r="N14" s="822"/>
      <c r="O14" s="822"/>
      <c r="P14" s="822"/>
      <c r="Q14" s="822"/>
      <c r="R14" s="822"/>
    </row>
    <row r="15" spans="1:18" ht="13.5" customHeight="1">
      <c r="A15" s="854"/>
      <c r="B15" s="853"/>
      <c r="C15" s="853"/>
      <c r="D15" s="853"/>
      <c r="E15" s="853"/>
      <c r="F15" s="853"/>
      <c r="G15" s="853"/>
      <c r="H15" s="853"/>
      <c r="I15" s="853"/>
      <c r="J15" s="852"/>
      <c r="K15" s="822"/>
      <c r="L15" s="822"/>
      <c r="M15" s="822"/>
      <c r="N15" s="822"/>
      <c r="O15" s="822"/>
      <c r="P15" s="822"/>
      <c r="Q15" s="822"/>
      <c r="R15" s="822"/>
    </row>
    <row r="16" spans="1:18" ht="13.5" customHeight="1">
      <c r="A16" s="844"/>
      <c r="B16" s="827"/>
      <c r="C16" s="827"/>
      <c r="D16" s="827"/>
      <c r="E16" s="827"/>
      <c r="F16" s="827"/>
      <c r="G16" s="827"/>
      <c r="H16" s="827"/>
      <c r="I16" s="827"/>
      <c r="J16" s="826"/>
      <c r="K16" s="822"/>
      <c r="L16" s="822"/>
      <c r="M16" s="822"/>
      <c r="N16" s="822"/>
      <c r="O16" s="822"/>
      <c r="P16" s="822"/>
      <c r="Q16" s="822"/>
      <c r="R16" s="822"/>
    </row>
    <row r="17" spans="1:18" ht="13.5" customHeight="1">
      <c r="A17" s="838" t="s">
        <v>460</v>
      </c>
      <c r="B17" s="851"/>
      <c r="C17" s="851"/>
      <c r="D17" s="851"/>
      <c r="E17" s="851"/>
      <c r="F17" s="851"/>
      <c r="G17" s="851"/>
      <c r="H17" s="851"/>
      <c r="I17" s="851"/>
      <c r="J17" s="850"/>
      <c r="K17" s="822"/>
      <c r="L17" s="822"/>
      <c r="M17" s="822"/>
      <c r="N17" s="822"/>
      <c r="O17" s="822"/>
      <c r="P17" s="822"/>
      <c r="Q17" s="822"/>
      <c r="R17" s="822"/>
    </row>
    <row r="18" spans="1:18" ht="13.5" customHeight="1">
      <c r="A18" s="851"/>
      <c r="B18" s="851"/>
      <c r="C18" s="851"/>
      <c r="D18" s="851"/>
      <c r="E18" s="851"/>
      <c r="F18" s="851"/>
      <c r="G18" s="851"/>
      <c r="H18" s="851"/>
      <c r="I18" s="851"/>
      <c r="J18" s="850"/>
      <c r="K18" s="822"/>
      <c r="L18" s="822"/>
      <c r="M18" s="822"/>
      <c r="N18" s="822"/>
      <c r="O18" s="822"/>
      <c r="P18" s="822"/>
      <c r="Q18" s="822"/>
      <c r="R18" s="822"/>
    </row>
    <row r="19" spans="1:18" ht="13.5" customHeight="1" thickBot="1">
      <c r="A19" s="834" t="s">
        <v>400</v>
      </c>
      <c r="B19" s="833" t="s">
        <v>1331</v>
      </c>
      <c r="C19" s="833" t="s">
        <v>1278</v>
      </c>
      <c r="D19" s="833" t="s">
        <v>568</v>
      </c>
      <c r="E19" s="833" t="s">
        <v>124</v>
      </c>
      <c r="F19" s="833" t="s">
        <v>125</v>
      </c>
      <c r="G19" s="833" t="s">
        <v>126</v>
      </c>
      <c r="H19" s="833" t="s">
        <v>127</v>
      </c>
      <c r="I19" s="833" t="s">
        <v>128</v>
      </c>
      <c r="J19" s="832" t="s">
        <v>129</v>
      </c>
      <c r="K19" s="822"/>
      <c r="L19" s="822"/>
      <c r="M19" s="822"/>
      <c r="N19" s="822"/>
      <c r="O19" s="822"/>
      <c r="P19" s="822"/>
      <c r="Q19" s="822"/>
      <c r="R19" s="822"/>
    </row>
    <row r="20" spans="1:18" ht="13.5" customHeight="1">
      <c r="A20" s="828" t="s">
        <v>461</v>
      </c>
      <c r="B20" s="849">
        <v>12.25</v>
      </c>
      <c r="C20" s="849">
        <v>12.15</v>
      </c>
      <c r="D20" s="849">
        <v>12.12</v>
      </c>
      <c r="E20" s="849" t="s">
        <v>462</v>
      </c>
      <c r="F20" s="849" t="s">
        <v>260</v>
      </c>
      <c r="G20" s="849" t="s">
        <v>322</v>
      </c>
      <c r="H20" s="849" t="s">
        <v>322</v>
      </c>
      <c r="I20" s="849" t="s">
        <v>320</v>
      </c>
      <c r="J20" s="848" t="s">
        <v>253</v>
      </c>
      <c r="K20" s="822"/>
      <c r="L20" s="822"/>
      <c r="M20" s="822"/>
      <c r="N20" s="822"/>
      <c r="O20" s="822"/>
      <c r="P20" s="822"/>
      <c r="Q20" s="822"/>
      <c r="R20" s="822"/>
    </row>
    <row r="21" spans="1:18" ht="13.5" customHeight="1">
      <c r="A21" s="828" t="s">
        <v>463</v>
      </c>
      <c r="B21" s="849">
        <v>2.79</v>
      </c>
      <c r="C21" s="849">
        <v>2.6</v>
      </c>
      <c r="D21" s="849">
        <v>2.68</v>
      </c>
      <c r="E21" s="849" t="s">
        <v>464</v>
      </c>
      <c r="F21" s="849" t="s">
        <v>464</v>
      </c>
      <c r="G21" s="849" t="s">
        <v>465</v>
      </c>
      <c r="H21" s="849" t="s">
        <v>464</v>
      </c>
      <c r="I21" s="849" t="s">
        <v>466</v>
      </c>
      <c r="J21" s="848" t="s">
        <v>464</v>
      </c>
      <c r="K21" s="822"/>
      <c r="L21" s="822"/>
      <c r="M21" s="822"/>
      <c r="N21" s="822"/>
      <c r="O21" s="822"/>
      <c r="P21" s="822"/>
      <c r="Q21" s="822"/>
      <c r="R21" s="822"/>
    </row>
    <row r="22" spans="1:18" ht="13.5" customHeight="1" thickBot="1">
      <c r="A22" s="825" t="s">
        <v>467</v>
      </c>
      <c r="B22" s="847">
        <v>2.5299999999999998</v>
      </c>
      <c r="C22" s="847">
        <v>2.52</v>
      </c>
      <c r="D22" s="847">
        <v>2.59</v>
      </c>
      <c r="E22" s="847" t="s">
        <v>468</v>
      </c>
      <c r="F22" s="847" t="s">
        <v>469</v>
      </c>
      <c r="G22" s="847" t="s">
        <v>469</v>
      </c>
      <c r="H22" s="847" t="s">
        <v>469</v>
      </c>
      <c r="I22" s="847" t="s">
        <v>469</v>
      </c>
      <c r="J22" s="846" t="s">
        <v>470</v>
      </c>
      <c r="K22" s="822"/>
      <c r="L22" s="822"/>
      <c r="M22" s="822"/>
      <c r="N22" s="822"/>
      <c r="O22" s="822"/>
      <c r="P22" s="822"/>
      <c r="Q22" s="822"/>
      <c r="R22" s="822"/>
    </row>
    <row r="23" spans="1:18" ht="13.5" customHeight="1">
      <c r="A23" s="821" t="s">
        <v>471</v>
      </c>
      <c r="B23" s="845">
        <v>17.559999999999999</v>
      </c>
      <c r="C23" s="845">
        <v>17.27</v>
      </c>
      <c r="D23" s="845">
        <v>17.39</v>
      </c>
      <c r="E23" s="845" t="s">
        <v>472</v>
      </c>
      <c r="F23" s="845" t="s">
        <v>473</v>
      </c>
      <c r="G23" s="845" t="s">
        <v>303</v>
      </c>
      <c r="H23" s="845" t="s">
        <v>474</v>
      </c>
      <c r="I23" s="845" t="s">
        <v>303</v>
      </c>
      <c r="J23" s="845" t="s">
        <v>301</v>
      </c>
      <c r="K23" s="822"/>
      <c r="L23" s="822"/>
      <c r="M23" s="822"/>
      <c r="N23" s="822"/>
      <c r="O23" s="822"/>
      <c r="P23" s="822"/>
      <c r="Q23" s="822"/>
      <c r="R23" s="822"/>
    </row>
    <row r="24" spans="1:18" ht="13.5" customHeight="1">
      <c r="A24" s="844"/>
      <c r="B24" s="843"/>
      <c r="C24" s="843"/>
      <c r="D24" s="843"/>
      <c r="E24" s="843"/>
      <c r="F24" s="843"/>
      <c r="G24" s="843"/>
      <c r="H24" s="843"/>
      <c r="I24" s="843"/>
      <c r="J24" s="842"/>
      <c r="K24" s="822"/>
      <c r="L24" s="822"/>
      <c r="M24" s="822"/>
      <c r="N24" s="822"/>
      <c r="O24" s="822"/>
      <c r="P24" s="822"/>
      <c r="Q24" s="822"/>
      <c r="R24" s="822"/>
    </row>
    <row r="25" spans="1:18" ht="13.5" customHeight="1">
      <c r="A25" s="841"/>
      <c r="B25" s="840"/>
      <c r="C25" s="840"/>
      <c r="D25" s="840"/>
      <c r="E25" s="840"/>
      <c r="F25" s="840"/>
      <c r="G25" s="840"/>
      <c r="H25" s="840"/>
      <c r="I25" s="840"/>
      <c r="J25" s="839"/>
      <c r="K25" s="822"/>
      <c r="L25" s="822"/>
      <c r="M25" s="822"/>
      <c r="N25" s="822"/>
      <c r="O25" s="822"/>
      <c r="P25" s="822"/>
      <c r="Q25" s="822"/>
      <c r="R25" s="822"/>
    </row>
    <row r="26" spans="1:18" ht="13.5" customHeight="1">
      <c r="A26" s="838" t="s">
        <v>475</v>
      </c>
      <c r="B26" s="836"/>
      <c r="C26" s="836"/>
      <c r="D26" s="836"/>
      <c r="E26" s="836"/>
      <c r="F26" s="836"/>
      <c r="G26" s="836"/>
      <c r="H26" s="836"/>
      <c r="I26" s="836"/>
      <c r="J26" s="835"/>
      <c r="K26" s="822"/>
      <c r="L26" s="822"/>
      <c r="M26" s="822"/>
      <c r="N26" s="822"/>
      <c r="O26" s="822"/>
      <c r="P26" s="822"/>
      <c r="Q26" s="822"/>
      <c r="R26" s="822"/>
    </row>
    <row r="27" spans="1:18" ht="13.5" customHeight="1">
      <c r="A27" s="837"/>
      <c r="B27" s="836"/>
      <c r="C27" s="836"/>
      <c r="D27" s="836"/>
      <c r="E27" s="836"/>
      <c r="F27" s="836"/>
      <c r="G27" s="836"/>
      <c r="H27" s="836"/>
      <c r="I27" s="836"/>
      <c r="J27" s="835"/>
      <c r="K27" s="822"/>
      <c r="L27" s="822"/>
      <c r="M27" s="822"/>
      <c r="N27" s="822"/>
      <c r="O27" s="822"/>
      <c r="P27" s="822"/>
      <c r="Q27" s="822"/>
      <c r="R27" s="822"/>
    </row>
    <row r="28" spans="1:18" ht="13.5" customHeight="1" thickBot="1">
      <c r="A28" s="834" t="s">
        <v>123</v>
      </c>
      <c r="B28" s="833" t="s">
        <v>1331</v>
      </c>
      <c r="C28" s="833" t="s">
        <v>1278</v>
      </c>
      <c r="D28" s="833" t="s">
        <v>568</v>
      </c>
      <c r="E28" s="833" t="s">
        <v>124</v>
      </c>
      <c r="F28" s="833" t="s">
        <v>125</v>
      </c>
      <c r="G28" s="833" t="s">
        <v>126</v>
      </c>
      <c r="H28" s="833" t="s">
        <v>127</v>
      </c>
      <c r="I28" s="833" t="s">
        <v>128</v>
      </c>
      <c r="J28" s="832" t="s">
        <v>129</v>
      </c>
      <c r="K28" s="822"/>
      <c r="L28" s="822"/>
      <c r="M28" s="822"/>
      <c r="N28" s="822"/>
      <c r="O28" s="822"/>
      <c r="P28" s="822"/>
      <c r="Q28" s="822"/>
      <c r="R28" s="822"/>
    </row>
    <row r="29" spans="1:18" ht="13.5" customHeight="1">
      <c r="A29" s="829" t="s">
        <v>476</v>
      </c>
      <c r="B29" s="831"/>
      <c r="C29" s="831"/>
      <c r="D29" s="831"/>
      <c r="E29" s="831"/>
      <c r="F29" s="831"/>
      <c r="G29" s="831"/>
      <c r="H29" s="831"/>
      <c r="I29" s="831"/>
      <c r="J29" s="830"/>
      <c r="K29" s="822"/>
      <c r="L29" s="822"/>
      <c r="M29" s="822"/>
      <c r="N29" s="822"/>
      <c r="O29" s="822"/>
      <c r="P29" s="822"/>
      <c r="Q29" s="822"/>
      <c r="R29" s="822"/>
    </row>
    <row r="30" spans="1:18" ht="13.5" customHeight="1">
      <c r="A30" s="828" t="s">
        <v>477</v>
      </c>
      <c r="B30" s="827">
        <v>386.17</v>
      </c>
      <c r="C30" s="827">
        <v>339.9</v>
      </c>
      <c r="D30" s="827">
        <v>382.36</v>
      </c>
      <c r="E30" s="827">
        <v>367.84</v>
      </c>
      <c r="F30" s="827">
        <v>391.85</v>
      </c>
      <c r="G30" s="827">
        <v>277.25</v>
      </c>
      <c r="H30" s="827">
        <v>342.61</v>
      </c>
      <c r="I30" s="827">
        <v>309.27</v>
      </c>
      <c r="J30" s="826">
        <v>323.52999999999997</v>
      </c>
      <c r="K30" s="822"/>
      <c r="L30" s="822"/>
      <c r="M30" s="822"/>
      <c r="N30" s="822"/>
      <c r="O30" s="822"/>
      <c r="P30" s="822"/>
      <c r="Q30" s="822"/>
      <c r="R30" s="822"/>
    </row>
    <row r="31" spans="1:18" ht="13.5" customHeight="1">
      <c r="A31" s="828" t="s">
        <v>478</v>
      </c>
      <c r="B31" s="827">
        <v>594.55999999999995</v>
      </c>
      <c r="C31" s="827">
        <v>551.91</v>
      </c>
      <c r="D31" s="827">
        <v>543.84</v>
      </c>
      <c r="E31" s="827">
        <v>526.15</v>
      </c>
      <c r="F31" s="827">
        <v>556.57000000000005</v>
      </c>
      <c r="G31" s="827">
        <v>451.15</v>
      </c>
      <c r="H31" s="827">
        <v>446.86</v>
      </c>
      <c r="I31" s="827">
        <v>465.36</v>
      </c>
      <c r="J31" s="826">
        <v>481.97</v>
      </c>
      <c r="K31" s="822"/>
      <c r="L31" s="822"/>
      <c r="M31" s="822"/>
      <c r="N31" s="822"/>
      <c r="O31" s="822"/>
      <c r="P31" s="822"/>
      <c r="Q31" s="822"/>
      <c r="R31" s="822"/>
    </row>
    <row r="32" spans="1:18" ht="13.5" customHeight="1">
      <c r="A32" s="828" t="s">
        <v>479</v>
      </c>
      <c r="B32" s="827">
        <v>458.03</v>
      </c>
      <c r="C32" s="827">
        <v>423.36</v>
      </c>
      <c r="D32" s="827">
        <v>511.86</v>
      </c>
      <c r="E32" s="827">
        <v>467.73</v>
      </c>
      <c r="F32" s="827">
        <v>541.48</v>
      </c>
      <c r="G32" s="827">
        <v>441.69</v>
      </c>
      <c r="H32" s="827">
        <v>541.59</v>
      </c>
      <c r="I32" s="827">
        <v>501.19</v>
      </c>
      <c r="J32" s="826">
        <v>501.74</v>
      </c>
      <c r="K32" s="822"/>
      <c r="L32" s="822"/>
      <c r="M32" s="822"/>
      <c r="N32" s="822"/>
      <c r="O32" s="822"/>
      <c r="P32" s="822"/>
      <c r="Q32" s="822"/>
      <c r="R32" s="822"/>
    </row>
    <row r="33" spans="1:18" ht="13.5" customHeight="1">
      <c r="A33" s="829" t="s">
        <v>480</v>
      </c>
      <c r="B33" s="827"/>
      <c r="C33" s="827"/>
      <c r="D33" s="827"/>
      <c r="E33" s="827"/>
      <c r="F33" s="827"/>
      <c r="G33" s="827"/>
      <c r="H33" s="827"/>
      <c r="I33" s="827"/>
      <c r="J33" s="826"/>
      <c r="K33" s="822"/>
      <c r="L33" s="822"/>
      <c r="M33" s="822"/>
      <c r="N33" s="822"/>
      <c r="O33" s="822"/>
      <c r="P33" s="822"/>
      <c r="Q33" s="822"/>
      <c r="R33" s="822"/>
    </row>
    <row r="34" spans="1:18" ht="13.5" customHeight="1">
      <c r="A34" s="828" t="s">
        <v>481</v>
      </c>
      <c r="B34" s="827">
        <v>791.92</v>
      </c>
      <c r="C34" s="827">
        <v>577.46</v>
      </c>
      <c r="D34" s="827">
        <v>752.7</v>
      </c>
      <c r="E34" s="827">
        <v>592.24</v>
      </c>
      <c r="F34" s="827">
        <v>907.94</v>
      </c>
      <c r="G34" s="827">
        <v>680.64</v>
      </c>
      <c r="H34" s="827">
        <v>671.43</v>
      </c>
      <c r="I34" s="827">
        <v>671.73</v>
      </c>
      <c r="J34" s="826">
        <v>730.48</v>
      </c>
      <c r="K34" s="822"/>
      <c r="L34" s="822"/>
      <c r="M34" s="822"/>
      <c r="N34" s="822"/>
      <c r="O34" s="822"/>
      <c r="P34" s="822"/>
      <c r="Q34" s="822"/>
      <c r="R34" s="822"/>
    </row>
    <row r="35" spans="1:18" ht="13.5" customHeight="1" thickBot="1">
      <c r="A35" s="825" t="s">
        <v>482</v>
      </c>
      <c r="B35" s="824">
        <v>599.86</v>
      </c>
      <c r="C35" s="824">
        <v>552.53</v>
      </c>
      <c r="D35" s="824">
        <v>582.16</v>
      </c>
      <c r="E35" s="824">
        <v>568.44000000000005</v>
      </c>
      <c r="F35" s="824">
        <v>620.24</v>
      </c>
      <c r="G35" s="824">
        <v>543.29</v>
      </c>
      <c r="H35" s="824">
        <v>587.63</v>
      </c>
      <c r="I35" s="824">
        <v>564.14</v>
      </c>
      <c r="J35" s="823">
        <v>600.01</v>
      </c>
      <c r="K35" s="822"/>
      <c r="L35" s="822"/>
      <c r="M35" s="822"/>
      <c r="N35" s="822"/>
      <c r="O35" s="822"/>
      <c r="P35" s="822"/>
      <c r="Q35" s="822"/>
      <c r="R35" s="822"/>
    </row>
    <row r="36" spans="1:18" ht="13.5" customHeight="1">
      <c r="A36" s="821" t="s">
        <v>471</v>
      </c>
      <c r="B36" s="820">
        <v>2830.54</v>
      </c>
      <c r="C36" s="820">
        <v>2445.17</v>
      </c>
      <c r="D36" s="820">
        <v>2782.5</v>
      </c>
      <c r="E36" s="820">
        <v>2522.4</v>
      </c>
      <c r="F36" s="820">
        <v>3018.08</v>
      </c>
      <c r="G36" s="820">
        <v>2394.02</v>
      </c>
      <c r="H36" s="820">
        <v>2590.13</v>
      </c>
      <c r="I36" s="820">
        <v>2511.69</v>
      </c>
      <c r="J36" s="820">
        <v>2637.74</v>
      </c>
    </row>
    <row r="37" spans="1:18" ht="13.5" customHeight="1"/>
    <row r="38" spans="1:18" ht="13.5" customHeight="1"/>
    <row r="39" spans="1:18" ht="13.5" customHeight="1"/>
    <row r="40" spans="1:18" ht="13.5" customHeight="1"/>
    <row r="41" spans="1:18" ht="13.5" customHeight="1"/>
    <row r="42" spans="1:18" ht="13.5" customHeight="1"/>
    <row r="43" spans="1:18" ht="13.5" customHeight="1"/>
    <row r="44" spans="1:18" ht="13.5" customHeight="1"/>
    <row r="45" spans="1:18" ht="13.5" customHeight="1"/>
    <row r="46" spans="1:18" ht="13.5" customHeight="1"/>
    <row r="47" spans="1:18" ht="13.5" customHeight="1"/>
    <row r="48" spans="1:18" ht="13.5" customHeight="1"/>
    <row r="49" spans="1:1" ht="13.5" customHeight="1"/>
    <row r="50" spans="1:1" ht="13.5" customHeight="1"/>
    <row r="51" spans="1:1" ht="13.5" customHeight="1"/>
    <row r="52" spans="1:1" ht="13.5" customHeight="1"/>
    <row r="53" spans="1:1" ht="13.5" customHeight="1"/>
    <row r="54" spans="1:1" ht="13.5" customHeight="1"/>
    <row r="55" spans="1:1" ht="13.5" customHeight="1"/>
    <row r="56" spans="1:1" ht="13.5" customHeight="1">
      <c r="A56" s="819"/>
    </row>
    <row r="57" spans="1:1" ht="13.5" customHeight="1"/>
    <row r="58" spans="1:1" ht="13.5" customHeight="1"/>
    <row r="59" spans="1:1" ht="13.5" customHeight="1"/>
    <row r="60" spans="1:1" ht="13.5" customHeight="1"/>
    <row r="61" spans="1:1" ht="13.5" customHeight="1"/>
    <row r="62" spans="1:1" ht="13.5" customHeight="1"/>
    <row r="63" spans="1:1" ht="13.5" customHeight="1"/>
    <row r="64" spans="1:1" ht="13.5" customHeight="1"/>
  </sheetData>
  <printOptions horizontalCentered="1"/>
  <pageMargins left="0.7" right="0.7" top="0.75" bottom="0.75" header="0.3" footer="0.3"/>
  <pageSetup paperSize="9" scale="80" orientation="portrait" r:id="rId1"/>
  <headerFooter>
    <oddFooter>&amp;C&amp;7Fact book - Q2 2017</oddFooter>
  </headerFooter>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theme="5"/>
  </sheetPr>
  <dimension ref="F3:G3"/>
  <sheetViews>
    <sheetView view="pageBreakPreview" zoomScale="80" zoomScaleNormal="100" zoomScaleSheetLayoutView="80" zoomScalePageLayoutView="80" workbookViewId="0">
      <selection activeCell="P21" sqref="P21"/>
    </sheetView>
  </sheetViews>
  <sheetFormatPr defaultRowHeight="15"/>
  <cols>
    <col min="1" max="4" width="9.33203125" style="1"/>
    <col min="5" max="5" width="4.1640625" style="1" customWidth="1"/>
    <col min="6" max="16384" width="9.33203125" style="1"/>
  </cols>
  <sheetData>
    <row r="3" spans="6:7" ht="35.25">
      <c r="F3" s="6"/>
      <c r="G3" s="6"/>
    </row>
  </sheetData>
  <printOptions horizontalCentered="1"/>
  <pageMargins left="0.23622047244094491" right="0.23622047244094491" top="0.74803149606299213" bottom="0.74803149606299213" header="0.31496062992125984" footer="0.31496062992125984"/>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E54"/>
  <sheetViews>
    <sheetView tabSelected="1" view="pageBreakPreview" topLeftCell="A13" zoomScale="115" zoomScaleNormal="100" zoomScaleSheetLayoutView="115" zoomScalePageLayoutView="90" workbookViewId="0">
      <selection activeCell="A30" sqref="A30"/>
    </sheetView>
  </sheetViews>
  <sheetFormatPr defaultRowHeight="11.25"/>
  <cols>
    <col min="1" max="1" width="52.5" style="3" customWidth="1"/>
    <col min="2" max="2" width="5.5" style="3" customWidth="1"/>
    <col min="3" max="3" width="3.1640625" style="3" customWidth="1"/>
    <col min="4" max="4" width="66.6640625" style="3" customWidth="1"/>
    <col min="5" max="5" width="7.6640625" style="3" customWidth="1"/>
    <col min="6" max="6" width="7.5" style="3" customWidth="1"/>
    <col min="7" max="16384" width="9.33203125" style="3"/>
  </cols>
  <sheetData>
    <row r="1" spans="1:5" ht="13.5" customHeight="1">
      <c r="A1" s="2" t="s">
        <v>1</v>
      </c>
    </row>
    <row r="2" spans="1:5" ht="13.5" customHeight="1"/>
    <row r="3" spans="1:5" ht="13.5" customHeight="1"/>
    <row r="4" spans="1:5" ht="13.5" customHeight="1">
      <c r="A4" s="4" t="s">
        <v>2</v>
      </c>
      <c r="B4" s="5"/>
      <c r="C4" s="5"/>
      <c r="D4" s="4" t="s">
        <v>1450</v>
      </c>
      <c r="E4" s="5"/>
    </row>
    <row r="5" spans="1:5" ht="13.5" customHeight="1">
      <c r="A5" s="5" t="s">
        <v>3</v>
      </c>
      <c r="B5" s="5">
        <v>3</v>
      </c>
      <c r="C5" s="5"/>
      <c r="D5" s="5" t="s">
        <v>7</v>
      </c>
      <c r="E5" s="5">
        <v>36</v>
      </c>
    </row>
    <row r="6" spans="1:5" ht="13.5" customHeight="1">
      <c r="A6" s="5" t="s">
        <v>4</v>
      </c>
      <c r="B6" s="5">
        <v>4</v>
      </c>
      <c r="C6" s="5"/>
      <c r="D6" s="5"/>
      <c r="E6" s="5"/>
    </row>
    <row r="7" spans="1:5" ht="13.5" customHeight="1">
      <c r="A7" s="5" t="s">
        <v>5</v>
      </c>
      <c r="B7" s="5">
        <v>6</v>
      </c>
      <c r="C7" s="5"/>
      <c r="D7" s="4" t="s">
        <v>9</v>
      </c>
      <c r="E7" s="5"/>
    </row>
    <row r="8" spans="1:5" ht="13.5" customHeight="1">
      <c r="A8" s="5" t="s">
        <v>6</v>
      </c>
      <c r="B8" s="5">
        <v>6</v>
      </c>
      <c r="C8" s="5"/>
      <c r="D8" s="5" t="s">
        <v>10</v>
      </c>
      <c r="E8" s="5">
        <v>38</v>
      </c>
    </row>
    <row r="9" spans="1:5" ht="13.5" customHeight="1">
      <c r="A9" s="5"/>
      <c r="B9" s="5"/>
      <c r="C9" s="5"/>
      <c r="D9" s="5" t="s">
        <v>16</v>
      </c>
      <c r="E9" s="5">
        <v>46</v>
      </c>
    </row>
    <row r="10" spans="1:5" ht="13.5" customHeight="1">
      <c r="A10" s="4" t="s">
        <v>8</v>
      </c>
      <c r="B10" s="5"/>
      <c r="C10" s="5"/>
      <c r="D10" s="5" t="s">
        <v>11</v>
      </c>
      <c r="E10" s="5">
        <v>47</v>
      </c>
    </row>
    <row r="11" spans="1:5" ht="13.5" customHeight="1">
      <c r="A11" s="5" t="s">
        <v>1263</v>
      </c>
      <c r="B11" s="5">
        <v>8</v>
      </c>
      <c r="C11" s="5"/>
      <c r="D11" s="5" t="s">
        <v>14</v>
      </c>
      <c r="E11" s="5">
        <v>48</v>
      </c>
    </row>
    <row r="12" spans="1:5" ht="13.5" customHeight="1">
      <c r="A12" s="5" t="s">
        <v>13</v>
      </c>
      <c r="B12" s="5">
        <v>8</v>
      </c>
      <c r="C12" s="5"/>
      <c r="D12" s="5" t="s">
        <v>19</v>
      </c>
      <c r="E12" s="5">
        <v>49</v>
      </c>
    </row>
    <row r="13" spans="1:5" ht="13.5" customHeight="1">
      <c r="A13" s="5" t="s">
        <v>1264</v>
      </c>
      <c r="B13" s="5">
        <v>9</v>
      </c>
      <c r="C13" s="5"/>
      <c r="D13" s="5" t="s">
        <v>21</v>
      </c>
      <c r="E13" s="5">
        <v>62</v>
      </c>
    </row>
    <row r="14" spans="1:5" ht="13.5" customHeight="1">
      <c r="A14" s="5" t="s">
        <v>12</v>
      </c>
      <c r="B14" s="5">
        <v>10</v>
      </c>
      <c r="C14" s="5"/>
      <c r="D14" s="5" t="s">
        <v>22</v>
      </c>
      <c r="E14" s="5">
        <v>63</v>
      </c>
    </row>
    <row r="15" spans="1:5" ht="13.5" customHeight="1">
      <c r="A15" s="5" t="s">
        <v>1258</v>
      </c>
      <c r="B15" s="5">
        <v>11</v>
      </c>
      <c r="C15" s="5"/>
      <c r="E15" s="5"/>
    </row>
    <row r="16" spans="1:5" ht="13.5" customHeight="1">
      <c r="A16" s="5" t="s">
        <v>20</v>
      </c>
      <c r="B16" s="5">
        <v>12</v>
      </c>
      <c r="C16" s="5"/>
      <c r="D16" s="4" t="s">
        <v>24</v>
      </c>
      <c r="E16" s="5"/>
    </row>
    <row r="17" spans="1:5" ht="13.5" customHeight="1">
      <c r="A17" s="5" t="s">
        <v>15</v>
      </c>
      <c r="B17" s="5">
        <v>13</v>
      </c>
      <c r="C17" s="5"/>
      <c r="D17" s="5" t="s">
        <v>1275</v>
      </c>
      <c r="E17" s="5">
        <v>70</v>
      </c>
    </row>
    <row r="18" spans="1:5" ht="13.5" customHeight="1">
      <c r="A18" s="5" t="s">
        <v>17</v>
      </c>
      <c r="B18" s="5">
        <v>14</v>
      </c>
      <c r="C18" s="5"/>
      <c r="D18" s="5" t="s">
        <v>25</v>
      </c>
      <c r="E18" s="5">
        <v>71</v>
      </c>
    </row>
    <row r="19" spans="1:5" ht="13.5" customHeight="1">
      <c r="A19" s="5" t="s">
        <v>18</v>
      </c>
      <c r="B19" s="5">
        <v>14</v>
      </c>
      <c r="C19" s="5"/>
      <c r="D19" s="5" t="s">
        <v>26</v>
      </c>
      <c r="E19" s="5">
        <v>72</v>
      </c>
    </row>
    <row r="20" spans="1:5" ht="13.5" customHeight="1">
      <c r="A20" s="5" t="s">
        <v>1259</v>
      </c>
      <c r="B20" s="5">
        <v>14</v>
      </c>
      <c r="C20" s="5"/>
      <c r="D20" s="5" t="s">
        <v>27</v>
      </c>
      <c r="E20" s="5">
        <v>72</v>
      </c>
    </row>
    <row r="21" spans="1:5" ht="13.5" customHeight="1">
      <c r="A21" s="5"/>
      <c r="C21" s="5"/>
      <c r="D21" s="5" t="s">
        <v>28</v>
      </c>
      <c r="E21" s="5">
        <v>75</v>
      </c>
    </row>
    <row r="22" spans="1:5" ht="13.5" customHeight="1">
      <c r="A22" s="4" t="s">
        <v>23</v>
      </c>
      <c r="B22" s="5"/>
      <c r="C22" s="5"/>
    </row>
    <row r="23" spans="1:5" ht="13.5" customHeight="1">
      <c r="A23" s="4" t="s">
        <v>1133</v>
      </c>
      <c r="B23" s="5"/>
      <c r="C23" s="5"/>
    </row>
    <row r="24" spans="1:5" ht="13.5" customHeight="1">
      <c r="A24" s="5" t="s">
        <v>1459</v>
      </c>
      <c r="B24" s="5">
        <v>16</v>
      </c>
      <c r="C24" s="5"/>
    </row>
    <row r="25" spans="1:5" ht="13.5" customHeight="1">
      <c r="A25" s="5" t="s">
        <v>1460</v>
      </c>
      <c r="B25" s="5">
        <v>17</v>
      </c>
      <c r="C25" s="5"/>
    </row>
    <row r="26" spans="1:5" ht="13.5" customHeight="1">
      <c r="A26" s="5" t="s">
        <v>1461</v>
      </c>
      <c r="B26" s="5">
        <v>17</v>
      </c>
      <c r="C26" s="5"/>
    </row>
    <row r="27" spans="1:5" ht="13.5" customHeight="1">
      <c r="A27" s="5" t="s">
        <v>1462</v>
      </c>
      <c r="B27" s="5">
        <v>18</v>
      </c>
      <c r="C27" s="5"/>
      <c r="D27" s="5"/>
      <c r="E27" s="5"/>
    </row>
    <row r="28" spans="1:5" ht="13.5" customHeight="1">
      <c r="A28" s="5" t="s">
        <v>1463</v>
      </c>
      <c r="B28" s="5">
        <v>18</v>
      </c>
      <c r="C28" s="5"/>
      <c r="D28" s="5"/>
      <c r="E28" s="5"/>
    </row>
    <row r="29" spans="1:5" ht="13.5" customHeight="1">
      <c r="A29" s="5" t="s">
        <v>29</v>
      </c>
      <c r="B29" s="5">
        <v>19</v>
      </c>
      <c r="C29" s="5"/>
      <c r="D29" s="5"/>
      <c r="E29" s="5"/>
    </row>
    <row r="30" spans="1:5" ht="13.5" customHeight="1">
      <c r="A30" s="5" t="s">
        <v>1464</v>
      </c>
      <c r="B30" s="5">
        <v>19</v>
      </c>
      <c r="C30" s="5"/>
      <c r="D30" s="5"/>
      <c r="E30" s="5"/>
    </row>
    <row r="31" spans="1:5" ht="13.5" customHeight="1">
      <c r="B31" s="5"/>
      <c r="C31" s="5"/>
      <c r="D31" s="5"/>
      <c r="E31" s="5"/>
    </row>
    <row r="32" spans="1:5" ht="13.5" customHeight="1">
      <c r="A32" s="5"/>
      <c r="B32" s="5"/>
      <c r="C32" s="5"/>
      <c r="D32" s="5"/>
      <c r="E32" s="5"/>
    </row>
    <row r="33" spans="1:5" ht="13.5" customHeight="1">
      <c r="A33" s="4" t="s">
        <v>1132</v>
      </c>
      <c r="C33" s="5"/>
      <c r="D33" s="5"/>
      <c r="E33" s="5"/>
    </row>
    <row r="34" spans="1:5" ht="13.5" customHeight="1">
      <c r="A34" s="5" t="s">
        <v>1248</v>
      </c>
      <c r="B34" s="5">
        <v>21</v>
      </c>
      <c r="C34" s="5"/>
      <c r="D34" s="5"/>
      <c r="E34" s="5"/>
    </row>
    <row r="35" spans="1:5" ht="13.5" customHeight="1">
      <c r="A35" s="5" t="s">
        <v>1249</v>
      </c>
      <c r="B35" s="5">
        <v>22</v>
      </c>
      <c r="C35" s="5"/>
      <c r="D35" s="5"/>
      <c r="E35" s="5"/>
    </row>
    <row r="36" spans="1:5" ht="13.5" customHeight="1">
      <c r="A36" s="5" t="s">
        <v>1250</v>
      </c>
      <c r="B36" s="5">
        <v>22</v>
      </c>
      <c r="C36" s="5"/>
      <c r="D36" s="5"/>
      <c r="E36" s="5"/>
    </row>
    <row r="37" spans="1:5" ht="13.5" customHeight="1">
      <c r="A37" s="5" t="s">
        <v>1251</v>
      </c>
      <c r="B37" s="5">
        <v>23</v>
      </c>
      <c r="C37" s="5"/>
      <c r="D37" s="5"/>
      <c r="E37" s="5"/>
    </row>
    <row r="38" spans="1:5" ht="13.5" customHeight="1">
      <c r="A38" s="5" t="s">
        <v>30</v>
      </c>
      <c r="B38" s="5">
        <v>24</v>
      </c>
      <c r="C38" s="5"/>
      <c r="D38" s="5"/>
      <c r="E38" s="5"/>
    </row>
    <row r="39" spans="1:5" ht="14.1" customHeight="1">
      <c r="B39" s="5"/>
      <c r="C39" s="5"/>
      <c r="D39" s="5"/>
      <c r="E39" s="5"/>
    </row>
    <row r="40" spans="1:5" s="583" customFormat="1" ht="14.1" customHeight="1">
      <c r="A40" s="4" t="s">
        <v>31</v>
      </c>
      <c r="B40" s="5"/>
      <c r="C40" s="5"/>
      <c r="D40" s="5"/>
      <c r="E40" s="5"/>
    </row>
    <row r="41" spans="1:5" ht="14.1" customHeight="1">
      <c r="A41" s="5" t="s">
        <v>32</v>
      </c>
      <c r="B41" s="5">
        <v>26</v>
      </c>
      <c r="C41" s="5"/>
      <c r="D41" s="5"/>
      <c r="E41" s="5"/>
    </row>
    <row r="42" spans="1:5" ht="14.1" customHeight="1">
      <c r="A42" s="5" t="s">
        <v>33</v>
      </c>
      <c r="B42" s="5">
        <v>27</v>
      </c>
      <c r="C42" s="5"/>
      <c r="D42" s="5"/>
      <c r="E42" s="5"/>
    </row>
    <row r="43" spans="1:5" ht="14.1" customHeight="1">
      <c r="A43" s="5" t="s">
        <v>34</v>
      </c>
      <c r="B43" s="5">
        <v>27</v>
      </c>
      <c r="C43" s="5"/>
      <c r="D43" s="5"/>
      <c r="E43" s="5"/>
    </row>
    <row r="44" spans="1:5" ht="14.1" customHeight="1">
      <c r="A44" s="5" t="s">
        <v>35</v>
      </c>
      <c r="B44" s="5">
        <v>28</v>
      </c>
      <c r="C44" s="5"/>
      <c r="D44" s="5"/>
      <c r="E44" s="5"/>
    </row>
    <row r="45" spans="1:5" ht="14.1" customHeight="1">
      <c r="A45" s="5" t="s">
        <v>36</v>
      </c>
      <c r="B45" s="5">
        <v>28</v>
      </c>
      <c r="C45" s="5"/>
      <c r="D45" s="5"/>
      <c r="E45" s="5"/>
    </row>
    <row r="46" spans="1:5" ht="14.1" customHeight="1">
      <c r="A46" s="5"/>
      <c r="B46" s="5"/>
      <c r="C46" s="5"/>
      <c r="D46" s="5"/>
      <c r="E46" s="5"/>
    </row>
    <row r="47" spans="1:5" ht="14.1" customHeight="1">
      <c r="A47" s="4" t="s">
        <v>37</v>
      </c>
      <c r="B47" s="5"/>
    </row>
    <row r="48" spans="1:5" ht="12.75">
      <c r="A48" s="5" t="s">
        <v>38</v>
      </c>
      <c r="B48" s="5">
        <v>30</v>
      </c>
    </row>
    <row r="49" spans="1:2" ht="12.75">
      <c r="A49" s="5" t="s">
        <v>39</v>
      </c>
      <c r="B49" s="5">
        <v>30</v>
      </c>
    </row>
    <row r="50" spans="1:2" ht="12.75">
      <c r="A50" s="5" t="s">
        <v>43</v>
      </c>
      <c r="B50" s="5">
        <v>31</v>
      </c>
    </row>
    <row r="51" spans="1:2" ht="12.75">
      <c r="A51" s="5" t="s">
        <v>44</v>
      </c>
      <c r="B51" s="5">
        <v>31</v>
      </c>
    </row>
    <row r="52" spans="1:2" ht="12.75">
      <c r="A52" s="5" t="s">
        <v>41</v>
      </c>
      <c r="B52" s="5">
        <v>32</v>
      </c>
    </row>
    <row r="53" spans="1:2" ht="12.75">
      <c r="A53" s="5" t="s">
        <v>42</v>
      </c>
      <c r="B53" s="5">
        <v>33</v>
      </c>
    </row>
    <row r="54" spans="1:2" ht="12.75">
      <c r="A54" s="5" t="s">
        <v>40</v>
      </c>
      <c r="B54" s="5">
        <v>34</v>
      </c>
    </row>
  </sheetData>
  <printOptions horizontalCentered="1"/>
  <pageMargins left="0.7" right="0.7" top="0.75" bottom="0.75" header="0.3" footer="0.3"/>
  <pageSetup paperSize="9" scale="80" firstPageNumber="2" orientation="portrait" r:id="rId1"/>
  <headerFooter>
    <oddFooter>&amp;C&amp;7Fact book - Q2 2017</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tabColor theme="9" tint="0.59999389629810485"/>
  </sheetPr>
  <dimension ref="A1:T64"/>
  <sheetViews>
    <sheetView view="pageBreakPreview" topLeftCell="A25" zoomScaleNormal="100" zoomScaleSheetLayoutView="100" workbookViewId="0">
      <selection activeCell="P21" sqref="P21"/>
    </sheetView>
  </sheetViews>
  <sheetFormatPr defaultRowHeight="13.5" customHeight="1"/>
  <cols>
    <col min="1" max="1" width="31.1640625" style="859" customWidth="1"/>
    <col min="2" max="2" width="8.6640625" style="859" customWidth="1"/>
    <col min="3" max="3" width="8.6640625" style="860" customWidth="1"/>
    <col min="4" max="8" width="8.6640625" style="859" customWidth="1"/>
    <col min="9" max="11" width="9.33203125" style="859" customWidth="1"/>
    <col min="12" max="12" width="10.5" style="859" customWidth="1"/>
    <col min="13" max="13" width="7.5" style="859" customWidth="1"/>
    <col min="14" max="16384" width="9.33203125" style="859"/>
  </cols>
  <sheetData>
    <row r="1" spans="1:12" ht="13.5" customHeight="1">
      <c r="A1" s="935" t="s">
        <v>483</v>
      </c>
      <c r="B1" s="887"/>
      <c r="I1" s="904" t="s">
        <v>391</v>
      </c>
      <c r="J1" s="905"/>
      <c r="K1" s="904" t="s">
        <v>399</v>
      </c>
      <c r="L1" s="903"/>
    </row>
    <row r="2" spans="1:12" ht="13.5" customHeight="1">
      <c r="I2" s="934"/>
      <c r="J2" s="889"/>
      <c r="K2" s="934"/>
      <c r="L2" s="900"/>
    </row>
    <row r="3" spans="1:12" ht="13.5" customHeight="1" thickBot="1">
      <c r="A3" s="885" t="s">
        <v>123</v>
      </c>
      <c r="B3" s="885" t="s">
        <v>1340</v>
      </c>
      <c r="C3" s="884" t="s">
        <v>1281</v>
      </c>
      <c r="D3" s="884" t="s">
        <v>704</v>
      </c>
      <c r="E3" s="884" t="s">
        <v>705</v>
      </c>
      <c r="F3" s="884" t="s">
        <v>706</v>
      </c>
      <c r="G3" s="884" t="s">
        <v>707</v>
      </c>
      <c r="H3" s="884"/>
      <c r="I3" s="899" t="s">
        <v>1368</v>
      </c>
      <c r="J3" s="884" t="s">
        <v>1367</v>
      </c>
      <c r="K3" s="899" t="s">
        <v>1368</v>
      </c>
      <c r="L3" s="898" t="s">
        <v>1367</v>
      </c>
    </row>
    <row r="4" spans="1:12" ht="13.5" customHeight="1">
      <c r="A4" s="875" t="s">
        <v>134</v>
      </c>
      <c r="B4" s="877">
        <v>190</v>
      </c>
      <c r="C4" s="877">
        <v>200</v>
      </c>
      <c r="D4" s="877">
        <v>203</v>
      </c>
      <c r="E4" s="877">
        <v>204</v>
      </c>
      <c r="F4" s="877">
        <v>209</v>
      </c>
      <c r="G4" s="877">
        <v>214</v>
      </c>
      <c r="H4" s="877"/>
      <c r="I4" s="896">
        <v>-5.0000000000000044E-2</v>
      </c>
      <c r="J4" s="897">
        <v>-9.0909090909090939E-2</v>
      </c>
      <c r="K4" s="896">
        <v>-0.03</v>
      </c>
      <c r="L4" s="895">
        <v>-9.4E-2</v>
      </c>
    </row>
    <row r="5" spans="1:12" ht="13.5" customHeight="1">
      <c r="A5" s="875" t="s">
        <v>111</v>
      </c>
      <c r="B5" s="877">
        <v>133</v>
      </c>
      <c r="C5" s="877">
        <v>167</v>
      </c>
      <c r="D5" s="877">
        <v>159</v>
      </c>
      <c r="E5" s="877">
        <v>145</v>
      </c>
      <c r="F5" s="877">
        <v>163</v>
      </c>
      <c r="G5" s="877">
        <v>162</v>
      </c>
      <c r="H5" s="877"/>
      <c r="I5" s="896">
        <v>-0.20359281437125754</v>
      </c>
      <c r="J5" s="897">
        <v>-0.18404907975460127</v>
      </c>
      <c r="K5" s="896">
        <v>-0.189</v>
      </c>
      <c r="L5" s="895">
        <v>-0.16700000000000001</v>
      </c>
    </row>
    <row r="6" spans="1:12" ht="13.5" customHeight="1">
      <c r="A6" s="875" t="s">
        <v>140</v>
      </c>
      <c r="B6" s="877">
        <v>178</v>
      </c>
      <c r="C6" s="877">
        <v>191</v>
      </c>
      <c r="D6" s="877">
        <v>294</v>
      </c>
      <c r="E6" s="877">
        <v>226</v>
      </c>
      <c r="F6" s="877">
        <v>170</v>
      </c>
      <c r="G6" s="877">
        <v>113</v>
      </c>
      <c r="H6" s="877"/>
      <c r="I6" s="896">
        <v>-6.8062827225130906E-2</v>
      </c>
      <c r="J6" s="897">
        <v>4.705882352941182E-2</v>
      </c>
      <c r="K6" s="896">
        <v>-0.08</v>
      </c>
      <c r="L6" s="895">
        <v>3.9E-2</v>
      </c>
    </row>
    <row r="7" spans="1:12" ht="13.5" customHeight="1">
      <c r="A7" s="875" t="s">
        <v>392</v>
      </c>
      <c r="B7" s="877">
        <v>0</v>
      </c>
      <c r="C7" s="877">
        <v>4</v>
      </c>
      <c r="D7" s="877">
        <v>-1</v>
      </c>
      <c r="E7" s="877">
        <v>1</v>
      </c>
      <c r="F7" s="877">
        <v>0</v>
      </c>
      <c r="G7" s="877">
        <v>0</v>
      </c>
      <c r="H7" s="877"/>
      <c r="I7" s="896"/>
      <c r="J7" s="897"/>
      <c r="K7" s="896"/>
      <c r="L7" s="895"/>
    </row>
    <row r="8" spans="1:12" ht="13.5" customHeight="1">
      <c r="A8" s="881" t="s">
        <v>423</v>
      </c>
      <c r="B8" s="880">
        <v>501</v>
      </c>
      <c r="C8" s="880">
        <v>562</v>
      </c>
      <c r="D8" s="880">
        <v>655</v>
      </c>
      <c r="E8" s="880">
        <v>576</v>
      </c>
      <c r="F8" s="880">
        <v>542</v>
      </c>
      <c r="G8" s="880">
        <v>489</v>
      </c>
      <c r="H8" s="880"/>
      <c r="I8" s="932">
        <v>-0.10854092526690395</v>
      </c>
      <c r="J8" s="933">
        <v>-7.564575645756455E-2</v>
      </c>
      <c r="K8" s="932">
        <v>-0.10100000000000001</v>
      </c>
      <c r="L8" s="931">
        <v>-7.3999999999999996E-2</v>
      </c>
    </row>
    <row r="9" spans="1:12" ht="13.5" customHeight="1">
      <c r="A9" s="875" t="s">
        <v>162</v>
      </c>
      <c r="B9" s="877">
        <v>-144</v>
      </c>
      <c r="C9" s="877">
        <v>-157</v>
      </c>
      <c r="D9" s="877">
        <v>-172</v>
      </c>
      <c r="E9" s="877">
        <v>-155</v>
      </c>
      <c r="F9" s="877">
        <v>-159</v>
      </c>
      <c r="G9" s="877">
        <v>-139</v>
      </c>
      <c r="H9" s="877"/>
      <c r="I9" s="896">
        <v>-8.2802547770700619E-2</v>
      </c>
      <c r="J9" s="897">
        <v>-9.4339622641509413E-2</v>
      </c>
      <c r="K9" s="896">
        <v>-7.0000000000000007E-2</v>
      </c>
      <c r="L9" s="895">
        <v>-0.09</v>
      </c>
    </row>
    <row r="10" spans="1:12" ht="13.5" customHeight="1">
      <c r="A10" s="875" t="s">
        <v>424</v>
      </c>
      <c r="B10" s="877">
        <v>-79</v>
      </c>
      <c r="C10" s="877">
        <v>-74</v>
      </c>
      <c r="D10" s="877">
        <v>-90</v>
      </c>
      <c r="E10" s="877">
        <v>-74</v>
      </c>
      <c r="F10" s="877">
        <v>-79</v>
      </c>
      <c r="G10" s="877">
        <v>-80</v>
      </c>
      <c r="H10" s="877"/>
      <c r="I10" s="896">
        <v>6.7567567567567544E-2</v>
      </c>
      <c r="J10" s="897">
        <v>0</v>
      </c>
      <c r="K10" s="896">
        <v>7.5999999999999998E-2</v>
      </c>
      <c r="L10" s="895">
        <v>-2E-3</v>
      </c>
    </row>
    <row r="11" spans="1:12" ht="13.5" customHeight="1">
      <c r="A11" s="881" t="s">
        <v>425</v>
      </c>
      <c r="B11" s="880">
        <v>-228</v>
      </c>
      <c r="C11" s="880">
        <v>-236</v>
      </c>
      <c r="D11" s="880">
        <v>-267</v>
      </c>
      <c r="E11" s="880">
        <v>-234</v>
      </c>
      <c r="F11" s="880">
        <v>-243</v>
      </c>
      <c r="G11" s="880">
        <v>-223</v>
      </c>
      <c r="H11" s="880"/>
      <c r="I11" s="932">
        <v>-3.3898305084745783E-2</v>
      </c>
      <c r="J11" s="933">
        <v>-6.1728395061728447E-2</v>
      </c>
      <c r="K11" s="932">
        <v>-0.02</v>
      </c>
      <c r="L11" s="931">
        <v>-5.5E-2</v>
      </c>
    </row>
    <row r="12" spans="1:12" ht="13.5" customHeight="1">
      <c r="A12" s="881" t="s">
        <v>177</v>
      </c>
      <c r="B12" s="880">
        <v>273</v>
      </c>
      <c r="C12" s="880">
        <v>326</v>
      </c>
      <c r="D12" s="880">
        <v>388</v>
      </c>
      <c r="E12" s="880">
        <v>342</v>
      </c>
      <c r="F12" s="880">
        <v>299</v>
      </c>
      <c r="G12" s="880">
        <v>266</v>
      </c>
      <c r="H12" s="880"/>
      <c r="I12" s="932">
        <v>-0.16257668711656437</v>
      </c>
      <c r="J12" s="933">
        <v>-8.6956521739130488E-2</v>
      </c>
      <c r="K12" s="932">
        <v>-0.158</v>
      </c>
      <c r="L12" s="931">
        <v>-8.7999999999999995E-2</v>
      </c>
    </row>
    <row r="13" spans="1:12" ht="13.5" customHeight="1">
      <c r="A13" s="875" t="s">
        <v>179</v>
      </c>
      <c r="B13" s="877">
        <v>-64</v>
      </c>
      <c r="C13" s="877">
        <v>-90</v>
      </c>
      <c r="D13" s="877">
        <v>-96</v>
      </c>
      <c r="E13" s="877">
        <v>-71</v>
      </c>
      <c r="F13" s="877">
        <v>-56</v>
      </c>
      <c r="G13" s="877">
        <v>-56</v>
      </c>
      <c r="H13" s="877"/>
      <c r="I13" s="896">
        <v>-0.28888888888888886</v>
      </c>
      <c r="J13" s="897">
        <v>0.14285714285714279</v>
      </c>
      <c r="K13" s="896">
        <v>-0.27900000000000003</v>
      </c>
      <c r="L13" s="895">
        <v>0.16900000000000001</v>
      </c>
    </row>
    <row r="14" spans="1:12" ht="13.5" customHeight="1">
      <c r="A14" s="881" t="s">
        <v>180</v>
      </c>
      <c r="B14" s="880">
        <v>209</v>
      </c>
      <c r="C14" s="880">
        <v>236</v>
      </c>
      <c r="D14" s="880">
        <v>292</v>
      </c>
      <c r="E14" s="880">
        <v>271</v>
      </c>
      <c r="F14" s="880">
        <v>243</v>
      </c>
      <c r="G14" s="880">
        <v>210</v>
      </c>
      <c r="H14" s="880"/>
      <c r="I14" s="932">
        <v>-0.11440677966101698</v>
      </c>
      <c r="J14" s="933">
        <v>-0.13991769547325106</v>
      </c>
      <c r="K14" s="932">
        <v>-0.112</v>
      </c>
      <c r="L14" s="931">
        <v>-0.14599999999999999</v>
      </c>
    </row>
    <row r="15" spans="1:12" ht="13.5" customHeight="1">
      <c r="A15" s="875"/>
      <c r="B15" s="906"/>
      <c r="C15" s="877"/>
      <c r="D15" s="877"/>
      <c r="E15" s="877"/>
      <c r="F15" s="877"/>
      <c r="G15" s="877"/>
      <c r="H15" s="877"/>
      <c r="I15" s="929"/>
      <c r="J15" s="930"/>
      <c r="K15" s="929"/>
      <c r="L15" s="928"/>
    </row>
    <row r="16" spans="1:12" ht="13.5" customHeight="1">
      <c r="A16" s="161" t="s">
        <v>484</v>
      </c>
      <c r="B16" s="877">
        <v>46</v>
      </c>
      <c r="C16" s="876">
        <v>42</v>
      </c>
      <c r="D16" s="876">
        <v>41</v>
      </c>
      <c r="E16" s="876">
        <v>41</v>
      </c>
      <c r="F16" s="876">
        <v>45</v>
      </c>
      <c r="G16" s="876">
        <v>46</v>
      </c>
      <c r="H16" s="876"/>
      <c r="I16" s="926"/>
      <c r="J16" s="927"/>
      <c r="K16" s="926"/>
      <c r="L16" s="925"/>
    </row>
    <row r="17" spans="1:20" ht="13.5" customHeight="1">
      <c r="A17" s="161" t="s">
        <v>422</v>
      </c>
      <c r="B17" s="877">
        <v>7</v>
      </c>
      <c r="C17" s="910">
        <v>8</v>
      </c>
      <c r="D17" s="910">
        <v>11</v>
      </c>
      <c r="E17" s="910">
        <v>9</v>
      </c>
      <c r="F17" s="910">
        <v>8</v>
      </c>
      <c r="G17" s="910">
        <v>8</v>
      </c>
      <c r="H17" s="910"/>
      <c r="I17" s="924"/>
      <c r="J17" s="907"/>
      <c r="K17" s="923"/>
      <c r="L17" s="922"/>
    </row>
    <row r="18" spans="1:20" ht="13.5" customHeight="1">
      <c r="A18" s="161" t="s">
        <v>396</v>
      </c>
      <c r="B18" s="921">
        <v>8462</v>
      </c>
      <c r="C18" s="910">
        <v>9226</v>
      </c>
      <c r="D18" s="910">
        <v>8365</v>
      </c>
      <c r="E18" s="910">
        <v>8607</v>
      </c>
      <c r="F18" s="910">
        <v>9109</v>
      </c>
      <c r="G18" s="909">
        <v>8926</v>
      </c>
      <c r="H18" s="909"/>
      <c r="I18" s="920">
        <v>-8.2809451549967439E-2</v>
      </c>
      <c r="J18" s="919">
        <v>-7.1028652980568707E-2</v>
      </c>
      <c r="K18" s="918"/>
      <c r="L18" s="917"/>
      <c r="O18" s="911"/>
      <c r="P18" s="911"/>
      <c r="Q18" s="911"/>
      <c r="R18" s="911"/>
      <c r="S18" s="911"/>
      <c r="T18" s="911"/>
    </row>
    <row r="19" spans="1:20" ht="13.5" customHeight="1">
      <c r="A19" s="162" t="s">
        <v>485</v>
      </c>
      <c r="B19" s="874">
        <v>43492</v>
      </c>
      <c r="C19" s="874">
        <v>46757</v>
      </c>
      <c r="D19" s="874">
        <v>48564</v>
      </c>
      <c r="E19" s="874">
        <v>50491</v>
      </c>
      <c r="F19" s="874">
        <v>53440</v>
      </c>
      <c r="G19" s="907">
        <v>52639</v>
      </c>
      <c r="H19" s="907"/>
      <c r="I19" s="916">
        <v>-6.9829116495925714E-2</v>
      </c>
      <c r="J19" s="895">
        <v>-0.18615269461077844</v>
      </c>
      <c r="K19" s="907"/>
      <c r="L19" s="915"/>
      <c r="O19" s="911"/>
      <c r="P19" s="911"/>
      <c r="Q19" s="911"/>
      <c r="R19" s="911"/>
      <c r="S19" s="911"/>
      <c r="T19" s="911"/>
    </row>
    <row r="20" spans="1:20" ht="13.5" customHeight="1" thickBot="1">
      <c r="A20" s="161" t="s">
        <v>398</v>
      </c>
      <c r="B20" s="874">
        <v>3949</v>
      </c>
      <c r="C20" s="874">
        <v>4016</v>
      </c>
      <c r="D20" s="874">
        <v>4059</v>
      </c>
      <c r="E20" s="874">
        <v>4089</v>
      </c>
      <c r="F20" s="874">
        <v>4046</v>
      </c>
      <c r="G20" s="874">
        <v>4023</v>
      </c>
      <c r="H20" s="874"/>
      <c r="I20" s="914">
        <v>-1.6683266932270957E-2</v>
      </c>
      <c r="J20" s="891">
        <v>-2.3974295600593165E-2</v>
      </c>
      <c r="K20" s="913"/>
      <c r="L20" s="912"/>
      <c r="O20" s="911"/>
      <c r="P20" s="911"/>
      <c r="Q20" s="911"/>
      <c r="R20" s="911"/>
      <c r="S20" s="911"/>
      <c r="T20" s="911"/>
    </row>
    <row r="21" spans="1:20" ht="13.5" customHeight="1">
      <c r="A21" s="161"/>
      <c r="B21" s="877"/>
      <c r="C21" s="910"/>
      <c r="D21" s="910"/>
      <c r="E21" s="910"/>
      <c r="F21" s="910"/>
      <c r="G21" s="909"/>
      <c r="H21" s="909"/>
      <c r="I21" s="908"/>
      <c r="J21" s="897"/>
      <c r="K21" s="907"/>
      <c r="L21" s="889"/>
    </row>
    <row r="22" spans="1:20" ht="13.5" customHeight="1" thickBot="1">
      <c r="A22" s="906"/>
      <c r="B22" s="906"/>
      <c r="J22" s="864"/>
    </row>
    <row r="23" spans="1:20" ht="13.5" customHeight="1">
      <c r="A23" s="888" t="s">
        <v>486</v>
      </c>
      <c r="B23" s="887"/>
      <c r="I23" s="904" t="s">
        <v>391</v>
      </c>
      <c r="J23" s="905"/>
      <c r="K23" s="904" t="s">
        <v>399</v>
      </c>
      <c r="L23" s="903"/>
    </row>
    <row r="24" spans="1:20" ht="13.5" customHeight="1">
      <c r="A24" s="902"/>
      <c r="B24" s="902"/>
      <c r="D24" s="902"/>
      <c r="E24" s="902"/>
      <c r="F24" s="902"/>
      <c r="G24" s="902"/>
      <c r="H24" s="902"/>
      <c r="I24" s="901"/>
      <c r="J24" s="902"/>
      <c r="K24" s="901"/>
      <c r="L24" s="900"/>
    </row>
    <row r="25" spans="1:20" ht="13.5" customHeight="1" thickBot="1">
      <c r="A25" s="885" t="s">
        <v>400</v>
      </c>
      <c r="B25" s="885" t="s">
        <v>1340</v>
      </c>
      <c r="C25" s="884" t="s">
        <v>1281</v>
      </c>
      <c r="D25" s="884" t="s">
        <v>704</v>
      </c>
      <c r="E25" s="884" t="s">
        <v>705</v>
      </c>
      <c r="F25" s="884" t="s">
        <v>706</v>
      </c>
      <c r="G25" s="884" t="s">
        <v>707</v>
      </c>
      <c r="H25" s="884"/>
      <c r="I25" s="899" t="s">
        <v>1368</v>
      </c>
      <c r="J25" s="884" t="s">
        <v>1367</v>
      </c>
      <c r="K25" s="899" t="s">
        <v>1368</v>
      </c>
      <c r="L25" s="898" t="s">
        <v>1367</v>
      </c>
    </row>
    <row r="26" spans="1:20" ht="13.5" customHeight="1">
      <c r="A26" s="875" t="s">
        <v>404</v>
      </c>
      <c r="B26" s="894">
        <v>75.122000000000014</v>
      </c>
      <c r="C26" s="894">
        <v>82.093999999999994</v>
      </c>
      <c r="D26" s="894">
        <v>80.5</v>
      </c>
      <c r="E26" s="894">
        <v>88.5</v>
      </c>
      <c r="F26" s="894">
        <v>100.3</v>
      </c>
      <c r="G26" s="894">
        <v>99.7</v>
      </c>
      <c r="H26" s="894"/>
      <c r="I26" s="896">
        <v>-8.4927034862474438E-2</v>
      </c>
      <c r="J26" s="897">
        <v>-0.25102691924227305</v>
      </c>
      <c r="K26" s="896">
        <v>-7.0000000000000007E-2</v>
      </c>
      <c r="L26" s="895">
        <v>-0.24</v>
      </c>
      <c r="O26" s="890"/>
      <c r="P26" s="890"/>
      <c r="Q26" s="890"/>
      <c r="R26" s="890"/>
      <c r="S26" s="890"/>
      <c r="T26" s="890"/>
    </row>
    <row r="27" spans="1:20" ht="13.5" customHeight="1" thickBot="1">
      <c r="A27" s="875" t="s">
        <v>407</v>
      </c>
      <c r="B27" s="894">
        <v>59.636000000000003</v>
      </c>
      <c r="C27" s="894">
        <v>59.382000000000005</v>
      </c>
      <c r="D27" s="894">
        <v>47.2</v>
      </c>
      <c r="E27" s="894">
        <v>58.2</v>
      </c>
      <c r="F27" s="894">
        <v>60.800000000000004</v>
      </c>
      <c r="G27" s="894">
        <v>68.899999999999991</v>
      </c>
      <c r="H27" s="894"/>
      <c r="I27" s="892">
        <v>4.2773904550199582E-3</v>
      </c>
      <c r="J27" s="893">
        <v>-1.914473684210527E-2</v>
      </c>
      <c r="K27" s="892">
        <v>0.02</v>
      </c>
      <c r="L27" s="891">
        <v>-0.01</v>
      </c>
      <c r="O27" s="890"/>
      <c r="P27" s="890"/>
      <c r="Q27" s="890"/>
      <c r="R27" s="890"/>
      <c r="S27" s="890"/>
      <c r="T27" s="890"/>
    </row>
    <row r="28" spans="1:20" ht="13.5" customHeight="1">
      <c r="A28" s="868"/>
      <c r="B28" s="868"/>
      <c r="D28" s="868"/>
      <c r="E28" s="868"/>
      <c r="F28" s="868"/>
      <c r="G28" s="868"/>
      <c r="H28" s="868"/>
      <c r="I28" s="868"/>
      <c r="J28" s="868"/>
      <c r="K28" s="868"/>
      <c r="L28" s="889"/>
      <c r="M28" s="889"/>
    </row>
    <row r="29" spans="1:20" ht="13.5" customHeight="1">
      <c r="A29" s="888" t="s">
        <v>487</v>
      </c>
      <c r="B29" s="887"/>
    </row>
    <row r="30" spans="1:20" ht="13.5" customHeight="1">
      <c r="A30" s="886" t="s">
        <v>1332</v>
      </c>
      <c r="B30" s="886"/>
      <c r="D30" s="886"/>
      <c r="E30" s="886"/>
      <c r="F30" s="886"/>
      <c r="G30" s="886"/>
      <c r="H30" s="886"/>
      <c r="I30" s="886"/>
    </row>
    <row r="31" spans="1:20" ht="13.5" customHeight="1">
      <c r="A31" s="886"/>
      <c r="B31" s="886"/>
      <c r="D31" s="886"/>
      <c r="E31" s="886"/>
      <c r="F31" s="886"/>
      <c r="G31" s="886"/>
      <c r="H31" s="886"/>
      <c r="I31" s="886"/>
    </row>
    <row r="32" spans="1:20" ht="13.5" customHeight="1" thickBot="1">
      <c r="A32" s="885" t="s">
        <v>123</v>
      </c>
      <c r="B32" s="884" t="s">
        <v>488</v>
      </c>
      <c r="C32" s="884" t="s">
        <v>1136</v>
      </c>
      <c r="D32" s="884" t="s">
        <v>489</v>
      </c>
      <c r="E32" s="884" t="s">
        <v>107</v>
      </c>
      <c r="F32" s="884" t="s">
        <v>413</v>
      </c>
      <c r="I32" s="883"/>
    </row>
    <row r="33" spans="1:11" ht="13.5" customHeight="1">
      <c r="A33" s="875" t="s">
        <v>134</v>
      </c>
      <c r="B33" s="877">
        <v>134</v>
      </c>
      <c r="C33" s="876">
        <v>62</v>
      </c>
      <c r="D33" s="877">
        <v>25</v>
      </c>
      <c r="E33" s="877">
        <v>-31</v>
      </c>
      <c r="F33" s="876">
        <f t="shared" ref="F33:F43" si="0">SUM(B33:E33)</f>
        <v>190</v>
      </c>
      <c r="I33" s="882"/>
    </row>
    <row r="34" spans="1:11" ht="13.5" customHeight="1">
      <c r="A34" s="875" t="s">
        <v>111</v>
      </c>
      <c r="B34" s="877">
        <v>138</v>
      </c>
      <c r="C34" s="876">
        <v>10</v>
      </c>
      <c r="D34" s="877">
        <v>3</v>
      </c>
      <c r="E34" s="877">
        <v>-18</v>
      </c>
      <c r="F34" s="876">
        <f t="shared" si="0"/>
        <v>133</v>
      </c>
      <c r="I34" s="860"/>
    </row>
    <row r="35" spans="1:11" ht="13.5" customHeight="1">
      <c r="A35" s="875" t="s">
        <v>140</v>
      </c>
      <c r="B35" s="877">
        <v>77</v>
      </c>
      <c r="C35" s="876">
        <v>-37</v>
      </c>
      <c r="D35" s="877">
        <v>3</v>
      </c>
      <c r="E35" s="877">
        <v>135</v>
      </c>
      <c r="F35" s="876">
        <f t="shared" si="0"/>
        <v>178</v>
      </c>
      <c r="I35" s="860"/>
    </row>
    <row r="36" spans="1:11" ht="13.5" customHeight="1">
      <c r="A36" s="875" t="s">
        <v>392</v>
      </c>
      <c r="B36" s="877">
        <v>0</v>
      </c>
      <c r="C36" s="876">
        <v>0</v>
      </c>
      <c r="D36" s="877">
        <v>0</v>
      </c>
      <c r="E36" s="877">
        <v>0</v>
      </c>
      <c r="F36" s="876">
        <f t="shared" si="0"/>
        <v>0</v>
      </c>
      <c r="I36" s="860"/>
    </row>
    <row r="37" spans="1:11" ht="13.5" customHeight="1">
      <c r="A37" s="881" t="s">
        <v>151</v>
      </c>
      <c r="B37" s="880">
        <v>349</v>
      </c>
      <c r="C37" s="879">
        <v>35</v>
      </c>
      <c r="D37" s="880">
        <v>31</v>
      </c>
      <c r="E37" s="880">
        <v>86</v>
      </c>
      <c r="F37" s="879">
        <f t="shared" si="0"/>
        <v>501</v>
      </c>
      <c r="I37" s="860"/>
    </row>
    <row r="38" spans="1:11" ht="13.5" customHeight="1">
      <c r="A38" s="875" t="s">
        <v>162</v>
      </c>
      <c r="B38" s="877">
        <v>-7</v>
      </c>
      <c r="C38" s="876">
        <v>-3</v>
      </c>
      <c r="D38" s="877">
        <v>-7</v>
      </c>
      <c r="E38" s="877">
        <v>-127</v>
      </c>
      <c r="F38" s="876">
        <f t="shared" si="0"/>
        <v>-144</v>
      </c>
      <c r="I38" s="860"/>
    </row>
    <row r="39" spans="1:11" ht="13.5" customHeight="1">
      <c r="A39" s="875" t="s">
        <v>490</v>
      </c>
      <c r="B39" s="876">
        <v>-125</v>
      </c>
      <c r="C39" s="876">
        <v>-12</v>
      </c>
      <c r="D39" s="876">
        <v>-4</v>
      </c>
      <c r="E39" s="876">
        <v>62</v>
      </c>
      <c r="F39" s="876">
        <f t="shared" si="0"/>
        <v>-79</v>
      </c>
      <c r="I39" s="860"/>
    </row>
    <row r="40" spans="1:11" ht="13.5" customHeight="1">
      <c r="A40" s="881" t="s">
        <v>174</v>
      </c>
      <c r="B40" s="880">
        <v>-132</v>
      </c>
      <c r="C40" s="879">
        <v>-16</v>
      </c>
      <c r="D40" s="880">
        <v>-12</v>
      </c>
      <c r="E40" s="880">
        <v>-68</v>
      </c>
      <c r="F40" s="879">
        <f t="shared" si="0"/>
        <v>-228</v>
      </c>
      <c r="I40" s="860"/>
    </row>
    <row r="41" spans="1:11" ht="13.5" customHeight="1">
      <c r="A41" s="881" t="s">
        <v>177</v>
      </c>
      <c r="B41" s="880">
        <v>217</v>
      </c>
      <c r="C41" s="879">
        <v>19</v>
      </c>
      <c r="D41" s="880">
        <v>19</v>
      </c>
      <c r="E41" s="880">
        <v>18</v>
      </c>
      <c r="F41" s="879">
        <f t="shared" si="0"/>
        <v>273</v>
      </c>
      <c r="I41" s="860"/>
    </row>
    <row r="42" spans="1:11" ht="13.5" customHeight="1">
      <c r="A42" s="875" t="s">
        <v>179</v>
      </c>
      <c r="B42" s="876">
        <v>-17</v>
      </c>
      <c r="C42" s="876">
        <v>-39</v>
      </c>
      <c r="D42" s="877">
        <v>-7</v>
      </c>
      <c r="E42" s="876">
        <v>-1</v>
      </c>
      <c r="F42" s="876">
        <f t="shared" si="0"/>
        <v>-64</v>
      </c>
      <c r="I42" s="860"/>
    </row>
    <row r="43" spans="1:11" ht="13.5" customHeight="1">
      <c r="A43" s="881" t="s">
        <v>180</v>
      </c>
      <c r="B43" s="879">
        <v>200</v>
      </c>
      <c r="C43" s="879">
        <v>-20</v>
      </c>
      <c r="D43" s="880">
        <v>12</v>
      </c>
      <c r="E43" s="879">
        <v>17</v>
      </c>
      <c r="F43" s="879">
        <f t="shared" si="0"/>
        <v>209</v>
      </c>
      <c r="I43" s="860"/>
    </row>
    <row r="44" spans="1:11" ht="13.5" customHeight="1">
      <c r="A44" s="878"/>
      <c r="B44" s="877"/>
      <c r="C44" s="877"/>
      <c r="D44" s="877"/>
      <c r="E44" s="877"/>
      <c r="F44" s="876"/>
      <c r="I44" s="860"/>
    </row>
    <row r="45" spans="1:11" ht="13.5" customHeight="1">
      <c r="A45" s="875" t="s">
        <v>398</v>
      </c>
      <c r="B45" s="874">
        <v>167</v>
      </c>
      <c r="C45" s="874">
        <v>72</v>
      </c>
      <c r="D45" s="874">
        <v>584</v>
      </c>
      <c r="E45" s="874">
        <v>3126</v>
      </c>
      <c r="F45" s="874">
        <f>SUM(B45:E45)</f>
        <v>3949</v>
      </c>
      <c r="I45" s="860"/>
    </row>
    <row r="46" spans="1:11" ht="13.5" customHeight="1">
      <c r="A46" s="873"/>
      <c r="B46" s="873"/>
      <c r="D46" s="872"/>
      <c r="E46" s="872"/>
      <c r="F46" s="872"/>
      <c r="G46" s="872"/>
      <c r="H46" s="872"/>
      <c r="I46" s="872"/>
      <c r="J46" s="872"/>
      <c r="K46" s="872"/>
    </row>
    <row r="47" spans="1:11" ht="13.5" customHeight="1">
      <c r="A47" s="871"/>
      <c r="B47" s="871"/>
      <c r="D47" s="870"/>
      <c r="E47" s="870"/>
      <c r="F47" s="870"/>
      <c r="G47" s="870"/>
      <c r="H47" s="870"/>
      <c r="I47" s="870"/>
      <c r="J47" s="870"/>
      <c r="K47" s="870"/>
    </row>
    <row r="48" spans="1:11" ht="13.5" customHeight="1">
      <c r="A48" s="871"/>
      <c r="B48" s="871"/>
      <c r="D48" s="870"/>
      <c r="E48" s="870"/>
      <c r="F48" s="870"/>
      <c r="G48" s="870"/>
      <c r="H48" s="870"/>
      <c r="I48" s="870"/>
      <c r="J48" s="870"/>
      <c r="K48" s="870"/>
    </row>
    <row r="49" spans="1:13" ht="13.5" customHeight="1">
      <c r="A49" s="871"/>
      <c r="B49" s="871"/>
      <c r="D49" s="870"/>
      <c r="E49" s="870"/>
      <c r="F49" s="870"/>
      <c r="G49" s="870"/>
      <c r="H49" s="870"/>
      <c r="I49" s="870"/>
      <c r="J49" s="870"/>
      <c r="K49" s="870"/>
    </row>
    <row r="50" spans="1:13" ht="13.5" customHeight="1">
      <c r="A50" s="868"/>
      <c r="B50" s="868"/>
      <c r="D50" s="868"/>
      <c r="E50" s="868"/>
      <c r="F50" s="868"/>
      <c r="G50" s="869"/>
      <c r="H50" s="869"/>
      <c r="I50" s="869"/>
      <c r="J50" s="869"/>
      <c r="K50" s="869"/>
      <c r="L50" s="868"/>
      <c r="M50" s="868"/>
    </row>
    <row r="51" spans="1:13" ht="13.5" customHeight="1">
      <c r="A51" s="868"/>
      <c r="B51" s="868"/>
      <c r="D51" s="868"/>
      <c r="E51" s="868"/>
      <c r="F51" s="868"/>
      <c r="G51" s="868"/>
      <c r="H51" s="868"/>
      <c r="I51" s="868"/>
      <c r="J51" s="868"/>
      <c r="K51" s="868"/>
      <c r="L51" s="868"/>
      <c r="M51" s="868"/>
    </row>
    <row r="52" spans="1:13" ht="13.5" customHeight="1">
      <c r="J52" s="864"/>
      <c r="K52" s="864"/>
      <c r="L52" s="867"/>
      <c r="M52" s="867"/>
    </row>
    <row r="53" spans="1:13" ht="13.5" customHeight="1">
      <c r="A53" s="860"/>
      <c r="J53" s="866"/>
      <c r="K53" s="865"/>
      <c r="L53" s="863"/>
      <c r="M53" s="863"/>
    </row>
    <row r="54" spans="1:13" ht="13.5" customHeight="1">
      <c r="J54" s="866"/>
      <c r="K54" s="865"/>
      <c r="L54" s="863"/>
      <c r="M54" s="863"/>
    </row>
    <row r="55" spans="1:13" ht="13.5" customHeight="1">
      <c r="J55" s="866"/>
      <c r="K55" s="865"/>
      <c r="L55" s="861"/>
      <c r="M55" s="861"/>
    </row>
    <row r="56" spans="1:13" ht="13.5" customHeight="1">
      <c r="J56" s="864"/>
      <c r="K56" s="864"/>
      <c r="L56" s="861"/>
      <c r="M56" s="861"/>
    </row>
    <row r="57" spans="1:13" ht="13.5" customHeight="1">
      <c r="J57" s="864"/>
      <c r="K57" s="864"/>
      <c r="L57" s="861"/>
      <c r="M57" s="861"/>
    </row>
    <row r="58" spans="1:13" ht="13.5" customHeight="1">
      <c r="L58" s="861"/>
      <c r="M58" s="861"/>
    </row>
    <row r="59" spans="1:13" ht="13.5" customHeight="1">
      <c r="L59" s="863"/>
      <c r="M59" s="863"/>
    </row>
    <row r="60" spans="1:13" ht="13.5" customHeight="1">
      <c r="L60" s="861"/>
      <c r="M60" s="861"/>
    </row>
    <row r="61" spans="1:13" ht="13.5" customHeight="1">
      <c r="L61" s="861"/>
      <c r="M61" s="861"/>
    </row>
    <row r="62" spans="1:13" ht="13.5" customHeight="1">
      <c r="L62" s="861"/>
      <c r="M62" s="861"/>
    </row>
    <row r="63" spans="1:13" ht="13.5" customHeight="1">
      <c r="L63" s="862"/>
      <c r="M63" s="862"/>
    </row>
    <row r="64" spans="1:13" ht="13.5" customHeight="1">
      <c r="L64" s="861"/>
      <c r="M64" s="861"/>
    </row>
  </sheetData>
  <printOptions horizontalCentered="1"/>
  <pageMargins left="0.7" right="0.7" top="0.75" bottom="0.75" header="0.3" footer="0.3"/>
  <pageSetup paperSize="9" scale="80" orientation="portrait" r:id="rId1"/>
  <headerFooter>
    <oddHeader>&amp;R&amp;"Arial,Normaali"&amp;8Wholesale Banking</oddHeader>
    <oddFooter>&amp;C&amp;7Fact book - Q2 2017</oddFooter>
  </headerFooter>
  <rowBreaks count="1" manualBreakCount="1">
    <brk id="64" max="13"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tabColor theme="9" tint="0.59999389629810485"/>
  </sheetPr>
  <dimension ref="A1:J60"/>
  <sheetViews>
    <sheetView view="pageBreakPreview" topLeftCell="A34" zoomScaleNormal="100" zoomScaleSheetLayoutView="100" workbookViewId="0">
      <selection activeCell="P21" sqref="P21"/>
    </sheetView>
  </sheetViews>
  <sheetFormatPr defaultRowHeight="13.5" customHeight="1"/>
  <cols>
    <col min="1" max="1" width="37.1640625" style="859" customWidth="1"/>
    <col min="2" max="2" width="8.83203125" style="859" customWidth="1"/>
    <col min="3" max="3" width="8.83203125" style="860" customWidth="1"/>
    <col min="4" max="10" width="8.83203125" style="859" customWidth="1"/>
    <col min="11" max="12" width="9.33203125" style="859" customWidth="1"/>
    <col min="13" max="16384" width="9.33203125" style="859"/>
  </cols>
  <sheetData>
    <row r="1" spans="1:10" ht="13.5" customHeight="1">
      <c r="A1" s="888" t="s">
        <v>1393</v>
      </c>
      <c r="B1" s="887"/>
      <c r="I1" s="904" t="s">
        <v>391</v>
      </c>
      <c r="J1" s="949"/>
    </row>
    <row r="2" spans="1:10" ht="13.5" customHeight="1">
      <c r="I2" s="934"/>
      <c r="J2" s="900"/>
    </row>
    <row r="3" spans="1:10" ht="13.5" customHeight="1" thickBot="1">
      <c r="A3" s="885" t="s">
        <v>123</v>
      </c>
      <c r="B3" s="885" t="s">
        <v>1340</v>
      </c>
      <c r="C3" s="884" t="s">
        <v>1281</v>
      </c>
      <c r="D3" s="884" t="s">
        <v>704</v>
      </c>
      <c r="E3" s="884" t="s">
        <v>705</v>
      </c>
      <c r="F3" s="884" t="s">
        <v>706</v>
      </c>
      <c r="G3" s="884" t="s">
        <v>707</v>
      </c>
      <c r="H3" s="884"/>
      <c r="I3" s="899" t="s">
        <v>1368</v>
      </c>
      <c r="J3" s="898" t="s">
        <v>1367</v>
      </c>
    </row>
    <row r="4" spans="1:10" ht="13.5" customHeight="1">
      <c r="A4" s="875" t="s">
        <v>134</v>
      </c>
      <c r="B4" s="877">
        <v>134</v>
      </c>
      <c r="C4" s="877">
        <v>127</v>
      </c>
      <c r="D4" s="877">
        <v>129</v>
      </c>
      <c r="E4" s="876">
        <v>130</v>
      </c>
      <c r="F4" s="876">
        <v>131</v>
      </c>
      <c r="G4" s="876">
        <v>129</v>
      </c>
      <c r="H4" s="876"/>
      <c r="I4" s="896">
        <v>5.5118110236220375E-2</v>
      </c>
      <c r="J4" s="895">
        <v>2.2900763358778553E-2</v>
      </c>
    </row>
    <row r="5" spans="1:10" ht="13.5" customHeight="1">
      <c r="A5" s="875" t="s">
        <v>111</v>
      </c>
      <c r="B5" s="877">
        <v>138</v>
      </c>
      <c r="C5" s="877">
        <v>141</v>
      </c>
      <c r="D5" s="877">
        <v>144</v>
      </c>
      <c r="E5" s="876">
        <v>130</v>
      </c>
      <c r="F5" s="876">
        <v>157</v>
      </c>
      <c r="G5" s="876">
        <v>143</v>
      </c>
      <c r="H5" s="876"/>
      <c r="I5" s="896">
        <v>-2.1276595744680882E-2</v>
      </c>
      <c r="J5" s="895">
        <v>-0.12101910828025475</v>
      </c>
    </row>
    <row r="6" spans="1:10" ht="13.5" customHeight="1">
      <c r="A6" s="875" t="s">
        <v>140</v>
      </c>
      <c r="B6" s="877">
        <v>77</v>
      </c>
      <c r="C6" s="877">
        <v>84</v>
      </c>
      <c r="D6" s="877">
        <v>102</v>
      </c>
      <c r="E6" s="876">
        <v>63</v>
      </c>
      <c r="F6" s="876">
        <v>79</v>
      </c>
      <c r="G6" s="876">
        <v>67</v>
      </c>
      <c r="H6" s="876"/>
      <c r="I6" s="896">
        <v>-8.333333333333337E-2</v>
      </c>
      <c r="J6" s="895">
        <v>-2.5316455696202556E-2</v>
      </c>
    </row>
    <row r="7" spans="1:10" ht="13.5" customHeight="1">
      <c r="A7" s="875" t="s">
        <v>392</v>
      </c>
      <c r="B7" s="877">
        <v>0</v>
      </c>
      <c r="C7" s="877">
        <v>0</v>
      </c>
      <c r="D7" s="877">
        <v>0</v>
      </c>
      <c r="E7" s="876">
        <v>0</v>
      </c>
      <c r="F7" s="876">
        <v>0</v>
      </c>
      <c r="G7" s="876">
        <v>0</v>
      </c>
      <c r="H7" s="876"/>
      <c r="I7" s="896"/>
      <c r="J7" s="895"/>
    </row>
    <row r="8" spans="1:10" ht="13.5" customHeight="1">
      <c r="A8" s="881" t="s">
        <v>423</v>
      </c>
      <c r="B8" s="880">
        <v>349</v>
      </c>
      <c r="C8" s="880">
        <v>352</v>
      </c>
      <c r="D8" s="880">
        <v>375</v>
      </c>
      <c r="E8" s="879">
        <v>323</v>
      </c>
      <c r="F8" s="879">
        <v>367</v>
      </c>
      <c r="G8" s="879">
        <v>339</v>
      </c>
      <c r="H8" s="879"/>
      <c r="I8" s="932">
        <v>-8.5227272727272929E-3</v>
      </c>
      <c r="J8" s="931">
        <v>-4.9046321525885506E-2</v>
      </c>
    </row>
    <row r="9" spans="1:10" ht="13.5" customHeight="1">
      <c r="A9" s="875" t="s">
        <v>162</v>
      </c>
      <c r="B9" s="877">
        <v>-7</v>
      </c>
      <c r="C9" s="877">
        <v>-7</v>
      </c>
      <c r="D9" s="877">
        <v>-7</v>
      </c>
      <c r="E9" s="876">
        <v>-6</v>
      </c>
      <c r="F9" s="876">
        <v>-7</v>
      </c>
      <c r="G9" s="876">
        <v>-7</v>
      </c>
      <c r="H9" s="876"/>
      <c r="I9" s="896">
        <v>0</v>
      </c>
      <c r="J9" s="895">
        <v>0</v>
      </c>
    </row>
    <row r="10" spans="1:10" ht="13.5" customHeight="1">
      <c r="A10" s="875" t="s">
        <v>424</v>
      </c>
      <c r="B10" s="877">
        <v>-125</v>
      </c>
      <c r="C10" s="877">
        <v>-128</v>
      </c>
      <c r="D10" s="877">
        <v>-136</v>
      </c>
      <c r="E10" s="876">
        <v>-136</v>
      </c>
      <c r="F10" s="876">
        <v>-139</v>
      </c>
      <c r="G10" s="876">
        <v>-138</v>
      </c>
      <c r="H10" s="876"/>
      <c r="I10" s="896">
        <v>-2.34375E-2</v>
      </c>
      <c r="J10" s="895">
        <v>-0.10071942446043169</v>
      </c>
    </row>
    <row r="11" spans="1:10" ht="13.5" customHeight="1">
      <c r="A11" s="881" t="s">
        <v>425</v>
      </c>
      <c r="B11" s="880">
        <v>-132</v>
      </c>
      <c r="C11" s="880">
        <v>-134</v>
      </c>
      <c r="D11" s="880">
        <v>-143</v>
      </c>
      <c r="E11" s="879">
        <v>-142</v>
      </c>
      <c r="F11" s="879">
        <v>-146</v>
      </c>
      <c r="G11" s="879">
        <v>-144</v>
      </c>
      <c r="H11" s="879"/>
      <c r="I11" s="932">
        <v>-1.4925373134328401E-2</v>
      </c>
      <c r="J11" s="931">
        <v>-9.589041095890416E-2</v>
      </c>
    </row>
    <row r="12" spans="1:10" ht="13.5" customHeight="1">
      <c r="A12" s="881" t="s">
        <v>177</v>
      </c>
      <c r="B12" s="880">
        <v>217</v>
      </c>
      <c r="C12" s="880">
        <v>218</v>
      </c>
      <c r="D12" s="880">
        <v>232</v>
      </c>
      <c r="E12" s="879">
        <v>181</v>
      </c>
      <c r="F12" s="879">
        <v>221</v>
      </c>
      <c r="G12" s="879">
        <v>195</v>
      </c>
      <c r="H12" s="879"/>
      <c r="I12" s="932">
        <v>-4.5871559633027248E-3</v>
      </c>
      <c r="J12" s="931">
        <v>-1.8099547511312264E-2</v>
      </c>
    </row>
    <row r="13" spans="1:10" ht="13.5" customHeight="1">
      <c r="A13" s="875" t="s">
        <v>179</v>
      </c>
      <c r="B13" s="877">
        <v>-17</v>
      </c>
      <c r="C13" s="876">
        <v>-17</v>
      </c>
      <c r="D13" s="876">
        <v>-38</v>
      </c>
      <c r="E13" s="876">
        <v>-9</v>
      </c>
      <c r="F13" s="876">
        <v>-17</v>
      </c>
      <c r="G13" s="876">
        <v>-39</v>
      </c>
      <c r="H13" s="876"/>
      <c r="I13" s="896">
        <v>0</v>
      </c>
      <c r="J13" s="895">
        <v>0</v>
      </c>
    </row>
    <row r="14" spans="1:10" ht="13.5" customHeight="1">
      <c r="A14" s="881" t="s">
        <v>180</v>
      </c>
      <c r="B14" s="880">
        <v>200</v>
      </c>
      <c r="C14" s="879">
        <v>201</v>
      </c>
      <c r="D14" s="879">
        <v>194</v>
      </c>
      <c r="E14" s="879">
        <v>172</v>
      </c>
      <c r="F14" s="879">
        <v>204</v>
      </c>
      <c r="G14" s="879">
        <v>156</v>
      </c>
      <c r="H14" s="879"/>
      <c r="I14" s="932">
        <v>-4.9751243781094301E-3</v>
      </c>
      <c r="J14" s="931">
        <v>-1.9607843137254943E-2</v>
      </c>
    </row>
    <row r="15" spans="1:10" ht="13.5" customHeight="1">
      <c r="A15" s="906"/>
      <c r="B15" s="906"/>
      <c r="D15" s="860"/>
      <c r="E15" s="876"/>
      <c r="F15" s="876"/>
      <c r="G15" s="876"/>
      <c r="H15" s="876"/>
      <c r="I15" s="926"/>
      <c r="J15" s="925"/>
    </row>
    <row r="16" spans="1:10" ht="13.5" customHeight="1">
      <c r="A16" s="875" t="s">
        <v>484</v>
      </c>
      <c r="B16" s="877">
        <v>38</v>
      </c>
      <c r="C16" s="874">
        <v>38</v>
      </c>
      <c r="D16" s="874">
        <v>38</v>
      </c>
      <c r="E16" s="874">
        <v>44</v>
      </c>
      <c r="F16" s="874">
        <v>40</v>
      </c>
      <c r="G16" s="874">
        <v>42</v>
      </c>
      <c r="H16" s="874"/>
      <c r="I16" s="923"/>
      <c r="J16" s="915"/>
    </row>
    <row r="17" spans="1:10" ht="13.5" customHeight="1">
      <c r="A17" s="875" t="s">
        <v>422</v>
      </c>
      <c r="B17" s="877">
        <v>12</v>
      </c>
      <c r="C17" s="874">
        <v>13</v>
      </c>
      <c r="D17" s="874">
        <v>13</v>
      </c>
      <c r="E17" s="910">
        <v>11</v>
      </c>
      <c r="F17" s="910">
        <v>13</v>
      </c>
      <c r="G17" s="910">
        <v>11</v>
      </c>
      <c r="H17" s="910"/>
      <c r="I17" s="924"/>
      <c r="J17" s="955"/>
    </row>
    <row r="18" spans="1:10" ht="13.5" customHeight="1">
      <c r="A18" s="875" t="s">
        <v>396</v>
      </c>
      <c r="B18" s="942">
        <v>4578</v>
      </c>
      <c r="C18" s="954">
        <v>5344</v>
      </c>
      <c r="D18" s="954">
        <v>4398</v>
      </c>
      <c r="E18" s="953">
        <v>4581</v>
      </c>
      <c r="F18" s="910">
        <v>5028</v>
      </c>
      <c r="G18" s="909">
        <v>4743</v>
      </c>
      <c r="H18" s="910"/>
      <c r="I18" s="896">
        <v>-0.14333832335329344</v>
      </c>
      <c r="J18" s="895">
        <v>-8.9498806682577592E-2</v>
      </c>
    </row>
    <row r="19" spans="1:10" ht="13.5" customHeight="1">
      <c r="A19" s="875" t="s">
        <v>485</v>
      </c>
      <c r="B19" s="874">
        <v>23930</v>
      </c>
      <c r="C19" s="874">
        <v>27126</v>
      </c>
      <c r="D19" s="874">
        <v>26750</v>
      </c>
      <c r="E19" s="874">
        <v>28018</v>
      </c>
      <c r="F19" s="874">
        <v>30807</v>
      </c>
      <c r="G19" s="907">
        <v>29163</v>
      </c>
      <c r="H19" s="907"/>
      <c r="I19" s="941">
        <v>-0.1178205411782054</v>
      </c>
      <c r="J19" s="940">
        <v>-0.22322848703216802</v>
      </c>
    </row>
    <row r="20" spans="1:10" ht="13.5" customHeight="1" thickBot="1">
      <c r="A20" s="875" t="s">
        <v>398</v>
      </c>
      <c r="B20" s="877">
        <v>167</v>
      </c>
      <c r="C20" s="877">
        <v>169</v>
      </c>
      <c r="D20" s="877">
        <v>168</v>
      </c>
      <c r="E20" s="877">
        <v>171</v>
      </c>
      <c r="F20" s="877">
        <v>168</v>
      </c>
      <c r="G20" s="930">
        <v>174</v>
      </c>
      <c r="H20" s="930"/>
      <c r="I20" s="952">
        <v>-1.1834319526627168E-2</v>
      </c>
      <c r="J20" s="891">
        <v>-5.9523809523809312E-3</v>
      </c>
    </row>
    <row r="21" spans="1:10" ht="13.5" customHeight="1">
      <c r="G21" s="889"/>
      <c r="H21" s="889"/>
      <c r="I21" s="889"/>
      <c r="J21" s="951"/>
    </row>
    <row r="23" spans="1:10" ht="13.5" customHeight="1" thickBot="1"/>
    <row r="24" spans="1:10" ht="13.5" customHeight="1">
      <c r="A24" s="888" t="s">
        <v>1328</v>
      </c>
      <c r="B24" s="887"/>
      <c r="I24" s="904" t="s">
        <v>391</v>
      </c>
      <c r="J24" s="950"/>
    </row>
    <row r="25" spans="1:10" ht="13.5" customHeight="1">
      <c r="I25" s="934"/>
      <c r="J25" s="900"/>
    </row>
    <row r="26" spans="1:10" ht="13.5" customHeight="1" thickBot="1">
      <c r="A26" s="885" t="s">
        <v>400</v>
      </c>
      <c r="B26" s="885" t="s">
        <v>1340</v>
      </c>
      <c r="C26" s="884" t="s">
        <v>1281</v>
      </c>
      <c r="D26" s="884" t="s">
        <v>704</v>
      </c>
      <c r="E26" s="884" t="s">
        <v>705</v>
      </c>
      <c r="F26" s="884" t="s">
        <v>706</v>
      </c>
      <c r="G26" s="884" t="s">
        <v>707</v>
      </c>
      <c r="H26" s="884"/>
      <c r="I26" s="899" t="s">
        <v>1368</v>
      </c>
      <c r="J26" s="898" t="s">
        <v>1367</v>
      </c>
    </row>
    <row r="27" spans="1:10" ht="13.5" customHeight="1">
      <c r="A27" s="875" t="s">
        <v>404</v>
      </c>
      <c r="B27" s="877">
        <v>37.5</v>
      </c>
      <c r="C27" s="894">
        <v>38.4</v>
      </c>
      <c r="D27" s="894">
        <v>37.9</v>
      </c>
      <c r="E27" s="894">
        <v>38.700000000000003</v>
      </c>
      <c r="F27" s="894">
        <v>40.799999999999997</v>
      </c>
      <c r="G27" s="894">
        <v>41.7</v>
      </c>
      <c r="H27" s="894"/>
      <c r="I27" s="896">
        <v>-2.34375E-2</v>
      </c>
      <c r="J27" s="895">
        <v>-8.0882352941176405E-2</v>
      </c>
    </row>
    <row r="28" spans="1:10" ht="13.5" customHeight="1" thickBot="1">
      <c r="A28" s="875" t="s">
        <v>407</v>
      </c>
      <c r="B28" s="877">
        <v>35.9</v>
      </c>
      <c r="C28" s="894">
        <v>36.4</v>
      </c>
      <c r="D28" s="894">
        <v>35.5</v>
      </c>
      <c r="E28" s="894">
        <v>34.799999999999997</v>
      </c>
      <c r="F28" s="894">
        <v>33.700000000000003</v>
      </c>
      <c r="G28" s="894">
        <v>39.299999999999997</v>
      </c>
      <c r="H28" s="894"/>
      <c r="I28" s="892">
        <v>-1.3736263736263687E-2</v>
      </c>
      <c r="J28" s="937">
        <v>6.5281899109792096E-2</v>
      </c>
    </row>
    <row r="30" spans="1:10" ht="13.5" customHeight="1" thickBot="1"/>
    <row r="31" spans="1:10" ht="13.5" customHeight="1">
      <c r="A31" s="888" t="s">
        <v>491</v>
      </c>
      <c r="B31" s="887"/>
      <c r="I31" s="904" t="s">
        <v>391</v>
      </c>
      <c r="J31" s="949"/>
    </row>
    <row r="32" spans="1:10" ht="13.5" customHeight="1">
      <c r="I32" s="934"/>
      <c r="J32" s="900"/>
    </row>
    <row r="33" spans="1:10" ht="13.5" customHeight="1" thickBot="1">
      <c r="A33" s="885" t="s">
        <v>123</v>
      </c>
      <c r="B33" s="885" t="s">
        <v>1340</v>
      </c>
      <c r="C33" s="884" t="s">
        <v>1281</v>
      </c>
      <c r="D33" s="884" t="s">
        <v>704</v>
      </c>
      <c r="E33" s="884" t="s">
        <v>705</v>
      </c>
      <c r="F33" s="884" t="s">
        <v>706</v>
      </c>
      <c r="G33" s="884" t="s">
        <v>707</v>
      </c>
      <c r="H33" s="884"/>
      <c r="I33" s="899" t="s">
        <v>1368</v>
      </c>
      <c r="J33" s="898" t="s">
        <v>1367</v>
      </c>
    </row>
    <row r="34" spans="1:10" ht="13.5" customHeight="1">
      <c r="A34" s="875" t="s">
        <v>134</v>
      </c>
      <c r="B34" s="877">
        <v>62</v>
      </c>
      <c r="C34" s="877">
        <v>64</v>
      </c>
      <c r="D34" s="877">
        <v>64</v>
      </c>
      <c r="E34" s="876">
        <v>63</v>
      </c>
      <c r="F34" s="876">
        <v>61</v>
      </c>
      <c r="G34" s="876">
        <v>64</v>
      </c>
      <c r="H34" s="876"/>
      <c r="I34" s="896">
        <v>-3.125E-2</v>
      </c>
      <c r="J34" s="895">
        <v>1.6393442622950838E-2</v>
      </c>
    </row>
    <row r="35" spans="1:10" ht="13.5" customHeight="1">
      <c r="A35" s="875" t="s">
        <v>111</v>
      </c>
      <c r="B35" s="877">
        <v>10</v>
      </c>
      <c r="C35" s="877">
        <v>11</v>
      </c>
      <c r="D35" s="877">
        <v>14</v>
      </c>
      <c r="E35" s="876">
        <v>15</v>
      </c>
      <c r="F35" s="876">
        <v>14</v>
      </c>
      <c r="G35" s="876">
        <v>14</v>
      </c>
      <c r="H35" s="876"/>
      <c r="I35" s="896">
        <v>-9.0909090909090939E-2</v>
      </c>
      <c r="J35" s="895">
        <v>-0.2857142857142857</v>
      </c>
    </row>
    <row r="36" spans="1:10" ht="13.5" customHeight="1">
      <c r="A36" s="875" t="s">
        <v>140</v>
      </c>
      <c r="B36" s="877">
        <v>-37</v>
      </c>
      <c r="C36" s="877">
        <v>5</v>
      </c>
      <c r="D36" s="877">
        <v>5</v>
      </c>
      <c r="E36" s="876">
        <v>13</v>
      </c>
      <c r="F36" s="876">
        <v>7</v>
      </c>
      <c r="G36" s="876">
        <v>6</v>
      </c>
      <c r="H36" s="876"/>
      <c r="I36" s="896">
        <v>-8.4</v>
      </c>
      <c r="J36" s="895">
        <v>-6.2857142857142856</v>
      </c>
    </row>
    <row r="37" spans="1:10" ht="13.5" customHeight="1">
      <c r="A37" s="875" t="s">
        <v>392</v>
      </c>
      <c r="B37" s="877">
        <v>0</v>
      </c>
      <c r="C37" s="877">
        <v>0</v>
      </c>
      <c r="D37" s="877">
        <v>0</v>
      </c>
      <c r="E37" s="876">
        <v>0</v>
      </c>
      <c r="F37" s="876">
        <v>0</v>
      </c>
      <c r="G37" s="876">
        <v>0</v>
      </c>
      <c r="H37" s="876"/>
      <c r="I37" s="896"/>
      <c r="J37" s="895"/>
    </row>
    <row r="38" spans="1:10" ht="13.5" customHeight="1">
      <c r="A38" s="881" t="s">
        <v>151</v>
      </c>
      <c r="B38" s="880">
        <v>35</v>
      </c>
      <c r="C38" s="948">
        <v>80</v>
      </c>
      <c r="D38" s="948">
        <v>83</v>
      </c>
      <c r="E38" s="879">
        <v>91</v>
      </c>
      <c r="F38" s="879">
        <v>82</v>
      </c>
      <c r="G38" s="879">
        <v>84</v>
      </c>
      <c r="H38" s="879"/>
      <c r="I38" s="932">
        <v>-0.5625</v>
      </c>
      <c r="J38" s="931">
        <v>-0.57317073170731714</v>
      </c>
    </row>
    <row r="39" spans="1:10" ht="13.5" customHeight="1">
      <c r="A39" s="875" t="s">
        <v>162</v>
      </c>
      <c r="B39" s="877">
        <v>-3</v>
      </c>
      <c r="C39" s="877">
        <v>-4</v>
      </c>
      <c r="D39" s="877">
        <v>-4</v>
      </c>
      <c r="E39" s="876">
        <v>-4</v>
      </c>
      <c r="F39" s="876">
        <v>-3</v>
      </c>
      <c r="G39" s="876">
        <v>-3</v>
      </c>
      <c r="H39" s="876"/>
      <c r="I39" s="896">
        <v>-0.25</v>
      </c>
      <c r="J39" s="895">
        <v>0</v>
      </c>
    </row>
    <row r="40" spans="1:10" ht="13.5" customHeight="1">
      <c r="A40" s="875" t="s">
        <v>492</v>
      </c>
      <c r="B40" s="877">
        <v>-12</v>
      </c>
      <c r="C40" s="877">
        <v>-13</v>
      </c>
      <c r="D40" s="877">
        <v>-12</v>
      </c>
      <c r="E40" s="876">
        <v>-13</v>
      </c>
      <c r="F40" s="876">
        <v>-12</v>
      </c>
      <c r="G40" s="876">
        <v>-12</v>
      </c>
      <c r="H40" s="876"/>
      <c r="I40" s="896">
        <v>-7.6923076923076872E-2</v>
      </c>
      <c r="J40" s="895">
        <v>0</v>
      </c>
    </row>
    <row r="41" spans="1:10" ht="13.5" customHeight="1">
      <c r="A41" s="881" t="s">
        <v>174</v>
      </c>
      <c r="B41" s="880">
        <v>-16</v>
      </c>
      <c r="C41" s="880">
        <v>-16</v>
      </c>
      <c r="D41" s="880">
        <v>-16</v>
      </c>
      <c r="E41" s="879">
        <v>-16</v>
      </c>
      <c r="F41" s="879">
        <v>-15</v>
      </c>
      <c r="G41" s="879">
        <v>-16</v>
      </c>
      <c r="H41" s="879"/>
      <c r="I41" s="932">
        <v>0</v>
      </c>
      <c r="J41" s="931">
        <v>6.6666666666666652E-2</v>
      </c>
    </row>
    <row r="42" spans="1:10" ht="13.5" customHeight="1">
      <c r="A42" s="881" t="s">
        <v>177</v>
      </c>
      <c r="B42" s="880">
        <v>19</v>
      </c>
      <c r="C42" s="880">
        <v>64</v>
      </c>
      <c r="D42" s="880">
        <v>67</v>
      </c>
      <c r="E42" s="879">
        <v>75</v>
      </c>
      <c r="F42" s="879">
        <v>67</v>
      </c>
      <c r="G42" s="879">
        <v>68</v>
      </c>
      <c r="H42" s="879"/>
      <c r="I42" s="932">
        <v>-0.703125</v>
      </c>
      <c r="J42" s="931">
        <v>-0.71641791044776126</v>
      </c>
    </row>
    <row r="43" spans="1:10" ht="13.5" customHeight="1">
      <c r="A43" s="875" t="s">
        <v>179</v>
      </c>
      <c r="B43" s="877">
        <v>-39</v>
      </c>
      <c r="C43" s="877">
        <v>-58</v>
      </c>
      <c r="D43" s="877">
        <v>-49</v>
      </c>
      <c r="E43" s="876">
        <v>-59</v>
      </c>
      <c r="F43" s="876">
        <v>-24</v>
      </c>
      <c r="G43" s="876">
        <v>-15</v>
      </c>
      <c r="H43" s="876"/>
      <c r="I43" s="896">
        <v>-0.32758620689655171</v>
      </c>
      <c r="J43" s="895">
        <v>0.625</v>
      </c>
    </row>
    <row r="44" spans="1:10" ht="13.5" customHeight="1">
      <c r="A44" s="881" t="s">
        <v>180</v>
      </c>
      <c r="B44" s="880">
        <v>-20</v>
      </c>
      <c r="C44" s="880">
        <v>6</v>
      </c>
      <c r="D44" s="880">
        <v>18</v>
      </c>
      <c r="E44" s="879">
        <v>16</v>
      </c>
      <c r="F44" s="879">
        <v>43</v>
      </c>
      <c r="G44" s="879">
        <v>53</v>
      </c>
      <c r="H44" s="879"/>
      <c r="I44" s="932">
        <v>-4.3333333333333339</v>
      </c>
      <c r="J44" s="931">
        <v>-1.4651162790697674</v>
      </c>
    </row>
    <row r="45" spans="1:10" ht="13.5" customHeight="1">
      <c r="A45" s="875"/>
      <c r="B45" s="877"/>
      <c r="C45" s="947"/>
      <c r="D45" s="947"/>
      <c r="E45" s="876"/>
      <c r="F45" s="876"/>
      <c r="G45" s="876"/>
      <c r="H45" s="876"/>
      <c r="I45" s="926"/>
      <c r="J45" s="925"/>
    </row>
    <row r="46" spans="1:10" ht="13.5" customHeight="1">
      <c r="A46" s="875" t="s">
        <v>394</v>
      </c>
      <c r="B46" s="877">
        <v>46</v>
      </c>
      <c r="C46" s="876">
        <v>20</v>
      </c>
      <c r="D46" s="876">
        <v>19</v>
      </c>
      <c r="E46" s="876">
        <v>18</v>
      </c>
      <c r="F46" s="876">
        <v>18</v>
      </c>
      <c r="G46" s="876">
        <v>19</v>
      </c>
      <c r="H46" s="876"/>
      <c r="I46" s="926"/>
      <c r="J46" s="925"/>
    </row>
    <row r="47" spans="1:10" ht="13.5" customHeight="1">
      <c r="A47" s="943" t="s">
        <v>395</v>
      </c>
      <c r="B47" s="877">
        <v>-3</v>
      </c>
      <c r="C47" s="877">
        <v>1</v>
      </c>
      <c r="D47" s="877">
        <v>4</v>
      </c>
      <c r="E47" s="946">
        <v>3</v>
      </c>
      <c r="F47" s="946">
        <v>9</v>
      </c>
      <c r="G47" s="946">
        <v>11</v>
      </c>
      <c r="H47" s="946"/>
      <c r="I47" s="945"/>
      <c r="J47" s="944"/>
    </row>
    <row r="48" spans="1:10" ht="13.5" customHeight="1">
      <c r="A48" s="943" t="s">
        <v>396</v>
      </c>
      <c r="B48" s="942">
        <v>1831</v>
      </c>
      <c r="C48" s="874">
        <v>1701</v>
      </c>
      <c r="D48" s="874">
        <v>1595</v>
      </c>
      <c r="E48" s="910">
        <v>1528</v>
      </c>
      <c r="F48" s="910">
        <v>1537</v>
      </c>
      <c r="G48" s="910">
        <v>1552</v>
      </c>
      <c r="H48" s="910"/>
      <c r="I48" s="941">
        <v>7.642563198118757E-2</v>
      </c>
      <c r="J48" s="940">
        <v>0.19128171763175006</v>
      </c>
    </row>
    <row r="49" spans="1:10" ht="13.5" customHeight="1">
      <c r="A49" s="875" t="s">
        <v>397</v>
      </c>
      <c r="B49" s="874">
        <v>9931</v>
      </c>
      <c r="C49" s="874">
        <v>9399</v>
      </c>
      <c r="D49" s="874">
        <v>9697</v>
      </c>
      <c r="E49" s="910">
        <v>9355</v>
      </c>
      <c r="F49" s="910">
        <v>9390</v>
      </c>
      <c r="G49" s="910">
        <v>9597</v>
      </c>
      <c r="H49" s="910"/>
      <c r="I49" s="941">
        <v>5.6601766145334631E-2</v>
      </c>
      <c r="J49" s="940">
        <v>5.761448349307785E-2</v>
      </c>
    </row>
    <row r="50" spans="1:10" ht="13.5" customHeight="1" thickBot="1">
      <c r="A50" s="875" t="s">
        <v>398</v>
      </c>
      <c r="B50" s="877">
        <v>72</v>
      </c>
      <c r="C50" s="877">
        <v>76</v>
      </c>
      <c r="D50" s="877">
        <v>79</v>
      </c>
      <c r="E50" s="874">
        <v>81</v>
      </c>
      <c r="F50" s="874">
        <v>76</v>
      </c>
      <c r="G50" s="874">
        <v>79</v>
      </c>
      <c r="H50" s="874"/>
      <c r="I50" s="892">
        <v>-5.2631578947368474E-2</v>
      </c>
      <c r="J50" s="937">
        <v>-5.2631578947368474E-2</v>
      </c>
    </row>
    <row r="51" spans="1:10" ht="13.5" customHeight="1">
      <c r="A51" s="906"/>
      <c r="B51" s="906"/>
    </row>
    <row r="52" spans="1:10" s="939" customFormat="1" ht="13.5" customHeight="1" thickBot="1">
      <c r="A52" s="859"/>
      <c r="B52" s="859"/>
      <c r="C52" s="860"/>
      <c r="D52" s="859"/>
      <c r="E52" s="859"/>
      <c r="F52" s="859"/>
      <c r="G52" s="859"/>
      <c r="H52" s="859"/>
      <c r="I52" s="859"/>
      <c r="J52" s="859"/>
    </row>
    <row r="53" spans="1:10" ht="13.5" customHeight="1">
      <c r="A53" s="888" t="s">
        <v>493</v>
      </c>
      <c r="B53" s="887"/>
      <c r="C53" s="939"/>
      <c r="D53" s="939"/>
      <c r="E53" s="939"/>
      <c r="F53" s="939"/>
      <c r="G53" s="939"/>
      <c r="H53" s="939"/>
      <c r="I53" s="904" t="s">
        <v>391</v>
      </c>
      <c r="J53" s="938"/>
    </row>
    <row r="54" spans="1:10" ht="13.5" customHeight="1">
      <c r="I54" s="934"/>
      <c r="J54" s="900"/>
    </row>
    <row r="55" spans="1:10" ht="13.5" customHeight="1" thickBot="1">
      <c r="A55" s="885" t="s">
        <v>400</v>
      </c>
      <c r="B55" s="885" t="s">
        <v>1340</v>
      </c>
      <c r="C55" s="884" t="s">
        <v>1281</v>
      </c>
      <c r="D55" s="884" t="s">
        <v>704</v>
      </c>
      <c r="E55" s="884" t="s">
        <v>705</v>
      </c>
      <c r="F55" s="884" t="s">
        <v>706</v>
      </c>
      <c r="G55" s="884" t="s">
        <v>707</v>
      </c>
      <c r="H55" s="884"/>
      <c r="I55" s="899" t="s">
        <v>1368</v>
      </c>
      <c r="J55" s="898" t="s">
        <v>1367</v>
      </c>
    </row>
    <row r="56" spans="1:10" ht="13.5" customHeight="1">
      <c r="A56" s="875" t="s">
        <v>404</v>
      </c>
      <c r="B56" s="894">
        <v>10.7</v>
      </c>
      <c r="C56" s="894">
        <v>11.6</v>
      </c>
      <c r="D56" s="894">
        <v>12</v>
      </c>
      <c r="E56" s="894">
        <v>11.8</v>
      </c>
      <c r="F56" s="894">
        <v>12</v>
      </c>
      <c r="G56" s="894">
        <v>11.9</v>
      </c>
      <c r="H56" s="894"/>
      <c r="I56" s="896">
        <v>-7.7586206896551713E-2</v>
      </c>
      <c r="J56" s="895">
        <v>-0.10833333333333339</v>
      </c>
    </row>
    <row r="57" spans="1:10" ht="13.5" customHeight="1" thickBot="1">
      <c r="A57" s="875" t="s">
        <v>407</v>
      </c>
      <c r="B57" s="894">
        <v>5.0999999999999996</v>
      </c>
      <c r="C57" s="894">
        <v>5.7</v>
      </c>
      <c r="D57" s="877">
        <v>5.0999999999999996</v>
      </c>
      <c r="E57" s="894">
        <v>4.7</v>
      </c>
      <c r="F57" s="894">
        <v>4.5999999999999996</v>
      </c>
      <c r="G57" s="894">
        <v>4.8</v>
      </c>
      <c r="H57" s="894"/>
      <c r="I57" s="892">
        <v>-0.10526315789473695</v>
      </c>
      <c r="J57" s="937">
        <v>0.10869565217391308</v>
      </c>
    </row>
    <row r="58" spans="1:10" ht="13.5" customHeight="1">
      <c r="B58" s="890"/>
      <c r="J58" s="936"/>
    </row>
    <row r="59" spans="1:10" ht="13.5" customHeight="1">
      <c r="B59" s="890"/>
    </row>
    <row r="60" spans="1:10" ht="13.5" customHeight="1">
      <c r="B60" s="890"/>
    </row>
  </sheetData>
  <printOptions horizontalCentered="1"/>
  <pageMargins left="0.7" right="0.7" top="0.75" bottom="0.75" header="0.3" footer="0.3"/>
  <pageSetup paperSize="9" scale="80" orientation="portrait" r:id="rId1"/>
  <headerFooter>
    <oddHeader>&amp;R&amp;"Arial,Normal"&amp;8Wholesale Banking</oddHeader>
    <oddFooter>&amp;C&amp;7Fact book - Q2 2017</oddFooter>
  </headerFooter>
  <colBreaks count="1" manualBreakCount="1">
    <brk id="10" max="74" man="1"/>
  </colBreaks>
  <legacyDrawingHF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tabColor theme="9" tint="0.59999389629810485"/>
  </sheetPr>
  <dimension ref="A1:N59"/>
  <sheetViews>
    <sheetView view="pageBreakPreview" topLeftCell="A43" zoomScaleNormal="100" zoomScaleSheetLayoutView="100" workbookViewId="0">
      <selection activeCell="P21" sqref="P21"/>
    </sheetView>
  </sheetViews>
  <sheetFormatPr defaultRowHeight="11.25"/>
  <cols>
    <col min="1" max="1" width="33.33203125" style="859" customWidth="1"/>
    <col min="2" max="4" width="8" style="859" customWidth="1"/>
    <col min="5" max="5" width="8.33203125" style="859" customWidth="1"/>
    <col min="6" max="6" width="8.5" style="859" customWidth="1"/>
    <col min="7" max="7" width="8.6640625" style="859" customWidth="1"/>
    <col min="8" max="8" width="5.5" style="859" customWidth="1"/>
    <col min="9" max="11" width="9.33203125" style="859" customWidth="1"/>
    <col min="12" max="12" width="10.1640625" style="859" customWidth="1"/>
    <col min="13" max="14" width="14.33203125" style="859" customWidth="1"/>
    <col min="15" max="16384" width="9.33203125" style="859"/>
  </cols>
  <sheetData>
    <row r="1" spans="1:14" ht="13.5" customHeight="1">
      <c r="A1" s="888" t="s">
        <v>494</v>
      </c>
      <c r="B1" s="887"/>
      <c r="I1" s="904" t="s">
        <v>391</v>
      </c>
      <c r="J1" s="905"/>
      <c r="K1" s="904" t="s">
        <v>399</v>
      </c>
      <c r="L1" s="903"/>
    </row>
    <row r="2" spans="1:14" ht="13.5" customHeight="1">
      <c r="I2" s="934"/>
      <c r="J2" s="889"/>
      <c r="K2" s="934"/>
      <c r="L2" s="900"/>
      <c r="N2" s="889"/>
    </row>
    <row r="3" spans="1:14" ht="13.5" customHeight="1" thickBot="1">
      <c r="A3" s="885" t="s">
        <v>123</v>
      </c>
      <c r="B3" s="885" t="s">
        <v>1340</v>
      </c>
      <c r="C3" s="884" t="s">
        <v>1281</v>
      </c>
      <c r="D3" s="884" t="s">
        <v>704</v>
      </c>
      <c r="E3" s="884" t="s">
        <v>705</v>
      </c>
      <c r="F3" s="884" t="s">
        <v>706</v>
      </c>
      <c r="G3" s="884" t="s">
        <v>707</v>
      </c>
      <c r="H3" s="884"/>
      <c r="I3" s="899" t="s">
        <v>1368</v>
      </c>
      <c r="J3" s="884" t="s">
        <v>1367</v>
      </c>
      <c r="K3" s="899" t="s">
        <v>1368</v>
      </c>
      <c r="L3" s="898" t="s">
        <v>1367</v>
      </c>
      <c r="N3" s="889"/>
    </row>
    <row r="4" spans="1:14" ht="13.5" customHeight="1">
      <c r="A4" s="875" t="s">
        <v>134</v>
      </c>
      <c r="B4" s="877">
        <v>25</v>
      </c>
      <c r="C4" s="877">
        <v>30</v>
      </c>
      <c r="D4" s="877">
        <v>39</v>
      </c>
      <c r="E4" s="877">
        <v>41</v>
      </c>
      <c r="F4" s="877">
        <v>45</v>
      </c>
      <c r="G4" s="877">
        <v>48</v>
      </c>
      <c r="H4" s="877"/>
      <c r="I4" s="985">
        <v>-0.16666666666666663</v>
      </c>
      <c r="J4" s="986">
        <v>-0.44444444444444442</v>
      </c>
      <c r="K4" s="985">
        <v>-0.14099999999999999</v>
      </c>
      <c r="L4" s="1003">
        <v>-0.52700000000000002</v>
      </c>
      <c r="N4" s="889"/>
    </row>
    <row r="5" spans="1:14" ht="13.5" customHeight="1">
      <c r="A5" s="875" t="s">
        <v>111</v>
      </c>
      <c r="B5" s="877">
        <v>3</v>
      </c>
      <c r="C5" s="877">
        <v>5</v>
      </c>
      <c r="D5" s="877">
        <v>4</v>
      </c>
      <c r="E5" s="877">
        <v>4</v>
      </c>
      <c r="F5" s="877">
        <v>3</v>
      </c>
      <c r="G5" s="877">
        <v>3</v>
      </c>
      <c r="H5" s="877"/>
      <c r="I5" s="985">
        <v>-0.4</v>
      </c>
      <c r="J5" s="986">
        <v>0</v>
      </c>
      <c r="K5" s="985">
        <v>-0.374</v>
      </c>
      <c r="L5" s="984">
        <v>2.9000000000000001E-2</v>
      </c>
      <c r="N5" s="889"/>
    </row>
    <row r="6" spans="1:14" ht="13.5" customHeight="1">
      <c r="A6" s="875" t="s">
        <v>140</v>
      </c>
      <c r="B6" s="877">
        <v>3</v>
      </c>
      <c r="C6" s="877">
        <v>3</v>
      </c>
      <c r="D6" s="877">
        <v>4</v>
      </c>
      <c r="E6" s="877">
        <v>3</v>
      </c>
      <c r="F6" s="877">
        <v>4</v>
      </c>
      <c r="G6" s="877">
        <v>4</v>
      </c>
      <c r="H6" s="877"/>
      <c r="I6" s="985">
        <v>0</v>
      </c>
      <c r="J6" s="986">
        <v>-0.25</v>
      </c>
      <c r="K6" s="985">
        <v>-0.41199999999999998</v>
      </c>
      <c r="L6" s="984">
        <v>-0.33600000000000002</v>
      </c>
      <c r="N6" s="889"/>
    </row>
    <row r="7" spans="1:14" ht="13.5" customHeight="1">
      <c r="A7" s="875" t="s">
        <v>392</v>
      </c>
      <c r="B7" s="877">
        <v>0</v>
      </c>
      <c r="C7" s="877">
        <v>0</v>
      </c>
      <c r="D7" s="877">
        <v>0</v>
      </c>
      <c r="E7" s="877">
        <v>0</v>
      </c>
      <c r="F7" s="877">
        <v>0</v>
      </c>
      <c r="G7" s="877">
        <v>0</v>
      </c>
      <c r="H7" s="877"/>
      <c r="I7" s="985"/>
      <c r="J7" s="986"/>
      <c r="K7" s="985"/>
      <c r="L7" s="984"/>
    </row>
    <row r="8" spans="1:14" ht="13.5" customHeight="1">
      <c r="A8" s="881" t="s">
        <v>423</v>
      </c>
      <c r="B8" s="880">
        <v>31</v>
      </c>
      <c r="C8" s="880">
        <v>38</v>
      </c>
      <c r="D8" s="880">
        <v>47</v>
      </c>
      <c r="E8" s="880">
        <v>48</v>
      </c>
      <c r="F8" s="880">
        <v>52</v>
      </c>
      <c r="G8" s="880">
        <v>55</v>
      </c>
      <c r="H8" s="880"/>
      <c r="I8" s="1001">
        <v>-0.18421052631578949</v>
      </c>
      <c r="J8" s="1002">
        <v>-0.40384615384615385</v>
      </c>
      <c r="K8" s="1001">
        <v>-0.20200000000000001</v>
      </c>
      <c r="L8" s="1000">
        <v>-0.48399999999999999</v>
      </c>
    </row>
    <row r="9" spans="1:14" ht="13.5" customHeight="1">
      <c r="A9" s="875" t="s">
        <v>162</v>
      </c>
      <c r="B9" s="877">
        <v>-7</v>
      </c>
      <c r="C9" s="877">
        <v>-10</v>
      </c>
      <c r="D9" s="877">
        <v>-10</v>
      </c>
      <c r="E9" s="877">
        <v>-9</v>
      </c>
      <c r="F9" s="877">
        <v>-7</v>
      </c>
      <c r="G9" s="877">
        <v>-8</v>
      </c>
      <c r="H9" s="877"/>
      <c r="I9" s="985">
        <v>-0.30000000000000004</v>
      </c>
      <c r="J9" s="986">
        <v>0</v>
      </c>
      <c r="K9" s="985">
        <v>-0.33200000000000002</v>
      </c>
      <c r="L9" s="984">
        <v>-0.26800000000000002</v>
      </c>
    </row>
    <row r="10" spans="1:14" ht="13.5" customHeight="1">
      <c r="A10" s="875" t="s">
        <v>424</v>
      </c>
      <c r="B10" s="877">
        <v>-4</v>
      </c>
      <c r="C10" s="877">
        <v>-4</v>
      </c>
      <c r="D10" s="877">
        <v>-5</v>
      </c>
      <c r="E10" s="877">
        <v>-4</v>
      </c>
      <c r="F10" s="877">
        <v>-4</v>
      </c>
      <c r="G10" s="877">
        <v>-4</v>
      </c>
      <c r="H10" s="877"/>
      <c r="I10" s="985">
        <v>0</v>
      </c>
      <c r="J10" s="986">
        <v>0</v>
      </c>
      <c r="K10" s="985">
        <v>9.5000000000000001E-2</v>
      </c>
      <c r="L10" s="984">
        <v>-7.5999999999999998E-2</v>
      </c>
    </row>
    <row r="11" spans="1:14" ht="13.5" customHeight="1">
      <c r="A11" s="881" t="s">
        <v>425</v>
      </c>
      <c r="B11" s="880">
        <v>-12</v>
      </c>
      <c r="C11" s="880">
        <v>-15</v>
      </c>
      <c r="D11" s="880">
        <v>-16</v>
      </c>
      <c r="E11" s="880">
        <v>-14</v>
      </c>
      <c r="F11" s="880">
        <v>-12</v>
      </c>
      <c r="G11" s="880">
        <v>-13</v>
      </c>
      <c r="H11" s="880"/>
      <c r="I11" s="1001">
        <v>-0.19999999999999996</v>
      </c>
      <c r="J11" s="1002">
        <v>0</v>
      </c>
      <c r="K11" s="1001">
        <v>-0.192</v>
      </c>
      <c r="L11" s="1000">
        <v>-0.19800000000000001</v>
      </c>
    </row>
    <row r="12" spans="1:14" ht="13.5" customHeight="1">
      <c r="A12" s="881" t="s">
        <v>177</v>
      </c>
      <c r="B12" s="880">
        <v>19</v>
      </c>
      <c r="C12" s="880">
        <v>23</v>
      </c>
      <c r="D12" s="880">
        <v>31</v>
      </c>
      <c r="E12" s="880">
        <v>34</v>
      </c>
      <c r="F12" s="880">
        <v>40</v>
      </c>
      <c r="G12" s="880">
        <v>42</v>
      </c>
      <c r="H12" s="880"/>
      <c r="I12" s="1001">
        <v>-0.17391304347826086</v>
      </c>
      <c r="J12" s="1002">
        <v>-0.52500000000000002</v>
      </c>
      <c r="K12" s="1001">
        <v>-0.20799999999999999</v>
      </c>
      <c r="L12" s="1000">
        <v>-0.57699999999999996</v>
      </c>
    </row>
    <row r="13" spans="1:14" ht="13.5" customHeight="1">
      <c r="A13" s="875" t="s">
        <v>179</v>
      </c>
      <c r="B13" s="877">
        <v>-7</v>
      </c>
      <c r="C13" s="877">
        <v>-15</v>
      </c>
      <c r="D13" s="877">
        <v>-9</v>
      </c>
      <c r="E13" s="877">
        <v>-3</v>
      </c>
      <c r="F13" s="877">
        <v>-15</v>
      </c>
      <c r="G13" s="877">
        <v>-4</v>
      </c>
      <c r="H13" s="877"/>
      <c r="I13" s="985">
        <v>-0.53333333333333333</v>
      </c>
      <c r="J13" s="986">
        <v>-0.53333333333333333</v>
      </c>
      <c r="K13" s="985">
        <v>-0.56200000000000006</v>
      </c>
      <c r="L13" s="984">
        <v>-0.61499999999999999</v>
      </c>
    </row>
    <row r="14" spans="1:14" ht="13.5" customHeight="1">
      <c r="A14" s="881" t="s">
        <v>180</v>
      </c>
      <c r="B14" s="880">
        <v>12</v>
      </c>
      <c r="C14" s="880">
        <v>8</v>
      </c>
      <c r="D14" s="880">
        <v>22</v>
      </c>
      <c r="E14" s="880">
        <v>31</v>
      </c>
      <c r="F14" s="880">
        <v>25</v>
      </c>
      <c r="G14" s="880">
        <v>38</v>
      </c>
      <c r="H14" s="880"/>
      <c r="I14" s="1001">
        <v>0.5</v>
      </c>
      <c r="J14" s="1002">
        <v>-0.52</v>
      </c>
      <c r="K14" s="1001">
        <v>0.40600000000000003</v>
      </c>
      <c r="L14" s="1000">
        <v>-0.55300000000000005</v>
      </c>
    </row>
    <row r="15" spans="1:14" ht="13.5" customHeight="1">
      <c r="A15" s="875"/>
      <c r="B15" s="906"/>
      <c r="C15" s="999"/>
      <c r="D15" s="999"/>
      <c r="E15" s="999"/>
      <c r="F15" s="999"/>
      <c r="G15" s="999"/>
      <c r="H15" s="999"/>
      <c r="I15" s="997"/>
      <c r="J15" s="998"/>
      <c r="K15" s="997"/>
      <c r="L15" s="996"/>
    </row>
    <row r="16" spans="1:14" ht="13.5" customHeight="1">
      <c r="A16" s="875" t="s">
        <v>394</v>
      </c>
      <c r="B16" s="877">
        <v>39</v>
      </c>
      <c r="C16" s="874">
        <v>39</v>
      </c>
      <c r="D16" s="874">
        <v>34</v>
      </c>
      <c r="E16" s="874">
        <v>29</v>
      </c>
      <c r="F16" s="874">
        <v>23</v>
      </c>
      <c r="G16" s="874">
        <v>24</v>
      </c>
      <c r="H16" s="874"/>
      <c r="I16" s="994"/>
      <c r="J16" s="995"/>
      <c r="K16" s="994"/>
      <c r="L16" s="993"/>
    </row>
    <row r="17" spans="1:14" ht="13.5" customHeight="1">
      <c r="A17" s="875" t="s">
        <v>395</v>
      </c>
      <c r="B17" s="877">
        <v>8</v>
      </c>
      <c r="C17" s="910">
        <v>6</v>
      </c>
      <c r="D17" s="910">
        <v>15</v>
      </c>
      <c r="E17" s="910">
        <v>20</v>
      </c>
      <c r="F17" s="910">
        <v>16</v>
      </c>
      <c r="G17" s="910">
        <v>24</v>
      </c>
      <c r="H17" s="910"/>
      <c r="I17" s="991"/>
      <c r="J17" s="992"/>
      <c r="K17" s="991"/>
      <c r="L17" s="990"/>
    </row>
    <row r="18" spans="1:14" ht="13.5" customHeight="1">
      <c r="A18" s="875" t="s">
        <v>396</v>
      </c>
      <c r="B18" s="989">
        <v>428</v>
      </c>
      <c r="C18" s="910">
        <v>457</v>
      </c>
      <c r="D18" s="910">
        <v>430</v>
      </c>
      <c r="E18" s="910">
        <v>459</v>
      </c>
      <c r="F18" s="910">
        <v>484</v>
      </c>
      <c r="G18" s="910">
        <v>505</v>
      </c>
      <c r="H18" s="910"/>
      <c r="I18" s="988">
        <v>-6.3457330415754964E-2</v>
      </c>
      <c r="J18" s="987">
        <v>-0.11570247933884292</v>
      </c>
      <c r="K18" s="985"/>
      <c r="L18" s="984"/>
    </row>
    <row r="19" spans="1:14" ht="13.5" customHeight="1">
      <c r="A19" s="875" t="s">
        <v>397</v>
      </c>
      <c r="B19" s="874">
        <v>2411</v>
      </c>
      <c r="C19" s="910">
        <v>2575</v>
      </c>
      <c r="D19" s="910">
        <v>2744</v>
      </c>
      <c r="E19" s="910">
        <v>2911</v>
      </c>
      <c r="F19" s="910">
        <v>3140</v>
      </c>
      <c r="G19" s="910">
        <v>3289</v>
      </c>
      <c r="H19" s="910"/>
      <c r="I19" s="985">
        <v>-6.3689320388349513E-2</v>
      </c>
      <c r="J19" s="986">
        <v>-0.23216560509554141</v>
      </c>
      <c r="K19" s="985"/>
      <c r="L19" s="984"/>
    </row>
    <row r="20" spans="1:14" ht="13.5" customHeight="1" thickBot="1">
      <c r="A20" s="875" t="s">
        <v>398</v>
      </c>
      <c r="B20" s="983">
        <v>584</v>
      </c>
      <c r="C20" s="874">
        <v>619</v>
      </c>
      <c r="D20" s="874">
        <v>722</v>
      </c>
      <c r="E20" s="874">
        <v>776</v>
      </c>
      <c r="F20" s="874">
        <v>792</v>
      </c>
      <c r="G20" s="874">
        <v>809</v>
      </c>
      <c r="H20" s="874"/>
      <c r="I20" s="981">
        <v>-5.6542810985460434E-2</v>
      </c>
      <c r="J20" s="982">
        <v>-0.26262626262626265</v>
      </c>
      <c r="K20" s="981"/>
      <c r="L20" s="980"/>
    </row>
    <row r="21" spans="1:14" ht="13.5" customHeight="1"/>
    <row r="22" spans="1:14" ht="13.5" customHeight="1" thickBot="1"/>
    <row r="23" spans="1:14" ht="13.5" customHeight="1">
      <c r="A23" s="888" t="s">
        <v>495</v>
      </c>
      <c r="B23" s="887"/>
      <c r="I23" s="904" t="s">
        <v>391</v>
      </c>
      <c r="J23" s="905"/>
      <c r="K23" s="904" t="s">
        <v>399</v>
      </c>
      <c r="L23" s="959"/>
      <c r="M23" s="887"/>
    </row>
    <row r="24" spans="1:14" ht="13.5" customHeight="1">
      <c r="I24" s="934"/>
      <c r="J24" s="889"/>
      <c r="K24" s="934"/>
      <c r="L24" s="900"/>
      <c r="N24" s="889"/>
    </row>
    <row r="25" spans="1:14" ht="13.5" customHeight="1" thickBot="1">
      <c r="A25" s="885" t="s">
        <v>400</v>
      </c>
      <c r="B25" s="885" t="s">
        <v>1340</v>
      </c>
      <c r="C25" s="884" t="s">
        <v>1281</v>
      </c>
      <c r="D25" s="884" t="s">
        <v>704</v>
      </c>
      <c r="E25" s="884" t="s">
        <v>705</v>
      </c>
      <c r="F25" s="884" t="s">
        <v>706</v>
      </c>
      <c r="G25" s="884" t="s">
        <v>707</v>
      </c>
      <c r="H25" s="884"/>
      <c r="I25" s="899" t="s">
        <v>1368</v>
      </c>
      <c r="J25" s="884" t="s">
        <v>1367</v>
      </c>
      <c r="K25" s="899" t="s">
        <v>1368</v>
      </c>
      <c r="L25" s="898" t="s">
        <v>1367</v>
      </c>
      <c r="N25" s="889"/>
    </row>
    <row r="26" spans="1:14" ht="13.5" customHeight="1">
      <c r="A26" s="875" t="s">
        <v>401</v>
      </c>
      <c r="B26" s="894">
        <v>3.2</v>
      </c>
      <c r="C26" s="894">
        <v>3.7</v>
      </c>
      <c r="D26" s="894">
        <v>3.8</v>
      </c>
      <c r="E26" s="894">
        <v>3.8</v>
      </c>
      <c r="F26" s="894">
        <v>4.7</v>
      </c>
      <c r="G26" s="894">
        <v>5.3</v>
      </c>
      <c r="H26" s="894"/>
      <c r="I26" s="896">
        <v>-0.13513513513513509</v>
      </c>
      <c r="J26" s="897">
        <v>-0.31914893617021278</v>
      </c>
      <c r="K26" s="896"/>
      <c r="L26" s="895"/>
      <c r="N26" s="889"/>
    </row>
    <row r="27" spans="1:14" ht="13.5" customHeight="1" thickBot="1">
      <c r="A27" s="979" t="s">
        <v>402</v>
      </c>
      <c r="B27" s="977">
        <v>0</v>
      </c>
      <c r="C27" s="977">
        <v>0</v>
      </c>
      <c r="D27" s="977">
        <v>0.2</v>
      </c>
      <c r="E27" s="977">
        <v>0.2</v>
      </c>
      <c r="F27" s="977">
        <v>0.3</v>
      </c>
      <c r="G27" s="977">
        <v>0.3</v>
      </c>
      <c r="H27" s="977"/>
      <c r="I27" s="975"/>
      <c r="J27" s="976">
        <v>-1</v>
      </c>
      <c r="K27" s="975"/>
      <c r="L27" s="974"/>
      <c r="N27" s="889"/>
    </row>
    <row r="28" spans="1:14" ht="13.5" customHeight="1">
      <c r="A28" s="881" t="s">
        <v>404</v>
      </c>
      <c r="B28" s="973">
        <v>3.2</v>
      </c>
      <c r="C28" s="973">
        <v>3.7</v>
      </c>
      <c r="D28" s="973">
        <v>4</v>
      </c>
      <c r="E28" s="973">
        <v>4</v>
      </c>
      <c r="F28" s="973">
        <v>5</v>
      </c>
      <c r="G28" s="973">
        <v>5.6</v>
      </c>
      <c r="H28" s="973"/>
      <c r="I28" s="932">
        <v>-0.13513513513513509</v>
      </c>
      <c r="J28" s="933">
        <v>-0.36</v>
      </c>
      <c r="K28" s="932">
        <v>-0.09</v>
      </c>
      <c r="L28" s="967">
        <v>-0.34</v>
      </c>
    </row>
    <row r="29" spans="1:14" ht="13.5" customHeight="1">
      <c r="A29" s="875"/>
      <c r="B29" s="877"/>
      <c r="C29" s="877"/>
      <c r="D29" s="877"/>
      <c r="E29" s="877"/>
      <c r="F29" s="877"/>
      <c r="G29" s="877"/>
      <c r="H29" s="877"/>
      <c r="I29" s="896"/>
      <c r="J29" s="897"/>
      <c r="K29" s="896"/>
      <c r="L29" s="958"/>
    </row>
    <row r="30" spans="1:14" ht="13.5" customHeight="1">
      <c r="A30" s="875" t="s">
        <v>405</v>
      </c>
      <c r="B30" s="877">
        <v>0.6</v>
      </c>
      <c r="C30" s="894">
        <v>0.7</v>
      </c>
      <c r="D30" s="894">
        <v>0.6</v>
      </c>
      <c r="E30" s="894">
        <v>0.6</v>
      </c>
      <c r="F30" s="894">
        <v>0.6</v>
      </c>
      <c r="G30" s="894">
        <v>0.5</v>
      </c>
      <c r="H30" s="894"/>
      <c r="I30" s="896">
        <v>-0.14285714285714279</v>
      </c>
      <c r="J30" s="897">
        <v>0</v>
      </c>
      <c r="K30" s="896"/>
      <c r="L30" s="958"/>
    </row>
    <row r="31" spans="1:14" ht="13.5" customHeight="1" thickBot="1">
      <c r="A31" s="979" t="s">
        <v>406</v>
      </c>
      <c r="B31" s="978">
        <v>0.1</v>
      </c>
      <c r="C31" s="977">
        <v>0.2</v>
      </c>
      <c r="D31" s="977">
        <v>0.1</v>
      </c>
      <c r="E31" s="977">
        <v>0.1</v>
      </c>
      <c r="F31" s="977">
        <v>0.1</v>
      </c>
      <c r="G31" s="977">
        <v>0.1</v>
      </c>
      <c r="H31" s="977"/>
      <c r="I31" s="975">
        <v>-0.5</v>
      </c>
      <c r="J31" s="976">
        <v>0</v>
      </c>
      <c r="K31" s="975"/>
      <c r="L31" s="974"/>
    </row>
    <row r="32" spans="1:14" ht="13.5" customHeight="1" thickBot="1">
      <c r="A32" s="881" t="s">
        <v>407</v>
      </c>
      <c r="B32" s="880">
        <v>0.7</v>
      </c>
      <c r="C32" s="973">
        <v>0.89999999999999991</v>
      </c>
      <c r="D32" s="973">
        <v>0.7</v>
      </c>
      <c r="E32" s="973">
        <v>0.7</v>
      </c>
      <c r="F32" s="973">
        <v>0.7</v>
      </c>
      <c r="G32" s="973">
        <v>0.6</v>
      </c>
      <c r="H32" s="973"/>
      <c r="I32" s="971">
        <v>-0.22222222222222221</v>
      </c>
      <c r="J32" s="972">
        <v>0</v>
      </c>
      <c r="K32" s="971">
        <v>-0.02</v>
      </c>
      <c r="L32" s="970">
        <v>0</v>
      </c>
    </row>
    <row r="33" spans="1:12" ht="13.5" customHeight="1"/>
    <row r="34" spans="1:12" ht="13.5" customHeight="1" thickBot="1"/>
    <row r="35" spans="1:12" ht="13.5" customHeight="1">
      <c r="A35" s="888" t="s">
        <v>496</v>
      </c>
      <c r="B35" s="887"/>
      <c r="I35" s="904" t="s">
        <v>391</v>
      </c>
      <c r="J35" s="959"/>
    </row>
    <row r="36" spans="1:12" ht="13.5" customHeight="1">
      <c r="I36" s="934"/>
      <c r="J36" s="900"/>
    </row>
    <row r="37" spans="1:12" ht="13.5" customHeight="1" thickBot="1">
      <c r="A37" s="885" t="s">
        <v>123</v>
      </c>
      <c r="B37" s="885" t="s">
        <v>1340</v>
      </c>
      <c r="C37" s="884" t="s">
        <v>1281</v>
      </c>
      <c r="D37" s="884" t="s">
        <v>704</v>
      </c>
      <c r="E37" s="884" t="s">
        <v>705</v>
      </c>
      <c r="F37" s="884" t="s">
        <v>706</v>
      </c>
      <c r="G37" s="884" t="s">
        <v>707</v>
      </c>
      <c r="H37" s="884"/>
      <c r="I37" s="899" t="s">
        <v>1368</v>
      </c>
      <c r="J37" s="898" t="s">
        <v>1367</v>
      </c>
      <c r="K37" s="883"/>
      <c r="L37" s="883"/>
    </row>
    <row r="38" spans="1:12" ht="13.5" customHeight="1">
      <c r="A38" s="875" t="s">
        <v>134</v>
      </c>
      <c r="B38" s="877">
        <v>-31</v>
      </c>
      <c r="C38" s="877">
        <v>-21</v>
      </c>
      <c r="D38" s="877">
        <v>-29</v>
      </c>
      <c r="E38" s="877">
        <v>-30</v>
      </c>
      <c r="F38" s="877">
        <v>-28</v>
      </c>
      <c r="G38" s="877">
        <v>-27</v>
      </c>
      <c r="H38" s="877"/>
      <c r="I38" s="896">
        <v>0.47619047619047628</v>
      </c>
      <c r="J38" s="895">
        <v>0.10714285714285721</v>
      </c>
      <c r="K38" s="969"/>
      <c r="L38" s="969"/>
    </row>
    <row r="39" spans="1:12" ht="13.5" customHeight="1">
      <c r="A39" s="875" t="s">
        <v>111</v>
      </c>
      <c r="B39" s="877">
        <v>-18</v>
      </c>
      <c r="C39" s="877">
        <v>10</v>
      </c>
      <c r="D39" s="877">
        <v>-3</v>
      </c>
      <c r="E39" s="877">
        <v>-4</v>
      </c>
      <c r="F39" s="877">
        <v>-11</v>
      </c>
      <c r="G39" s="877">
        <v>2</v>
      </c>
      <c r="H39" s="877"/>
      <c r="I39" s="896">
        <v>-2.8</v>
      </c>
      <c r="J39" s="958">
        <v>0.63636363636363646</v>
      </c>
      <c r="K39" s="964"/>
      <c r="L39" s="964"/>
    </row>
    <row r="40" spans="1:12" ht="13.5" customHeight="1">
      <c r="A40" s="875" t="s">
        <v>140</v>
      </c>
      <c r="B40" s="877">
        <v>135</v>
      </c>
      <c r="C40" s="877">
        <v>99</v>
      </c>
      <c r="D40" s="877">
        <v>183</v>
      </c>
      <c r="E40" s="877">
        <v>147</v>
      </c>
      <c r="F40" s="877">
        <v>80</v>
      </c>
      <c r="G40" s="877">
        <v>36</v>
      </c>
      <c r="H40" s="877"/>
      <c r="I40" s="896">
        <v>0.36363636363636354</v>
      </c>
      <c r="J40" s="958">
        <v>0.6875</v>
      </c>
      <c r="K40" s="964"/>
      <c r="L40" s="964"/>
    </row>
    <row r="41" spans="1:12" ht="13.5" customHeight="1">
      <c r="A41" s="875" t="s">
        <v>392</v>
      </c>
      <c r="B41" s="877">
        <v>0</v>
      </c>
      <c r="C41" s="877">
        <v>4</v>
      </c>
      <c r="D41" s="877">
        <v>-1</v>
      </c>
      <c r="E41" s="877">
        <v>1</v>
      </c>
      <c r="F41" s="877">
        <v>0</v>
      </c>
      <c r="G41" s="877">
        <v>0</v>
      </c>
      <c r="H41" s="877"/>
      <c r="I41" s="896"/>
      <c r="J41" s="958"/>
      <c r="K41" s="964"/>
      <c r="L41" s="964"/>
    </row>
    <row r="42" spans="1:12" ht="13.5" customHeight="1">
      <c r="A42" s="881" t="s">
        <v>423</v>
      </c>
      <c r="B42" s="880">
        <v>86</v>
      </c>
      <c r="C42" s="880">
        <v>92</v>
      </c>
      <c r="D42" s="880">
        <v>150</v>
      </c>
      <c r="E42" s="880">
        <v>114</v>
      </c>
      <c r="F42" s="880">
        <v>41</v>
      </c>
      <c r="G42" s="880">
        <v>11</v>
      </c>
      <c r="H42" s="880"/>
      <c r="I42" s="932">
        <v>-6.5217391304347783E-2</v>
      </c>
      <c r="J42" s="967">
        <v>1.0975609756097562</v>
      </c>
      <c r="K42" s="966"/>
      <c r="L42" s="968"/>
    </row>
    <row r="43" spans="1:12" ht="13.5" customHeight="1">
      <c r="A43" s="875" t="s">
        <v>162</v>
      </c>
      <c r="B43" s="877">
        <v>-127</v>
      </c>
      <c r="C43" s="877">
        <v>-136</v>
      </c>
      <c r="D43" s="877">
        <v>-151</v>
      </c>
      <c r="E43" s="877">
        <v>-136</v>
      </c>
      <c r="F43" s="877">
        <v>-142</v>
      </c>
      <c r="G43" s="877">
        <v>-121</v>
      </c>
      <c r="H43" s="877"/>
      <c r="I43" s="896">
        <v>-6.6176470588235281E-2</v>
      </c>
      <c r="J43" s="958">
        <v>-0.10563380281690138</v>
      </c>
      <c r="K43" s="964"/>
      <c r="L43" s="964"/>
    </row>
    <row r="44" spans="1:12" ht="13.5" customHeight="1">
      <c r="A44" s="875" t="s">
        <v>424</v>
      </c>
      <c r="B44" s="877">
        <v>62</v>
      </c>
      <c r="C44" s="877">
        <v>71</v>
      </c>
      <c r="D44" s="877">
        <v>63</v>
      </c>
      <c r="E44" s="877">
        <v>79</v>
      </c>
      <c r="F44" s="877">
        <v>76</v>
      </c>
      <c r="G44" s="877">
        <v>74</v>
      </c>
      <c r="H44" s="877"/>
      <c r="I44" s="896">
        <v>-0.12676056338028174</v>
      </c>
      <c r="J44" s="958">
        <v>-0.18421052631578949</v>
      </c>
      <c r="K44" s="964"/>
      <c r="L44" s="964"/>
    </row>
    <row r="45" spans="1:12" ht="13.5" customHeight="1">
      <c r="A45" s="881" t="s">
        <v>425</v>
      </c>
      <c r="B45" s="880">
        <v>-68</v>
      </c>
      <c r="C45" s="880">
        <v>-71</v>
      </c>
      <c r="D45" s="880">
        <v>-92</v>
      </c>
      <c r="E45" s="880">
        <v>-62</v>
      </c>
      <c r="F45" s="880">
        <v>-70</v>
      </c>
      <c r="G45" s="880">
        <v>-50</v>
      </c>
      <c r="H45" s="880"/>
      <c r="I45" s="932">
        <v>-4.2253521126760618E-2</v>
      </c>
      <c r="J45" s="967">
        <v>-2.8571428571428581E-2</v>
      </c>
      <c r="K45" s="966"/>
      <c r="L45" s="966"/>
    </row>
    <row r="46" spans="1:12" ht="13.5" customHeight="1">
      <c r="A46" s="881" t="s">
        <v>177</v>
      </c>
      <c r="B46" s="880">
        <v>18</v>
      </c>
      <c r="C46" s="880">
        <v>21</v>
      </c>
      <c r="D46" s="880">
        <v>58</v>
      </c>
      <c r="E46" s="880">
        <v>52</v>
      </c>
      <c r="F46" s="880">
        <v>-29</v>
      </c>
      <c r="G46" s="880">
        <v>-39</v>
      </c>
      <c r="H46" s="880"/>
      <c r="I46" s="932">
        <v>-0.1428571428571429</v>
      </c>
      <c r="J46" s="967">
        <v>-1.6206896551724137</v>
      </c>
      <c r="K46" s="966"/>
      <c r="L46" s="966"/>
    </row>
    <row r="47" spans="1:12" ht="13.5" customHeight="1">
      <c r="A47" s="875" t="s">
        <v>179</v>
      </c>
      <c r="B47" s="877">
        <v>-1</v>
      </c>
      <c r="C47" s="876">
        <v>0</v>
      </c>
      <c r="D47" s="877">
        <v>0</v>
      </c>
      <c r="E47" s="877">
        <v>0</v>
      </c>
      <c r="F47" s="877">
        <v>0</v>
      </c>
      <c r="G47" s="877">
        <v>2</v>
      </c>
      <c r="H47" s="877"/>
      <c r="I47" s="896"/>
      <c r="J47" s="958"/>
      <c r="K47" s="964"/>
      <c r="L47" s="964"/>
    </row>
    <row r="48" spans="1:12" ht="13.5" customHeight="1">
      <c r="A48" s="881" t="s">
        <v>180</v>
      </c>
      <c r="B48" s="880">
        <v>17</v>
      </c>
      <c r="C48" s="879">
        <v>21</v>
      </c>
      <c r="D48" s="880">
        <v>58</v>
      </c>
      <c r="E48" s="880">
        <v>52</v>
      </c>
      <c r="F48" s="880">
        <v>-29</v>
      </c>
      <c r="G48" s="880">
        <v>-37</v>
      </c>
      <c r="H48" s="880"/>
      <c r="I48" s="932">
        <v>-0.19047619047619047</v>
      </c>
      <c r="J48" s="967">
        <v>-1.5862068965517242</v>
      </c>
      <c r="K48" s="966"/>
      <c r="L48" s="966"/>
    </row>
    <row r="49" spans="1:12" ht="13.5" customHeight="1">
      <c r="A49" s="875"/>
      <c r="B49" s="877"/>
      <c r="C49" s="877"/>
      <c r="D49" s="877"/>
      <c r="E49" s="877"/>
      <c r="F49" s="877"/>
      <c r="G49" s="877"/>
      <c r="H49" s="877"/>
      <c r="I49" s="929"/>
      <c r="J49" s="965"/>
      <c r="K49" s="964"/>
      <c r="L49" s="964"/>
    </row>
    <row r="50" spans="1:12" ht="13.5" customHeight="1">
      <c r="A50" s="875" t="s">
        <v>396</v>
      </c>
      <c r="B50" s="942">
        <v>1625</v>
      </c>
      <c r="C50" s="910">
        <v>1724</v>
      </c>
      <c r="D50" s="910">
        <v>1942</v>
      </c>
      <c r="E50" s="910">
        <v>2039</v>
      </c>
      <c r="F50" s="910">
        <v>2060</v>
      </c>
      <c r="G50" s="910">
        <v>2126</v>
      </c>
      <c r="H50" s="910"/>
      <c r="I50" s="896">
        <v>-5.7424593967517423E-2</v>
      </c>
      <c r="J50" s="958">
        <v>-0.21116504854368934</v>
      </c>
      <c r="K50" s="963"/>
      <c r="L50" s="963"/>
    </row>
    <row r="51" spans="1:12" ht="13.5" customHeight="1">
      <c r="A51" s="875" t="s">
        <v>397</v>
      </c>
      <c r="B51" s="874">
        <v>7220</v>
      </c>
      <c r="C51" s="910">
        <v>7657</v>
      </c>
      <c r="D51" s="910">
        <v>9373</v>
      </c>
      <c r="E51" s="910">
        <v>10207</v>
      </c>
      <c r="F51" s="910">
        <v>10103</v>
      </c>
      <c r="G51" s="910">
        <v>10590</v>
      </c>
      <c r="H51" s="910"/>
      <c r="I51" s="896">
        <v>-5.7071960297766733E-2</v>
      </c>
      <c r="J51" s="958">
        <v>-0.28536078392556663</v>
      </c>
      <c r="K51" s="963"/>
      <c r="L51" s="963"/>
    </row>
    <row r="52" spans="1:12" ht="13.5" customHeight="1" thickBot="1">
      <c r="A52" s="875" t="s">
        <v>398</v>
      </c>
      <c r="B52" s="874">
        <v>3126</v>
      </c>
      <c r="C52" s="910">
        <v>3152</v>
      </c>
      <c r="D52" s="910">
        <v>3090</v>
      </c>
      <c r="E52" s="910">
        <v>3061</v>
      </c>
      <c r="F52" s="910">
        <v>3010</v>
      </c>
      <c r="G52" s="910">
        <v>2961</v>
      </c>
      <c r="H52" s="910"/>
      <c r="I52" s="892">
        <v>-8.2487309644669882E-3</v>
      </c>
      <c r="J52" s="957">
        <v>3.853820598006652E-2</v>
      </c>
      <c r="K52" s="962"/>
      <c r="L52" s="962"/>
    </row>
    <row r="53" spans="1:12" ht="13.5" customHeight="1">
      <c r="B53" s="877"/>
      <c r="C53" s="961"/>
      <c r="D53" s="961"/>
      <c r="E53" s="877"/>
      <c r="F53" s="877"/>
      <c r="G53" s="877"/>
      <c r="H53" s="877"/>
      <c r="I53" s="877"/>
      <c r="J53" s="877"/>
    </row>
    <row r="54" spans="1:12" ht="13.5" customHeight="1" thickBot="1">
      <c r="B54" s="877"/>
      <c r="C54" s="877"/>
      <c r="D54" s="877"/>
      <c r="E54" s="877"/>
      <c r="F54" s="877"/>
      <c r="G54" s="877"/>
      <c r="H54" s="877"/>
      <c r="I54" s="877"/>
      <c r="J54" s="877"/>
    </row>
    <row r="55" spans="1:12" ht="13.5" customHeight="1">
      <c r="A55" s="888" t="s">
        <v>497</v>
      </c>
      <c r="B55" s="960"/>
      <c r="C55" s="877"/>
      <c r="D55" s="877"/>
      <c r="E55" s="877"/>
      <c r="F55" s="877"/>
      <c r="G55" s="877"/>
      <c r="H55" s="877"/>
      <c r="I55" s="904" t="s">
        <v>391</v>
      </c>
      <c r="J55" s="959"/>
    </row>
    <row r="56" spans="1:12" ht="15">
      <c r="A56" s="860"/>
      <c r="B56" s="877"/>
      <c r="C56" s="877"/>
      <c r="D56" s="877"/>
      <c r="E56" s="877"/>
      <c r="F56" s="877"/>
      <c r="G56" s="877"/>
      <c r="H56" s="877"/>
      <c r="I56" s="934"/>
      <c r="J56" s="900"/>
      <c r="K56" s="889"/>
      <c r="L56" s="889"/>
    </row>
    <row r="57" spans="1:12" ht="12" thickBot="1">
      <c r="A57" s="885" t="s">
        <v>400</v>
      </c>
      <c r="B57" s="885" t="s">
        <v>1340</v>
      </c>
      <c r="C57" s="884" t="s">
        <v>1281</v>
      </c>
      <c r="D57" s="884" t="s">
        <v>704</v>
      </c>
      <c r="E57" s="884" t="s">
        <v>705</v>
      </c>
      <c r="F57" s="884" t="s">
        <v>706</v>
      </c>
      <c r="G57" s="884" t="s">
        <v>707</v>
      </c>
      <c r="H57" s="884"/>
      <c r="I57" s="899" t="s">
        <v>1368</v>
      </c>
      <c r="J57" s="898" t="s">
        <v>1367</v>
      </c>
      <c r="K57" s="883"/>
      <c r="L57" s="883"/>
    </row>
    <row r="58" spans="1:12">
      <c r="A58" s="875" t="s">
        <v>404</v>
      </c>
      <c r="B58" s="894">
        <v>23.722000000000001</v>
      </c>
      <c r="C58" s="894">
        <v>28.393999999999998</v>
      </c>
      <c r="D58" s="894">
        <v>26.6</v>
      </c>
      <c r="E58" s="894">
        <v>34</v>
      </c>
      <c r="F58" s="894">
        <v>42.5</v>
      </c>
      <c r="G58" s="894">
        <v>40.5</v>
      </c>
      <c r="H58" s="894"/>
      <c r="I58" s="896">
        <v>-0.16454180460660695</v>
      </c>
      <c r="J58" s="958">
        <v>-0.44183529411764699</v>
      </c>
      <c r="K58" s="956"/>
      <c r="L58" s="956"/>
    </row>
    <row r="59" spans="1:12" ht="12" thickBot="1">
      <c r="A59" s="875" t="s">
        <v>407</v>
      </c>
      <c r="B59" s="894">
        <v>17.936</v>
      </c>
      <c r="C59" s="894">
        <v>16.382000000000001</v>
      </c>
      <c r="D59" s="894">
        <v>5.9</v>
      </c>
      <c r="E59" s="894">
        <v>18</v>
      </c>
      <c r="F59" s="894">
        <v>21.8</v>
      </c>
      <c r="G59" s="894">
        <v>24.2</v>
      </c>
      <c r="H59" s="894"/>
      <c r="I59" s="892">
        <v>9.4860212428274915E-2</v>
      </c>
      <c r="J59" s="957">
        <v>-0.17724770642201837</v>
      </c>
      <c r="K59" s="956"/>
      <c r="L59" s="956"/>
    </row>
  </sheetData>
  <printOptions horizontalCentered="1"/>
  <pageMargins left="0.7" right="0.7" top="0.75" bottom="0.75" header="0.3" footer="0.3"/>
  <pageSetup paperSize="9" scale="80" orientation="portrait" r:id="rId1"/>
  <headerFooter>
    <oddHeader>&amp;R&amp;"Arial,Normal"&amp;8Wholesale Banking</oddHeader>
    <oddFooter>&amp;C&amp;7Fact book - Q2 2017</oddFooter>
  </headerFooter>
  <legacyDrawingHF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theme="5"/>
  </sheetPr>
  <dimension ref="F3"/>
  <sheetViews>
    <sheetView view="pageBreakPreview" topLeftCell="A16" zoomScale="60" zoomScaleNormal="100" zoomScalePageLayoutView="80" workbookViewId="0">
      <selection activeCell="P21" sqref="P21"/>
    </sheetView>
  </sheetViews>
  <sheetFormatPr defaultRowHeight="15"/>
  <cols>
    <col min="1" max="4" width="9.33203125" style="1"/>
    <col min="5" max="5" width="4.1640625" style="1" customWidth="1"/>
    <col min="6" max="16384" width="9.33203125" style="1"/>
  </cols>
  <sheetData>
    <row r="3" spans="6:6" ht="35.25">
      <c r="F3" s="6"/>
    </row>
  </sheetData>
  <printOptions horizontalCentered="1"/>
  <pageMargins left="0.23622047244094491" right="0.23622047244094491" top="0.74803149606299213" bottom="0.74803149606299213" header="0.31496062992125984" footer="0.31496062992125984"/>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9" tint="0.59999389629810485"/>
  </sheetPr>
  <dimension ref="A1:K68"/>
  <sheetViews>
    <sheetView view="pageBreakPreview" topLeftCell="A37" zoomScaleNormal="85" zoomScaleSheetLayoutView="100" workbookViewId="0">
      <selection activeCell="P21" sqref="P21"/>
    </sheetView>
  </sheetViews>
  <sheetFormatPr defaultRowHeight="11.25"/>
  <cols>
    <col min="1" max="1" width="36.6640625" style="1362" customWidth="1"/>
    <col min="2" max="2" width="8.1640625" style="1362" customWidth="1"/>
    <col min="3" max="3" width="10.6640625" style="1362" customWidth="1"/>
    <col min="4" max="4" width="10.1640625" style="1362" customWidth="1"/>
    <col min="5" max="7" width="8.5" style="1362" customWidth="1"/>
    <col min="8" max="8" width="10.1640625" style="1362" customWidth="1"/>
    <col min="9" max="10" width="9.6640625" style="1362" customWidth="1"/>
    <col min="11" max="11" width="11.5" style="1362" customWidth="1"/>
    <col min="12" max="12" width="9.6640625" style="1362" customWidth="1"/>
    <col min="13" max="16384" width="9.33203125" style="1362"/>
  </cols>
  <sheetData>
    <row r="1" spans="1:11" ht="13.5" customHeight="1">
      <c r="A1" s="1417" t="s">
        <v>498</v>
      </c>
      <c r="B1" s="1416"/>
      <c r="C1" s="1416"/>
      <c r="D1" s="1416"/>
      <c r="H1" s="1414" t="s">
        <v>391</v>
      </c>
      <c r="I1" s="1439"/>
      <c r="J1" s="1414" t="s">
        <v>399</v>
      </c>
      <c r="K1" s="1438"/>
    </row>
    <row r="2" spans="1:11" ht="13.5" customHeight="1">
      <c r="H2" s="1437"/>
      <c r="I2" s="1383"/>
      <c r="J2" s="1437"/>
      <c r="K2" s="1436"/>
    </row>
    <row r="3" spans="1:11" ht="13.5" customHeight="1" thickBot="1">
      <c r="A3" s="1382" t="s">
        <v>123</v>
      </c>
      <c r="B3" s="1435" t="s">
        <v>1340</v>
      </c>
      <c r="C3" s="1435" t="s">
        <v>1281</v>
      </c>
      <c r="D3" s="1435" t="s">
        <v>704</v>
      </c>
      <c r="E3" s="1435" t="s">
        <v>705</v>
      </c>
      <c r="F3" s="1435" t="s">
        <v>706</v>
      </c>
      <c r="G3" s="1435" t="s">
        <v>707</v>
      </c>
      <c r="H3" s="1407" t="s">
        <v>1368</v>
      </c>
      <c r="I3" s="1408" t="s">
        <v>1367</v>
      </c>
      <c r="J3" s="1407" t="s">
        <v>1368</v>
      </c>
      <c r="K3" s="1406" t="s">
        <v>1367</v>
      </c>
    </row>
    <row r="4" spans="1:11" ht="13.5" customHeight="1">
      <c r="A4" s="1368" t="s">
        <v>134</v>
      </c>
      <c r="B4" s="1428">
        <v>27</v>
      </c>
      <c r="C4" s="1428">
        <v>29</v>
      </c>
      <c r="D4" s="1428">
        <v>30</v>
      </c>
      <c r="E4" s="1428">
        <v>27</v>
      </c>
      <c r="F4" s="1428">
        <v>27</v>
      </c>
      <c r="G4" s="1428">
        <v>26</v>
      </c>
      <c r="H4" s="1397">
        <v>-6.8965517241379309E-2</v>
      </c>
      <c r="I4" s="1427">
        <v>0</v>
      </c>
      <c r="J4" s="1397">
        <v>-6.8965517241379309E-2</v>
      </c>
      <c r="K4" s="1392">
        <v>0</v>
      </c>
    </row>
    <row r="5" spans="1:11" ht="13.5" customHeight="1">
      <c r="A5" s="1368" t="s">
        <v>111</v>
      </c>
      <c r="B5" s="1434">
        <v>422</v>
      </c>
      <c r="C5" s="1434">
        <v>412</v>
      </c>
      <c r="D5" s="1434">
        <v>422</v>
      </c>
      <c r="E5" s="1434">
        <v>384</v>
      </c>
      <c r="F5" s="1434">
        <v>378</v>
      </c>
      <c r="G5" s="1434">
        <v>336</v>
      </c>
      <c r="H5" s="1397">
        <v>2.4271844660194174E-2</v>
      </c>
      <c r="I5" s="1427">
        <v>0.1164021164021164</v>
      </c>
      <c r="J5" s="1397">
        <v>2.4271844660194174E-2</v>
      </c>
      <c r="K5" s="1426">
        <v>0.1164021164021164</v>
      </c>
    </row>
    <row r="6" spans="1:11" ht="13.5" customHeight="1">
      <c r="A6" s="1368" t="s">
        <v>140</v>
      </c>
      <c r="B6" s="1434">
        <v>73</v>
      </c>
      <c r="C6" s="1434">
        <v>85</v>
      </c>
      <c r="D6" s="1434">
        <v>86</v>
      </c>
      <c r="E6" s="1434">
        <v>70</v>
      </c>
      <c r="F6" s="1434">
        <v>85</v>
      </c>
      <c r="G6" s="1434">
        <v>109</v>
      </c>
      <c r="H6" s="1397">
        <v>-0.14117647058823529</v>
      </c>
      <c r="I6" s="1427">
        <v>-0.14117647058823529</v>
      </c>
      <c r="J6" s="1397">
        <v>-0.14117647058823529</v>
      </c>
      <c r="K6" s="1426">
        <v>-0.14117647058823529</v>
      </c>
    </row>
    <row r="7" spans="1:11" ht="13.5" customHeight="1">
      <c r="A7" s="1368" t="s">
        <v>392</v>
      </c>
      <c r="B7" s="1434">
        <v>8</v>
      </c>
      <c r="C7" s="1434">
        <v>3</v>
      </c>
      <c r="D7" s="1434">
        <v>6</v>
      </c>
      <c r="E7" s="1434">
        <v>4</v>
      </c>
      <c r="F7" s="1434">
        <v>5</v>
      </c>
      <c r="G7" s="1434">
        <v>5</v>
      </c>
      <c r="H7" s="1397">
        <v>1.6666666666666667</v>
      </c>
      <c r="I7" s="1427">
        <v>0.6</v>
      </c>
      <c r="J7" s="1397">
        <v>1.6666666666666667</v>
      </c>
      <c r="K7" s="1426">
        <v>0.6</v>
      </c>
    </row>
    <row r="8" spans="1:11" ht="13.5" customHeight="1">
      <c r="A8" s="1371" t="s">
        <v>423</v>
      </c>
      <c r="B8" s="1403">
        <v>530</v>
      </c>
      <c r="C8" s="1433">
        <v>529</v>
      </c>
      <c r="D8" s="1433">
        <v>544</v>
      </c>
      <c r="E8" s="1433">
        <v>485</v>
      </c>
      <c r="F8" s="1433">
        <v>495</v>
      </c>
      <c r="G8" s="1433">
        <v>476</v>
      </c>
      <c r="H8" s="1402">
        <v>1.890359168241966E-3</v>
      </c>
      <c r="I8" s="1432">
        <v>7.0707070707070704E-2</v>
      </c>
      <c r="J8" s="1402">
        <v>1.890359168241966E-3</v>
      </c>
      <c r="K8" s="1431">
        <v>7.0707070707070704E-2</v>
      </c>
    </row>
    <row r="9" spans="1:11" ht="13.5" customHeight="1">
      <c r="A9" s="1368" t="s">
        <v>162</v>
      </c>
      <c r="B9" s="1428">
        <v>-132</v>
      </c>
      <c r="C9" s="1434">
        <v>-128</v>
      </c>
      <c r="D9" s="1434">
        <v>-128</v>
      </c>
      <c r="E9" s="1434">
        <v>-124</v>
      </c>
      <c r="F9" s="1434">
        <v>-125</v>
      </c>
      <c r="G9" s="1434">
        <v>-122</v>
      </c>
      <c r="H9" s="1397">
        <v>3.125E-2</v>
      </c>
      <c r="I9" s="1427">
        <v>5.6000000000000001E-2</v>
      </c>
      <c r="J9" s="1397">
        <v>3.125E-2</v>
      </c>
      <c r="K9" s="1426">
        <v>5.6000000000000001E-2</v>
      </c>
    </row>
    <row r="10" spans="1:11" ht="13.5" customHeight="1">
      <c r="A10" s="1368" t="s">
        <v>424</v>
      </c>
      <c r="B10" s="1428">
        <v>-114</v>
      </c>
      <c r="C10" s="1434">
        <v>-94</v>
      </c>
      <c r="D10" s="1434">
        <v>-94</v>
      </c>
      <c r="E10" s="1434">
        <v>-86</v>
      </c>
      <c r="F10" s="1434">
        <v>-85</v>
      </c>
      <c r="G10" s="1434">
        <v>-84</v>
      </c>
      <c r="H10" s="1397">
        <v>0.21276595744680851</v>
      </c>
      <c r="I10" s="1427">
        <v>0.3411764705882353</v>
      </c>
      <c r="J10" s="1397">
        <v>0.21276595744680851</v>
      </c>
      <c r="K10" s="1426">
        <v>0.3411764705882353</v>
      </c>
    </row>
    <row r="11" spans="1:11" ht="13.5" customHeight="1">
      <c r="A11" s="1371" t="s">
        <v>425</v>
      </c>
      <c r="B11" s="1403">
        <v>-248</v>
      </c>
      <c r="C11" s="1433">
        <v>-225</v>
      </c>
      <c r="D11" s="1433">
        <v>-225</v>
      </c>
      <c r="E11" s="1433">
        <v>-213</v>
      </c>
      <c r="F11" s="1433">
        <v>-212</v>
      </c>
      <c r="G11" s="1433">
        <v>-208</v>
      </c>
      <c r="H11" s="1402">
        <v>0.10222222222222223</v>
      </c>
      <c r="I11" s="1432">
        <v>0.16981132075471697</v>
      </c>
      <c r="J11" s="1402">
        <v>0.10222222222222223</v>
      </c>
      <c r="K11" s="1431">
        <v>0.16981132075471697</v>
      </c>
    </row>
    <row r="12" spans="1:11" ht="13.5" customHeight="1">
      <c r="A12" s="1371" t="s">
        <v>177</v>
      </c>
      <c r="B12" s="1403">
        <v>282</v>
      </c>
      <c r="C12" s="1433">
        <v>304</v>
      </c>
      <c r="D12" s="1433">
        <v>319</v>
      </c>
      <c r="E12" s="1433">
        <v>272</v>
      </c>
      <c r="F12" s="1433">
        <v>283</v>
      </c>
      <c r="G12" s="1433">
        <v>268</v>
      </c>
      <c r="H12" s="1402">
        <v>-7.2368421052631582E-2</v>
      </c>
      <c r="I12" s="1432">
        <v>-3.5335689045936395E-3</v>
      </c>
      <c r="J12" s="1402">
        <v>-7.2368421052631582E-2</v>
      </c>
      <c r="K12" s="1431">
        <v>-3.5335689045936395E-3</v>
      </c>
    </row>
    <row r="13" spans="1:11" ht="13.5" customHeight="1">
      <c r="A13" s="1368" t="s">
        <v>179</v>
      </c>
      <c r="B13" s="1428">
        <v>0</v>
      </c>
      <c r="C13" s="1434">
        <v>0</v>
      </c>
      <c r="D13" s="1434">
        <v>0</v>
      </c>
      <c r="E13" s="1434">
        <v>0</v>
      </c>
      <c r="F13" s="1434">
        <v>0</v>
      </c>
      <c r="G13" s="1434"/>
      <c r="H13" s="1397" t="s">
        <v>415</v>
      </c>
      <c r="I13" s="1427" t="s">
        <v>415</v>
      </c>
      <c r="J13" s="1397" t="s">
        <v>415</v>
      </c>
      <c r="K13" s="1426" t="s">
        <v>415</v>
      </c>
    </row>
    <row r="14" spans="1:11" ht="13.5" customHeight="1">
      <c r="A14" s="1371" t="s">
        <v>180</v>
      </c>
      <c r="B14" s="1403">
        <v>282</v>
      </c>
      <c r="C14" s="1433">
        <v>304</v>
      </c>
      <c r="D14" s="1433">
        <v>319</v>
      </c>
      <c r="E14" s="1433">
        <v>272</v>
      </c>
      <c r="F14" s="1433">
        <v>283</v>
      </c>
      <c r="G14" s="1433">
        <v>268</v>
      </c>
      <c r="H14" s="1402">
        <v>-7.2368421052631582E-2</v>
      </c>
      <c r="I14" s="1432">
        <v>-3.5335689045936395E-3</v>
      </c>
      <c r="J14" s="1402">
        <v>-5.240970136377688E-2</v>
      </c>
      <c r="K14" s="1431">
        <v>1.3867955169028732E-2</v>
      </c>
    </row>
    <row r="15" spans="1:11" ht="13.5" customHeight="1">
      <c r="A15" s="1400"/>
      <c r="H15" s="1399"/>
      <c r="I15" s="1430"/>
      <c r="J15" s="1399"/>
      <c r="K15" s="1429"/>
    </row>
    <row r="16" spans="1:11" ht="13.5" customHeight="1">
      <c r="A16" s="1368" t="s">
        <v>394</v>
      </c>
      <c r="B16" s="1428">
        <v>47</v>
      </c>
      <c r="C16" s="1428">
        <v>42</v>
      </c>
      <c r="D16" s="1428">
        <v>41</v>
      </c>
      <c r="E16" s="1428">
        <v>44</v>
      </c>
      <c r="F16" s="1428">
        <v>43</v>
      </c>
      <c r="G16" s="1428">
        <v>44</v>
      </c>
      <c r="H16" s="1397">
        <v>0.11904761904761904</v>
      </c>
      <c r="I16" s="1427">
        <v>9.3023255813953487E-2</v>
      </c>
      <c r="J16" s="1397">
        <v>0.10683485984251673</v>
      </c>
      <c r="K16" s="1426">
        <v>9.4988710626957462E-2</v>
      </c>
    </row>
    <row r="17" spans="1:11" ht="13.5" customHeight="1">
      <c r="A17" s="1368" t="s">
        <v>395</v>
      </c>
      <c r="B17" s="1428">
        <v>34</v>
      </c>
      <c r="C17" s="1428">
        <v>34</v>
      </c>
      <c r="D17" s="1428">
        <v>36</v>
      </c>
      <c r="E17" s="1428">
        <v>33</v>
      </c>
      <c r="F17" s="1428">
        <v>36</v>
      </c>
      <c r="G17" s="1428">
        <v>34</v>
      </c>
      <c r="H17" s="1397">
        <v>0</v>
      </c>
      <c r="I17" s="1427">
        <v>-5.5555555555555552E-2</v>
      </c>
      <c r="J17" s="1397">
        <v>-1.6959525904726578E-2</v>
      </c>
      <c r="K17" s="1426">
        <v>-6.8004575177490395E-2</v>
      </c>
    </row>
    <row r="18" spans="1:11" ht="13.5" customHeight="1">
      <c r="A18" s="1368" t="s">
        <v>396</v>
      </c>
      <c r="B18" s="1425">
        <v>2534</v>
      </c>
      <c r="C18" s="1425">
        <v>2639</v>
      </c>
      <c r="D18" s="1425">
        <v>2809</v>
      </c>
      <c r="E18" s="1425">
        <v>2593</v>
      </c>
      <c r="F18" s="1425">
        <v>2459</v>
      </c>
      <c r="G18" s="1425">
        <v>2367</v>
      </c>
      <c r="H18" s="1397">
        <v>-3.9787798408488062E-2</v>
      </c>
      <c r="I18" s="1427">
        <v>3.0500203334688898E-2</v>
      </c>
      <c r="J18" s="1397">
        <v>-4.0364014720838136E-2</v>
      </c>
      <c r="K18" s="1426">
        <v>2.9407611778153792E-2</v>
      </c>
    </row>
    <row r="19" spans="1:11" ht="13.5" customHeight="1">
      <c r="A19" s="1368" t="s">
        <v>397</v>
      </c>
      <c r="B19" s="1425">
        <v>5742</v>
      </c>
      <c r="C19" s="1425">
        <v>6733</v>
      </c>
      <c r="D19" s="1425">
        <v>5977</v>
      </c>
      <c r="E19" s="1425">
        <v>5730</v>
      </c>
      <c r="F19" s="1425">
        <v>5579</v>
      </c>
      <c r="G19" s="1425">
        <v>5526</v>
      </c>
      <c r="H19" s="1397">
        <v>-0.14718550423288282</v>
      </c>
      <c r="I19" s="1427">
        <v>2.9216705502778276E-2</v>
      </c>
      <c r="J19" s="1397">
        <v>-0.14723915766201881</v>
      </c>
      <c r="K19" s="1426">
        <v>2.9225760743612748E-2</v>
      </c>
    </row>
    <row r="20" spans="1:11" ht="13.5" customHeight="1" thickBot="1">
      <c r="A20" s="1368" t="s">
        <v>398</v>
      </c>
      <c r="B20" s="1425">
        <v>3641</v>
      </c>
      <c r="C20" s="1425">
        <v>3637</v>
      </c>
      <c r="D20" s="1425">
        <v>3640</v>
      </c>
      <c r="E20" s="1425">
        <v>3692</v>
      </c>
      <c r="F20" s="1425">
        <v>3673</v>
      </c>
      <c r="G20" s="1425">
        <v>3613</v>
      </c>
      <c r="H20" s="1423">
        <v>1.0998075336816058E-3</v>
      </c>
      <c r="I20" s="1424">
        <v>-8.7122243397767495E-3</v>
      </c>
      <c r="J20" s="1423">
        <v>1.2374195677280976E-3</v>
      </c>
      <c r="K20" s="1422">
        <v>-8.711987149818955E-3</v>
      </c>
    </row>
    <row r="21" spans="1:11" ht="13.5" customHeight="1">
      <c r="A21" s="1400"/>
      <c r="B21" s="1374"/>
      <c r="C21" s="1374"/>
      <c r="D21" s="1374"/>
      <c r="E21" s="1367"/>
      <c r="F21" s="1367"/>
      <c r="G21" s="1367"/>
      <c r="H21" s="1367"/>
      <c r="I21" s="1367"/>
      <c r="J21" s="1363"/>
    </row>
    <row r="22" spans="1:11" ht="13.5" customHeight="1">
      <c r="A22" s="1363"/>
      <c r="B22" s="1363"/>
      <c r="C22" s="1421"/>
      <c r="D22" s="1363"/>
      <c r="E22" s="1363"/>
      <c r="F22" s="1363"/>
      <c r="G22" s="1363"/>
      <c r="J22" s="1363"/>
    </row>
    <row r="23" spans="1:11" ht="13.5" customHeight="1" thickBot="1">
      <c r="A23" s="1420"/>
      <c r="B23" s="1420"/>
      <c r="C23" s="1420"/>
      <c r="D23" s="1420"/>
      <c r="E23" s="1419"/>
      <c r="F23" s="1419"/>
      <c r="G23" s="1419"/>
      <c r="H23" s="1418"/>
      <c r="I23" s="1418"/>
      <c r="J23" s="1384"/>
    </row>
    <row r="24" spans="1:11" ht="13.5" customHeight="1">
      <c r="A24" s="1417" t="s">
        <v>499</v>
      </c>
      <c r="B24" s="1416"/>
      <c r="C24" s="1416"/>
      <c r="D24" s="1416"/>
      <c r="E24" s="1415"/>
      <c r="F24" s="1415"/>
      <c r="G24" s="1415"/>
      <c r="H24" s="1414" t="s">
        <v>391</v>
      </c>
      <c r="I24" s="1413"/>
    </row>
    <row r="25" spans="1:11" ht="13.5" customHeight="1">
      <c r="A25" s="1412"/>
      <c r="B25" s="1412"/>
      <c r="C25" s="1412"/>
      <c r="D25" s="1412"/>
      <c r="E25" s="1412"/>
      <c r="F25" s="1412"/>
      <c r="G25" s="1412"/>
      <c r="H25" s="1411"/>
      <c r="I25" s="1410"/>
    </row>
    <row r="26" spans="1:11" ht="13.5" customHeight="1" thickBot="1">
      <c r="A26" s="1409" t="s">
        <v>123</v>
      </c>
      <c r="B26" s="1408" t="str">
        <f t="shared" ref="B26:I26" si="0">+B3</f>
        <v>Q217</v>
      </c>
      <c r="C26" s="1408" t="str">
        <f t="shared" si="0"/>
        <v>Q117</v>
      </c>
      <c r="D26" s="1408" t="str">
        <f t="shared" si="0"/>
        <v>Q416</v>
      </c>
      <c r="E26" s="1408" t="str">
        <f t="shared" si="0"/>
        <v>Q316</v>
      </c>
      <c r="F26" s="1408" t="str">
        <f t="shared" si="0"/>
        <v>Q216</v>
      </c>
      <c r="G26" s="1408" t="str">
        <f t="shared" si="0"/>
        <v>Q116</v>
      </c>
      <c r="H26" s="1407" t="str">
        <f t="shared" si="0"/>
        <v>Q2/Q1</v>
      </c>
      <c r="I26" s="1406" t="str">
        <f t="shared" si="0"/>
        <v>Q2/Q2</v>
      </c>
    </row>
    <row r="27" spans="1:11" ht="13.5" customHeight="1">
      <c r="A27" s="1368" t="s">
        <v>134</v>
      </c>
      <c r="B27" s="1391">
        <v>0</v>
      </c>
      <c r="C27" s="1391">
        <v>1</v>
      </c>
      <c r="D27" s="1391">
        <v>0</v>
      </c>
      <c r="E27" s="1391">
        <v>0</v>
      </c>
      <c r="F27" s="1391">
        <v>0</v>
      </c>
      <c r="G27" s="1391">
        <v>0</v>
      </c>
      <c r="H27" s="1405">
        <v>-1</v>
      </c>
      <c r="I27" s="1404" t="s">
        <v>415</v>
      </c>
    </row>
    <row r="28" spans="1:11" ht="13.5" customHeight="1">
      <c r="A28" s="1368" t="s">
        <v>111</v>
      </c>
      <c r="B28" s="1391">
        <v>242</v>
      </c>
      <c r="C28" s="1391">
        <v>232</v>
      </c>
      <c r="D28" s="1391">
        <v>242</v>
      </c>
      <c r="E28" s="1391">
        <v>214</v>
      </c>
      <c r="F28" s="1391">
        <v>210</v>
      </c>
      <c r="G28" s="1391">
        <v>183</v>
      </c>
      <c r="H28" s="1397">
        <v>4.3103448275862072E-2</v>
      </c>
      <c r="I28" s="1392">
        <v>0.15238095238095239</v>
      </c>
    </row>
    <row r="29" spans="1:11" ht="13.5" customHeight="1">
      <c r="A29" s="1368" t="s">
        <v>140</v>
      </c>
      <c r="B29" s="1391">
        <v>-1</v>
      </c>
      <c r="C29" s="1391">
        <v>3</v>
      </c>
      <c r="D29" s="1391">
        <v>-2</v>
      </c>
      <c r="E29" s="1391">
        <v>1</v>
      </c>
      <c r="F29" s="1391">
        <v>2</v>
      </c>
      <c r="G29" s="1391">
        <v>0</v>
      </c>
      <c r="H29" s="1397" t="s">
        <v>415</v>
      </c>
      <c r="I29" s="1392" t="s">
        <v>415</v>
      </c>
    </row>
    <row r="30" spans="1:11" ht="13.5" customHeight="1">
      <c r="A30" s="1368" t="s">
        <v>392</v>
      </c>
      <c r="B30" s="1391">
        <v>2</v>
      </c>
      <c r="C30" s="1391">
        <v>2</v>
      </c>
      <c r="D30" s="1391">
        <v>2</v>
      </c>
      <c r="E30" s="1391">
        <v>1</v>
      </c>
      <c r="F30" s="1391">
        <v>1</v>
      </c>
      <c r="G30" s="1391">
        <v>2</v>
      </c>
      <c r="H30" s="1397">
        <v>0</v>
      </c>
      <c r="I30" s="1392">
        <v>1</v>
      </c>
    </row>
    <row r="31" spans="1:11" ht="13.5" customHeight="1">
      <c r="A31" s="1371" t="s">
        <v>423</v>
      </c>
      <c r="B31" s="1403">
        <v>243</v>
      </c>
      <c r="C31" s="1403">
        <v>238</v>
      </c>
      <c r="D31" s="1403">
        <v>242</v>
      </c>
      <c r="E31" s="1403">
        <v>216</v>
      </c>
      <c r="F31" s="1403">
        <v>213</v>
      </c>
      <c r="G31" s="1403">
        <v>185</v>
      </c>
      <c r="H31" s="1402">
        <v>2.100840336134454E-2</v>
      </c>
      <c r="I31" s="1401">
        <v>0.14084507042253522</v>
      </c>
    </row>
    <row r="32" spans="1:11" ht="13.5" customHeight="1">
      <c r="A32" s="1368" t="s">
        <v>162</v>
      </c>
      <c r="B32" s="1391">
        <v>-43</v>
      </c>
      <c r="C32" s="1391">
        <v>-40</v>
      </c>
      <c r="D32" s="1391">
        <v>-42</v>
      </c>
      <c r="E32" s="1391">
        <v>-38</v>
      </c>
      <c r="F32" s="1391">
        <v>-34</v>
      </c>
      <c r="G32" s="1391">
        <v>-32</v>
      </c>
      <c r="H32" s="1397">
        <v>7.4999999999999997E-2</v>
      </c>
      <c r="I32" s="1392">
        <v>0.26470588235294118</v>
      </c>
    </row>
    <row r="33" spans="1:11" ht="13.5" customHeight="1">
      <c r="A33" s="1368" t="s">
        <v>424</v>
      </c>
      <c r="B33" s="1391">
        <v>-29</v>
      </c>
      <c r="C33" s="1391">
        <v>-28</v>
      </c>
      <c r="D33" s="1391">
        <v>-26</v>
      </c>
      <c r="E33" s="1391">
        <v>-27</v>
      </c>
      <c r="F33" s="1391">
        <v>-29</v>
      </c>
      <c r="G33" s="1391">
        <v>-26</v>
      </c>
      <c r="H33" s="1397">
        <v>3.5714285714285712E-2</v>
      </c>
      <c r="I33" s="1392">
        <v>0</v>
      </c>
    </row>
    <row r="34" spans="1:11" ht="13.5" customHeight="1">
      <c r="A34" s="1371" t="s">
        <v>425</v>
      </c>
      <c r="B34" s="1403">
        <v>-72</v>
      </c>
      <c r="C34" s="1403">
        <v>-69</v>
      </c>
      <c r="D34" s="1403">
        <v>-68</v>
      </c>
      <c r="E34" s="1403">
        <v>-65</v>
      </c>
      <c r="F34" s="1403">
        <v>-62</v>
      </c>
      <c r="G34" s="1403">
        <v>-59</v>
      </c>
      <c r="H34" s="1402">
        <v>4.3478260869565216E-2</v>
      </c>
      <c r="I34" s="1401">
        <v>0.16129032258064516</v>
      </c>
    </row>
    <row r="35" spans="1:11" ht="13.5" customHeight="1">
      <c r="A35" s="1371" t="s">
        <v>177</v>
      </c>
      <c r="B35" s="1403">
        <v>171</v>
      </c>
      <c r="C35" s="1403">
        <v>169</v>
      </c>
      <c r="D35" s="1403">
        <v>174</v>
      </c>
      <c r="E35" s="1403">
        <v>151</v>
      </c>
      <c r="F35" s="1403">
        <v>151</v>
      </c>
      <c r="G35" s="1403">
        <v>126</v>
      </c>
      <c r="H35" s="1402">
        <v>1.1834319526627219E-2</v>
      </c>
      <c r="I35" s="1401">
        <v>0.13245033112582782</v>
      </c>
    </row>
    <row r="36" spans="1:11" ht="13.5" customHeight="1">
      <c r="A36" s="1368" t="s">
        <v>179</v>
      </c>
      <c r="B36" s="1391">
        <v>0</v>
      </c>
      <c r="C36" s="1391">
        <v>0</v>
      </c>
      <c r="D36" s="1391">
        <v>0</v>
      </c>
      <c r="E36" s="1391">
        <v>0</v>
      </c>
      <c r="F36" s="1391">
        <v>0</v>
      </c>
      <c r="G36" s="1391">
        <v>0</v>
      </c>
      <c r="H36" s="1397" t="s">
        <v>415</v>
      </c>
      <c r="I36" s="1392" t="s">
        <v>415</v>
      </c>
    </row>
    <row r="37" spans="1:11" ht="13.5" customHeight="1">
      <c r="A37" s="1371" t="s">
        <v>180</v>
      </c>
      <c r="B37" s="1403">
        <v>171</v>
      </c>
      <c r="C37" s="1403">
        <v>169</v>
      </c>
      <c r="D37" s="1403">
        <v>174</v>
      </c>
      <c r="E37" s="1403">
        <v>151</v>
      </c>
      <c r="F37" s="1403">
        <v>151</v>
      </c>
      <c r="G37" s="1403">
        <v>126</v>
      </c>
      <c r="H37" s="1402">
        <v>1.1834319526627219E-2</v>
      </c>
      <c r="I37" s="1401">
        <v>0.13245033112582782</v>
      </c>
    </row>
    <row r="38" spans="1:11" ht="13.5" customHeight="1">
      <c r="A38" s="1400"/>
      <c r="B38" s="1390"/>
      <c r="C38" s="1390"/>
      <c r="D38" s="1390"/>
      <c r="E38" s="1390"/>
      <c r="F38" s="1390"/>
      <c r="G38" s="1390"/>
      <c r="H38" s="1399"/>
      <c r="I38" s="1398"/>
    </row>
    <row r="39" spans="1:11" ht="13.5" customHeight="1">
      <c r="A39" s="1368" t="s">
        <v>500</v>
      </c>
      <c r="B39" s="1391">
        <v>44</v>
      </c>
      <c r="C39" s="1391">
        <v>44</v>
      </c>
      <c r="D39" s="1391">
        <v>45</v>
      </c>
      <c r="E39" s="1391">
        <v>42</v>
      </c>
      <c r="F39" s="1391">
        <v>43</v>
      </c>
      <c r="G39" s="1391">
        <v>39</v>
      </c>
      <c r="H39" s="1397">
        <v>0</v>
      </c>
      <c r="I39" s="1392">
        <v>2.3255813953488372E-2</v>
      </c>
    </row>
    <row r="40" spans="1:11" ht="13.5" customHeight="1">
      <c r="A40" s="1368" t="s">
        <v>396</v>
      </c>
      <c r="B40" s="1391">
        <v>237</v>
      </c>
      <c r="C40" s="1391">
        <v>205</v>
      </c>
      <c r="D40" s="1391">
        <v>175</v>
      </c>
      <c r="E40" s="1391">
        <v>175</v>
      </c>
      <c r="F40" s="1391">
        <v>169</v>
      </c>
      <c r="G40" s="1391">
        <v>152</v>
      </c>
      <c r="H40" s="1397">
        <v>0.15609756097560976</v>
      </c>
      <c r="I40" s="1392">
        <v>0.40236686390532544</v>
      </c>
    </row>
    <row r="41" spans="1:11" ht="13.5" customHeight="1">
      <c r="A41" s="1368" t="s">
        <v>485</v>
      </c>
      <c r="B41" s="1391">
        <v>869</v>
      </c>
      <c r="C41" s="1391">
        <v>794</v>
      </c>
      <c r="D41" s="1391">
        <v>697</v>
      </c>
      <c r="E41" s="1391">
        <v>691</v>
      </c>
      <c r="F41" s="1391">
        <v>676</v>
      </c>
      <c r="G41" s="1391">
        <v>651</v>
      </c>
      <c r="H41" s="1393">
        <v>9.4458438287153654E-2</v>
      </c>
      <c r="I41" s="1392">
        <v>0.28550295857988167</v>
      </c>
    </row>
    <row r="42" spans="1:11" ht="22.5">
      <c r="A42" s="1395" t="s">
        <v>501</v>
      </c>
      <c r="B42" s="1394">
        <v>125.3</v>
      </c>
      <c r="C42" s="1394">
        <v>125</v>
      </c>
      <c r="D42" s="1394">
        <v>125.3</v>
      </c>
      <c r="E42" s="1394">
        <v>121.9</v>
      </c>
      <c r="F42" s="1394">
        <v>117.1</v>
      </c>
      <c r="G42" s="1394">
        <v>115.1</v>
      </c>
      <c r="H42" s="1393">
        <v>2.3999999999999772E-3</v>
      </c>
      <c r="I42" s="1392">
        <v>7.002561912894964E-2</v>
      </c>
    </row>
    <row r="43" spans="1:11" ht="22.5">
      <c r="A43" s="1395" t="s">
        <v>502</v>
      </c>
      <c r="B43" s="1394">
        <v>94.4</v>
      </c>
      <c r="C43" s="1394">
        <v>93.8</v>
      </c>
      <c r="D43" s="1394">
        <v>91.7</v>
      </c>
      <c r="E43" s="1394">
        <v>92.6</v>
      </c>
      <c r="F43" s="1394">
        <v>84.6</v>
      </c>
      <c r="G43" s="1394">
        <v>78</v>
      </c>
      <c r="H43" s="1393">
        <v>6.3965884861408159E-3</v>
      </c>
      <c r="I43" s="1392">
        <v>0.11583924349881811</v>
      </c>
    </row>
    <row r="44" spans="1:11" ht="22.5">
      <c r="A44" s="1396" t="s">
        <v>503</v>
      </c>
      <c r="B44" s="1394">
        <v>0.3</v>
      </c>
      <c r="C44" s="2381">
        <v>0.2</v>
      </c>
      <c r="D44" s="2381">
        <v>1.1000000000000001</v>
      </c>
      <c r="E44" s="2381">
        <v>1.8</v>
      </c>
      <c r="F44" s="1394">
        <v>-0.1</v>
      </c>
      <c r="G44" s="1394">
        <v>0.5</v>
      </c>
      <c r="H44" s="1393">
        <v>0.49999999999999989</v>
      </c>
      <c r="I44" s="1392" t="s">
        <v>415</v>
      </c>
    </row>
    <row r="45" spans="1:11" ht="22.5">
      <c r="A45" s="1395" t="s">
        <v>504</v>
      </c>
      <c r="B45" s="1394">
        <v>1</v>
      </c>
      <c r="C45" s="1394">
        <v>-0.2</v>
      </c>
      <c r="D45" s="1394">
        <v>-1.5</v>
      </c>
      <c r="E45" s="1394">
        <v>7</v>
      </c>
      <c r="F45" s="1394">
        <v>5.3</v>
      </c>
      <c r="G45" s="1394">
        <v>3.5</v>
      </c>
      <c r="H45" s="1393" t="s">
        <v>415</v>
      </c>
      <c r="I45" s="1392">
        <v>-0.81132075471698117</v>
      </c>
    </row>
    <row r="46" spans="1:11" ht="12" thickBot="1">
      <c r="A46" s="1368" t="s">
        <v>398</v>
      </c>
      <c r="B46" s="1391">
        <v>688</v>
      </c>
      <c r="C46" s="1390">
        <v>669</v>
      </c>
      <c r="D46" s="1390">
        <v>660</v>
      </c>
      <c r="E46" s="1390">
        <v>651</v>
      </c>
      <c r="F46" s="1390">
        <v>634</v>
      </c>
      <c r="G46" s="1390">
        <v>620</v>
      </c>
      <c r="H46" s="1389">
        <v>2.8400597907324365E-2</v>
      </c>
      <c r="I46" s="1388">
        <v>8.5173501577287064E-2</v>
      </c>
    </row>
    <row r="47" spans="1:11" ht="13.5" customHeight="1"/>
    <row r="48" spans="1:11" ht="13.5" customHeight="1">
      <c r="K48" s="1363"/>
    </row>
    <row r="49" spans="1:11" ht="12.75">
      <c r="A49" s="1387" t="s">
        <v>505</v>
      </c>
      <c r="B49" s="1386"/>
      <c r="C49" s="1363"/>
      <c r="D49" s="1363"/>
      <c r="E49" s="1363"/>
      <c r="F49" s="1363"/>
      <c r="G49" s="1363"/>
      <c r="H49" s="1363"/>
      <c r="K49" s="1363"/>
    </row>
    <row r="50" spans="1:11" ht="13.5" customHeight="1">
      <c r="A50" s="1385" t="str">
        <f>+B3</f>
        <v>Q217</v>
      </c>
      <c r="B50" s="1385"/>
      <c r="C50" s="1363"/>
      <c r="D50" s="1363"/>
      <c r="E50" s="1363"/>
      <c r="F50" s="1363"/>
      <c r="G50" s="1363"/>
      <c r="H50" s="1363"/>
      <c r="I50" s="1363"/>
      <c r="J50" s="1363"/>
      <c r="K50" s="1363"/>
    </row>
    <row r="51" spans="1:11" ht="13.5" customHeight="1">
      <c r="A51" s="1383"/>
      <c r="B51" s="2892" t="s">
        <v>506</v>
      </c>
      <c r="C51" s="2892" t="s">
        <v>507</v>
      </c>
      <c r="D51" s="2892" t="s">
        <v>508</v>
      </c>
      <c r="E51" s="2894" t="s">
        <v>107</v>
      </c>
      <c r="F51" s="2894" t="s">
        <v>413</v>
      </c>
      <c r="G51" s="1884"/>
      <c r="H51" s="1384"/>
      <c r="I51" s="1383"/>
      <c r="J51" s="1383"/>
      <c r="K51" s="1363"/>
    </row>
    <row r="52" spans="1:11" ht="13.5" customHeight="1" thickBot="1">
      <c r="A52" s="1382" t="s">
        <v>123</v>
      </c>
      <c r="B52" s="2893"/>
      <c r="C52" s="2893"/>
      <c r="D52" s="2893"/>
      <c r="E52" s="2895"/>
      <c r="F52" s="2895"/>
      <c r="G52" s="1884"/>
      <c r="H52" s="1381"/>
      <c r="I52" s="1380"/>
      <c r="J52" s="1379"/>
      <c r="K52" s="1363"/>
    </row>
    <row r="53" spans="1:11" ht="13.5" customHeight="1">
      <c r="A53" s="1378" t="s">
        <v>134</v>
      </c>
      <c r="B53" s="1376">
        <v>0</v>
      </c>
      <c r="C53" s="1376">
        <v>0</v>
      </c>
      <c r="D53" s="1376">
        <v>27</v>
      </c>
      <c r="E53" s="1376">
        <v>0</v>
      </c>
      <c r="F53" s="1376">
        <v>27</v>
      </c>
      <c r="G53" s="1376"/>
      <c r="H53" s="1369"/>
      <c r="I53" s="1365"/>
      <c r="J53" s="1364"/>
      <c r="K53" s="1363"/>
    </row>
    <row r="54" spans="1:11" ht="13.5" customHeight="1">
      <c r="A54" s="1378" t="s">
        <v>111</v>
      </c>
      <c r="B54" s="1376">
        <v>242</v>
      </c>
      <c r="C54" s="1377">
        <v>92</v>
      </c>
      <c r="D54" s="1376">
        <v>88</v>
      </c>
      <c r="E54" s="1376">
        <v>0</v>
      </c>
      <c r="F54" s="1376">
        <v>422</v>
      </c>
      <c r="G54" s="1376"/>
      <c r="H54" s="1369"/>
      <c r="I54" s="1365"/>
      <c r="J54" s="1364"/>
      <c r="K54" s="1363"/>
    </row>
    <row r="55" spans="1:11" ht="13.5" customHeight="1">
      <c r="A55" s="1378" t="s">
        <v>140</v>
      </c>
      <c r="B55" s="1376">
        <v>-1</v>
      </c>
      <c r="C55" s="1377">
        <v>57</v>
      </c>
      <c r="D55" s="1376">
        <v>17</v>
      </c>
      <c r="E55" s="1376">
        <v>0</v>
      </c>
      <c r="F55" s="1376">
        <v>73</v>
      </c>
      <c r="G55" s="1376"/>
      <c r="H55" s="1369"/>
      <c r="I55" s="1365"/>
      <c r="J55" s="1364"/>
      <c r="K55" s="1363"/>
    </row>
    <row r="56" spans="1:11" ht="13.5" customHeight="1">
      <c r="A56" s="1378" t="s">
        <v>392</v>
      </c>
      <c r="B56" s="1376">
        <v>2</v>
      </c>
      <c r="C56" s="1377">
        <v>5</v>
      </c>
      <c r="D56" s="1376">
        <v>1</v>
      </c>
      <c r="E56" s="1376">
        <v>0</v>
      </c>
      <c r="F56" s="1376">
        <v>8</v>
      </c>
      <c r="G56" s="1376"/>
      <c r="H56" s="1369"/>
      <c r="I56" s="1365"/>
      <c r="J56" s="1372"/>
      <c r="K56" s="1363"/>
    </row>
    <row r="57" spans="1:11" ht="13.5" customHeight="1">
      <c r="A57" s="1371" t="s">
        <v>423</v>
      </c>
      <c r="B57" s="1370">
        <v>243</v>
      </c>
      <c r="C57" s="1375">
        <v>154</v>
      </c>
      <c r="D57" s="1370">
        <v>133</v>
      </c>
      <c r="E57" s="1370">
        <v>0</v>
      </c>
      <c r="F57" s="1370">
        <v>530</v>
      </c>
      <c r="G57" s="1370"/>
      <c r="H57" s="1369"/>
      <c r="I57" s="1365"/>
      <c r="J57" s="1364"/>
      <c r="K57" s="1363"/>
    </row>
    <row r="58" spans="1:11" ht="13.5" customHeight="1">
      <c r="A58" s="1368" t="s">
        <v>162</v>
      </c>
      <c r="B58" s="1373">
        <v>-43</v>
      </c>
      <c r="C58" s="1374">
        <v>-26</v>
      </c>
      <c r="D58" s="1373">
        <v>-44</v>
      </c>
      <c r="E58" s="1373">
        <v>-19</v>
      </c>
      <c r="F58" s="1373">
        <v>-132</v>
      </c>
      <c r="G58" s="1373"/>
      <c r="H58" s="1369"/>
      <c r="I58" s="1365"/>
      <c r="J58" s="1364"/>
      <c r="K58" s="1363"/>
    </row>
    <row r="59" spans="1:11" ht="13.5" customHeight="1">
      <c r="A59" s="1368" t="s">
        <v>424</v>
      </c>
      <c r="B59" s="1373">
        <v>-29</v>
      </c>
      <c r="C59" s="1374">
        <v>-27</v>
      </c>
      <c r="D59" s="1373">
        <v>-72</v>
      </c>
      <c r="E59" s="1373">
        <v>14</v>
      </c>
      <c r="F59" s="1373">
        <v>-114</v>
      </c>
      <c r="G59" s="1373"/>
      <c r="H59" s="1369"/>
      <c r="I59" s="1365"/>
      <c r="J59" s="1372"/>
      <c r="K59" s="1363"/>
    </row>
    <row r="60" spans="1:11" ht="13.5" customHeight="1">
      <c r="A60" s="1371" t="s">
        <v>425</v>
      </c>
      <c r="B60" s="1370">
        <v>-72</v>
      </c>
      <c r="C60" s="1375">
        <v>-53</v>
      </c>
      <c r="D60" s="1370">
        <v>-118</v>
      </c>
      <c r="E60" s="1370">
        <v>-5</v>
      </c>
      <c r="F60" s="1370">
        <v>-248</v>
      </c>
      <c r="G60" s="1370"/>
      <c r="H60" s="1369"/>
      <c r="I60" s="1365"/>
      <c r="J60" s="1372"/>
      <c r="K60" s="1363"/>
    </row>
    <row r="61" spans="1:11" ht="13.5" customHeight="1">
      <c r="A61" s="1371" t="s">
        <v>177</v>
      </c>
      <c r="B61" s="1370">
        <v>171</v>
      </c>
      <c r="C61" s="1375">
        <v>101</v>
      </c>
      <c r="D61" s="1370">
        <v>15</v>
      </c>
      <c r="E61" s="1370">
        <v>-5</v>
      </c>
      <c r="F61" s="1370">
        <v>282</v>
      </c>
      <c r="G61" s="1370"/>
      <c r="H61" s="1369"/>
      <c r="I61" s="1365"/>
      <c r="J61" s="1364"/>
      <c r="K61" s="1363"/>
    </row>
    <row r="62" spans="1:11" ht="13.5" customHeight="1">
      <c r="A62" s="1368" t="s">
        <v>179</v>
      </c>
      <c r="B62" s="1373">
        <v>0</v>
      </c>
      <c r="C62" s="1374">
        <v>0</v>
      </c>
      <c r="D62" s="1373">
        <v>0</v>
      </c>
      <c r="E62" s="1373">
        <v>0</v>
      </c>
      <c r="F62" s="1373">
        <v>0</v>
      </c>
      <c r="G62" s="1373"/>
      <c r="H62" s="1369"/>
      <c r="I62" s="1365"/>
      <c r="J62" s="1372"/>
      <c r="K62" s="1363"/>
    </row>
    <row r="63" spans="1:11" ht="13.5" customHeight="1">
      <c r="A63" s="1371" t="s">
        <v>180</v>
      </c>
      <c r="B63" s="1370">
        <v>171</v>
      </c>
      <c r="C63" s="1370">
        <v>101.02999999999999</v>
      </c>
      <c r="D63" s="1370">
        <v>15</v>
      </c>
      <c r="E63" s="1370">
        <v>-5</v>
      </c>
      <c r="F63" s="1370">
        <v>282.02999999999997</v>
      </c>
      <c r="G63" s="1370"/>
      <c r="H63" s="1369"/>
      <c r="I63" s="1365"/>
      <c r="J63" s="1364"/>
      <c r="K63" s="1363"/>
    </row>
    <row r="64" spans="1:11" ht="13.5" customHeight="1">
      <c r="A64" s="1368" t="s">
        <v>414</v>
      </c>
      <c r="B64" s="1367">
        <v>688</v>
      </c>
      <c r="C64" s="1367">
        <v>1129</v>
      </c>
      <c r="D64" s="1367">
        <v>1180</v>
      </c>
      <c r="E64" s="1367">
        <v>644</v>
      </c>
      <c r="F64" s="1367">
        <v>3641</v>
      </c>
      <c r="G64" s="1367"/>
      <c r="H64" s="1366"/>
      <c r="I64" s="1365"/>
      <c r="J64" s="1364"/>
      <c r="K64" s="1363"/>
    </row>
    <row r="65" spans="1:11" ht="13.5" customHeight="1">
      <c r="A65" s="1363"/>
      <c r="B65" s="1363"/>
      <c r="C65" s="1363"/>
      <c r="D65" s="1363"/>
      <c r="E65" s="1363"/>
      <c r="F65" s="1363"/>
      <c r="G65" s="1363"/>
      <c r="H65" s="1363"/>
      <c r="I65" s="1364"/>
      <c r="J65" s="1364"/>
      <c r="K65" s="1363"/>
    </row>
    <row r="66" spans="1:11" ht="13.5" customHeight="1">
      <c r="K66" s="1363"/>
    </row>
    <row r="67" spans="1:11">
      <c r="K67" s="1363"/>
    </row>
    <row r="68" spans="1:11">
      <c r="K68" s="1363"/>
    </row>
  </sheetData>
  <mergeCells count="5">
    <mergeCell ref="B51:B52"/>
    <mergeCell ref="C51:C52"/>
    <mergeCell ref="D51:D52"/>
    <mergeCell ref="E51:E52"/>
    <mergeCell ref="F51:F52"/>
  </mergeCells>
  <printOptions horizontalCentered="1"/>
  <pageMargins left="0.7" right="0.7" top="0.75" bottom="0.75" header="0.3" footer="0.3"/>
  <pageSetup paperSize="9" scale="80" orientation="portrait" r:id="rId1"/>
  <headerFooter>
    <oddFooter>&amp;C&amp;7Fact book - Q2  2017</oddFooter>
  </headerFooter>
  <legacyDrawingHF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9" tint="0.59999389629810485"/>
  </sheetPr>
  <dimension ref="A1:J56"/>
  <sheetViews>
    <sheetView view="pageBreakPreview" topLeftCell="A19" zoomScaleNormal="100" zoomScaleSheetLayoutView="100" workbookViewId="0">
      <selection activeCell="P21" sqref="P21"/>
    </sheetView>
  </sheetViews>
  <sheetFormatPr defaultRowHeight="11.25"/>
  <cols>
    <col min="1" max="1" width="37.6640625" style="1362" customWidth="1"/>
    <col min="2" max="2" width="10" style="1362" customWidth="1"/>
    <col min="3" max="9" width="8.6640625" style="1362" customWidth="1"/>
    <col min="10" max="10" width="8.6640625" style="1440" customWidth="1"/>
    <col min="11" max="14" width="7" style="1362" customWidth="1"/>
    <col min="15" max="16384" width="9.33203125" style="1362"/>
  </cols>
  <sheetData>
    <row r="1" spans="1:10" ht="13.5" customHeight="1">
      <c r="A1" s="1417" t="s">
        <v>509</v>
      </c>
      <c r="E1" s="1416"/>
      <c r="H1" s="1477" t="s">
        <v>391</v>
      </c>
      <c r="I1" s="1476"/>
    </row>
    <row r="2" spans="1:10" ht="13.5" customHeight="1">
      <c r="H2" s="1437"/>
      <c r="I2" s="1436"/>
      <c r="J2" s="1418"/>
    </row>
    <row r="3" spans="1:10" ht="13.5" customHeight="1" thickBot="1">
      <c r="A3" s="1382" t="s">
        <v>123</v>
      </c>
      <c r="B3" s="1382" t="str">
        <f>+'BA - Wealth Man &amp; Asset Man'!B3</f>
        <v>Q217</v>
      </c>
      <c r="C3" s="1382" t="str">
        <f>+'BA - Wealth Man &amp; Asset Man'!C3</f>
        <v>Q117</v>
      </c>
      <c r="D3" s="1382" t="str">
        <f>+'BA - Wealth Man &amp; Asset Man'!D3</f>
        <v>Q416</v>
      </c>
      <c r="E3" s="1382" t="str">
        <f>+'BA - Wealth Man &amp; Asset Man'!E3</f>
        <v>Q316</v>
      </c>
      <c r="F3" s="1382" t="str">
        <f>+'BA - Wealth Man &amp; Asset Man'!F3</f>
        <v>Q216</v>
      </c>
      <c r="G3" s="1382" t="str">
        <f>+'BA - Wealth Man &amp; Asset Man'!G3</f>
        <v>Q116</v>
      </c>
      <c r="H3" s="1463" t="str">
        <f>+'BA - Wealth Man &amp; Asset Man'!H3</f>
        <v>Q2/Q1</v>
      </c>
      <c r="I3" s="1462" t="str">
        <f>+'BA - Wealth Man &amp; Asset Man'!I3</f>
        <v>Q2/Q2</v>
      </c>
      <c r="J3" s="1461"/>
    </row>
    <row r="4" spans="1:10" ht="13.5" customHeight="1">
      <c r="A4" s="1400" t="s">
        <v>134</v>
      </c>
      <c r="B4" s="1373">
        <v>27</v>
      </c>
      <c r="C4" s="1373">
        <v>28</v>
      </c>
      <c r="D4" s="1373">
        <v>30</v>
      </c>
      <c r="E4" s="1373">
        <v>27</v>
      </c>
      <c r="F4" s="1373">
        <v>27</v>
      </c>
      <c r="G4" s="1373">
        <v>26</v>
      </c>
      <c r="H4" s="1447">
        <v>-3.5714285714285712E-2</v>
      </c>
      <c r="I4" s="1460">
        <v>0</v>
      </c>
      <c r="J4" s="1475"/>
    </row>
    <row r="5" spans="1:10" ht="13.5" customHeight="1">
      <c r="A5" s="1400" t="s">
        <v>111</v>
      </c>
      <c r="B5" s="1374">
        <v>88</v>
      </c>
      <c r="C5" s="1374">
        <v>85</v>
      </c>
      <c r="D5" s="1374">
        <v>93</v>
      </c>
      <c r="E5" s="1374">
        <v>78</v>
      </c>
      <c r="F5" s="1374">
        <v>85</v>
      </c>
      <c r="G5" s="1374">
        <v>67</v>
      </c>
      <c r="H5" s="1447">
        <v>3.5294117647058823E-2</v>
      </c>
      <c r="I5" s="1446">
        <v>3.5294117647058823E-2</v>
      </c>
      <c r="J5" s="1475"/>
    </row>
    <row r="6" spans="1:10" ht="13.5" customHeight="1">
      <c r="A6" s="1400" t="s">
        <v>140</v>
      </c>
      <c r="B6" s="1374">
        <v>17</v>
      </c>
      <c r="C6" s="1374">
        <v>23</v>
      </c>
      <c r="D6" s="1374">
        <v>21</v>
      </c>
      <c r="E6" s="1374">
        <v>16</v>
      </c>
      <c r="F6" s="1374">
        <v>23</v>
      </c>
      <c r="G6" s="1374">
        <v>23</v>
      </c>
      <c r="H6" s="1447">
        <v>-0.2608695652173913</v>
      </c>
      <c r="I6" s="1446">
        <v>-0.2608695652173913</v>
      </c>
      <c r="J6" s="1475"/>
    </row>
    <row r="7" spans="1:10" ht="13.5" customHeight="1">
      <c r="A7" s="1400" t="s">
        <v>392</v>
      </c>
      <c r="B7" s="1374">
        <v>1</v>
      </c>
      <c r="C7" s="1374">
        <v>1</v>
      </c>
      <c r="D7" s="1374">
        <v>3</v>
      </c>
      <c r="E7" s="1374">
        <v>3</v>
      </c>
      <c r="F7" s="1374">
        <v>3</v>
      </c>
      <c r="G7" s="1374">
        <v>3</v>
      </c>
      <c r="H7" s="1447">
        <v>0</v>
      </c>
      <c r="I7" s="1446">
        <v>-0.66666666666666663</v>
      </c>
      <c r="J7" s="1471"/>
    </row>
    <row r="8" spans="1:10" ht="13.5" customHeight="1">
      <c r="A8" s="1454" t="s">
        <v>423</v>
      </c>
      <c r="B8" s="1370">
        <v>133</v>
      </c>
      <c r="C8" s="1370">
        <v>137</v>
      </c>
      <c r="D8" s="1370">
        <v>147</v>
      </c>
      <c r="E8" s="1370">
        <v>124</v>
      </c>
      <c r="F8" s="1370">
        <v>138</v>
      </c>
      <c r="G8" s="1370">
        <v>119</v>
      </c>
      <c r="H8" s="1453">
        <v>-2.9197080291970802E-2</v>
      </c>
      <c r="I8" s="1452">
        <v>-3.6231884057971016E-2</v>
      </c>
      <c r="J8" s="1474"/>
    </row>
    <row r="9" spans="1:10" ht="13.5" customHeight="1">
      <c r="A9" s="1400" t="s">
        <v>162</v>
      </c>
      <c r="B9" s="1373">
        <v>-44</v>
      </c>
      <c r="C9" s="1373">
        <v>-40</v>
      </c>
      <c r="D9" s="1373">
        <v>-35</v>
      </c>
      <c r="E9" s="1373">
        <v>-41</v>
      </c>
      <c r="F9" s="1373">
        <v>-44</v>
      </c>
      <c r="G9" s="1373">
        <v>-42</v>
      </c>
      <c r="H9" s="1447">
        <v>0.1</v>
      </c>
      <c r="I9" s="1446">
        <v>0</v>
      </c>
      <c r="J9" s="1471"/>
    </row>
    <row r="10" spans="1:10" ht="13.5" customHeight="1">
      <c r="A10" s="1400" t="s">
        <v>424</v>
      </c>
      <c r="B10" s="1373">
        <v>-72</v>
      </c>
      <c r="C10" s="1373">
        <v>-60</v>
      </c>
      <c r="D10" s="1373">
        <v>-60</v>
      </c>
      <c r="E10" s="1373">
        <v>-58</v>
      </c>
      <c r="F10" s="1373">
        <v>-59</v>
      </c>
      <c r="G10" s="1373">
        <v>-57</v>
      </c>
      <c r="H10" s="1447">
        <v>0.2</v>
      </c>
      <c r="I10" s="1446">
        <v>0.22033898305084745</v>
      </c>
      <c r="J10" s="1471"/>
    </row>
    <row r="11" spans="1:10" ht="13.5" customHeight="1">
      <c r="A11" s="1454" t="s">
        <v>425</v>
      </c>
      <c r="B11" s="1370">
        <v>-118</v>
      </c>
      <c r="C11" s="1370">
        <v>-102</v>
      </c>
      <c r="D11" s="1370">
        <v>-96</v>
      </c>
      <c r="E11" s="1370">
        <v>-101</v>
      </c>
      <c r="F11" s="1370">
        <v>-105</v>
      </c>
      <c r="G11" s="1370">
        <v>-101</v>
      </c>
      <c r="H11" s="1453">
        <v>0.15686274509803921</v>
      </c>
      <c r="I11" s="1452">
        <v>0.12380952380952381</v>
      </c>
      <c r="J11" s="1474"/>
    </row>
    <row r="12" spans="1:10" ht="13.5" customHeight="1">
      <c r="A12" s="1454" t="s">
        <v>177</v>
      </c>
      <c r="B12" s="1370">
        <v>15</v>
      </c>
      <c r="C12" s="1370">
        <v>35</v>
      </c>
      <c r="D12" s="1370">
        <v>51</v>
      </c>
      <c r="E12" s="1370">
        <v>23</v>
      </c>
      <c r="F12" s="1370">
        <v>33</v>
      </c>
      <c r="G12" s="1370">
        <v>18</v>
      </c>
      <c r="H12" s="1453">
        <v>-0.5714285714285714</v>
      </c>
      <c r="I12" s="1452">
        <v>-0.54545454545454541</v>
      </c>
      <c r="J12" s="1474"/>
    </row>
    <row r="13" spans="1:10" ht="13.5" customHeight="1">
      <c r="A13" s="1400" t="s">
        <v>179</v>
      </c>
      <c r="B13" s="1373">
        <v>0</v>
      </c>
      <c r="C13" s="1373">
        <v>0</v>
      </c>
      <c r="D13" s="1373">
        <v>0</v>
      </c>
      <c r="E13" s="1373">
        <v>0</v>
      </c>
      <c r="F13" s="1373">
        <v>0</v>
      </c>
      <c r="G13" s="1373">
        <v>0</v>
      </c>
      <c r="H13" s="1447" t="s">
        <v>415</v>
      </c>
      <c r="I13" s="1446" t="s">
        <v>415</v>
      </c>
      <c r="J13" s="1471"/>
    </row>
    <row r="14" spans="1:10" ht="13.5" customHeight="1">
      <c r="A14" s="1454" t="s">
        <v>180</v>
      </c>
      <c r="B14" s="1370">
        <v>15</v>
      </c>
      <c r="C14" s="1370">
        <v>35</v>
      </c>
      <c r="D14" s="1370">
        <v>51</v>
      </c>
      <c r="E14" s="1370">
        <v>23</v>
      </c>
      <c r="F14" s="1370">
        <v>33</v>
      </c>
      <c r="G14" s="1370">
        <v>18</v>
      </c>
      <c r="H14" s="1453">
        <v>-0.5714285714285714</v>
      </c>
      <c r="I14" s="1452">
        <v>-0.54545454545454541</v>
      </c>
      <c r="J14" s="1474"/>
    </row>
    <row r="15" spans="1:10" ht="13.5" customHeight="1">
      <c r="A15" s="1400"/>
      <c r="B15" s="1383"/>
      <c r="C15" s="1383"/>
      <c r="D15" s="1383"/>
      <c r="E15" s="1383"/>
      <c r="F15" s="1383"/>
      <c r="G15" s="1383"/>
      <c r="H15" s="1473"/>
      <c r="I15" s="1472"/>
      <c r="J15" s="1471"/>
    </row>
    <row r="16" spans="1:10" ht="13.5" customHeight="1">
      <c r="A16" s="1400" t="s">
        <v>394</v>
      </c>
      <c r="B16" s="1376">
        <v>89</v>
      </c>
      <c r="C16" s="1376">
        <v>75</v>
      </c>
      <c r="D16" s="1376">
        <v>66</v>
      </c>
      <c r="E16" s="1376">
        <v>81</v>
      </c>
      <c r="F16" s="1376">
        <v>76</v>
      </c>
      <c r="G16" s="1376">
        <v>85</v>
      </c>
      <c r="H16" s="1447">
        <v>0.18666666666666668</v>
      </c>
      <c r="I16" s="1446">
        <v>0.17105263157894737</v>
      </c>
      <c r="J16" s="1471"/>
    </row>
    <row r="17" spans="1:10" ht="13.5" customHeight="1">
      <c r="A17" s="1400" t="s">
        <v>395</v>
      </c>
      <c r="B17" s="1376">
        <v>6</v>
      </c>
      <c r="C17" s="1376">
        <v>15</v>
      </c>
      <c r="D17" s="1376">
        <v>26</v>
      </c>
      <c r="E17" s="1376">
        <v>12</v>
      </c>
      <c r="F17" s="1376">
        <v>18</v>
      </c>
      <c r="G17" s="1376">
        <v>10</v>
      </c>
      <c r="H17" s="1447">
        <v>-0.6</v>
      </c>
      <c r="I17" s="1446">
        <v>-0.66666666666666663</v>
      </c>
      <c r="J17" s="1471"/>
    </row>
    <row r="18" spans="1:10" ht="13.5" customHeight="1">
      <c r="A18" s="1400" t="s">
        <v>396</v>
      </c>
      <c r="B18" s="1376">
        <v>615</v>
      </c>
      <c r="C18" s="1376">
        <v>785</v>
      </c>
      <c r="D18" s="1376">
        <v>624</v>
      </c>
      <c r="E18" s="1376">
        <v>595</v>
      </c>
      <c r="F18" s="1376">
        <v>563</v>
      </c>
      <c r="G18" s="1376">
        <v>565</v>
      </c>
      <c r="H18" s="1447">
        <v>-0.21656050955414013</v>
      </c>
      <c r="I18" s="1446">
        <v>9.236234458259325E-2</v>
      </c>
      <c r="J18" s="1471"/>
    </row>
    <row r="19" spans="1:10" ht="13.5" customHeight="1">
      <c r="A19" s="1400" t="s">
        <v>397</v>
      </c>
      <c r="B19" s="1376">
        <v>3080</v>
      </c>
      <c r="C19" s="1376">
        <v>4146</v>
      </c>
      <c r="D19" s="1376">
        <v>3487</v>
      </c>
      <c r="E19" s="1376">
        <v>3246</v>
      </c>
      <c r="F19" s="1376">
        <v>3110</v>
      </c>
      <c r="G19" s="1376">
        <v>3082</v>
      </c>
      <c r="H19" s="1447">
        <v>-0.25711529184756393</v>
      </c>
      <c r="I19" s="1446">
        <v>-9.6463022508038593E-3</v>
      </c>
      <c r="J19" s="1471"/>
    </row>
    <row r="20" spans="1:10" ht="13.5" customHeight="1" thickBot="1">
      <c r="A20" s="1400" t="s">
        <v>398</v>
      </c>
      <c r="B20" s="1376">
        <v>1180</v>
      </c>
      <c r="C20" s="1376">
        <v>1176</v>
      </c>
      <c r="D20" s="1376">
        <v>1173</v>
      </c>
      <c r="E20" s="1376">
        <v>1217</v>
      </c>
      <c r="F20" s="1376">
        <v>1235</v>
      </c>
      <c r="G20" s="1376">
        <v>1245</v>
      </c>
      <c r="H20" s="1445">
        <v>3.4013605442176869E-3</v>
      </c>
      <c r="I20" s="1444">
        <v>-4.4534412955465584E-2</v>
      </c>
      <c r="J20" s="1471"/>
    </row>
    <row r="21" spans="1:10" ht="13.5" customHeight="1">
      <c r="A21" s="1363"/>
      <c r="B21" s="1374"/>
      <c r="C21" s="1374"/>
      <c r="D21" s="1374"/>
      <c r="E21" s="1374"/>
      <c r="F21" s="1374"/>
      <c r="G21" s="1374"/>
      <c r="H21" s="1363"/>
      <c r="I21" s="1363"/>
      <c r="J21" s="1468"/>
    </row>
    <row r="22" spans="1:10" ht="13.5" customHeight="1" thickBot="1">
      <c r="A22" s="1363"/>
      <c r="B22" s="1363"/>
      <c r="C22" s="1363"/>
      <c r="D22" s="1363"/>
      <c r="E22" s="1363"/>
      <c r="F22" s="1363"/>
      <c r="G22" s="1363"/>
      <c r="H22" s="1363"/>
      <c r="I22" s="1363"/>
      <c r="J22" s="1468"/>
    </row>
    <row r="23" spans="1:10" ht="13.5" customHeight="1">
      <c r="A23" s="1387" t="s">
        <v>510</v>
      </c>
      <c r="E23" s="1386"/>
      <c r="F23" s="1363"/>
      <c r="G23" s="1363"/>
      <c r="H23" s="1470" t="s">
        <v>391</v>
      </c>
      <c r="I23" s="1469"/>
      <c r="J23" s="1468"/>
    </row>
    <row r="24" spans="1:10" ht="13.5" customHeight="1">
      <c r="A24" s="1384"/>
      <c r="B24" s="1383"/>
      <c r="C24" s="1383"/>
      <c r="D24" s="1383"/>
      <c r="E24" s="1384"/>
      <c r="F24" s="1363"/>
      <c r="G24" s="1363"/>
      <c r="H24" s="1467"/>
      <c r="I24" s="1466"/>
      <c r="J24" s="1419"/>
    </row>
    <row r="25" spans="1:10" ht="13.5" customHeight="1" thickBot="1">
      <c r="A25" s="1382" t="s">
        <v>123</v>
      </c>
      <c r="B25" s="1465" t="s">
        <v>1340</v>
      </c>
      <c r="C25" s="1465" t="s">
        <v>1281</v>
      </c>
      <c r="D25" s="1465" t="s">
        <v>704</v>
      </c>
      <c r="E25" s="1465" t="s">
        <v>705</v>
      </c>
      <c r="F25" s="1464" t="s">
        <v>706</v>
      </c>
      <c r="G25" s="1885" t="s">
        <v>707</v>
      </c>
      <c r="H25" s="1463" t="s">
        <v>1368</v>
      </c>
      <c r="I25" s="1462" t="s">
        <v>1367</v>
      </c>
      <c r="J25" s="1461"/>
    </row>
    <row r="26" spans="1:10" ht="13.5" customHeight="1">
      <c r="A26" s="1459" t="s">
        <v>134</v>
      </c>
      <c r="B26" s="1373">
        <v>0</v>
      </c>
      <c r="C26" s="1373">
        <v>0</v>
      </c>
      <c r="D26" s="1373">
        <v>0</v>
      </c>
      <c r="E26" s="1373">
        <v>0</v>
      </c>
      <c r="F26" s="1373">
        <v>0</v>
      </c>
      <c r="G26" s="1373">
        <v>0</v>
      </c>
      <c r="H26" s="2863" t="s">
        <v>415</v>
      </c>
      <c r="I26" s="2864" t="s">
        <v>415</v>
      </c>
      <c r="J26" s="1458"/>
    </row>
    <row r="27" spans="1:10" ht="13.5" customHeight="1">
      <c r="A27" s="1459" t="s">
        <v>111</v>
      </c>
      <c r="B27" s="1374">
        <v>0</v>
      </c>
      <c r="C27" s="1374">
        <v>0</v>
      </c>
      <c r="D27" s="1374">
        <v>0</v>
      </c>
      <c r="E27" s="1374">
        <v>1</v>
      </c>
      <c r="F27" s="1374">
        <v>0</v>
      </c>
      <c r="G27" s="1374">
        <v>1</v>
      </c>
      <c r="H27" s="2863" t="s">
        <v>415</v>
      </c>
      <c r="I27" s="2865" t="s">
        <v>415</v>
      </c>
      <c r="J27" s="1458"/>
    </row>
    <row r="28" spans="1:10" ht="13.5" customHeight="1">
      <c r="A28" s="1459" t="s">
        <v>140</v>
      </c>
      <c r="B28" s="1374">
        <v>0</v>
      </c>
      <c r="C28" s="1374">
        <v>0</v>
      </c>
      <c r="D28" s="1374">
        <v>0</v>
      </c>
      <c r="E28" s="1374">
        <v>0</v>
      </c>
      <c r="F28" s="1374">
        <v>0</v>
      </c>
      <c r="G28" s="1374">
        <v>0</v>
      </c>
      <c r="H28" s="2863" t="s">
        <v>415</v>
      </c>
      <c r="I28" s="2865" t="s">
        <v>415</v>
      </c>
      <c r="J28" s="1458"/>
    </row>
    <row r="29" spans="1:10" ht="13.5" customHeight="1">
      <c r="A29" s="1459" t="s">
        <v>392</v>
      </c>
      <c r="B29" s="1374">
        <v>0</v>
      </c>
      <c r="C29" s="1374">
        <v>-5</v>
      </c>
      <c r="D29" s="1374">
        <v>-3</v>
      </c>
      <c r="E29" s="1374">
        <v>-4</v>
      </c>
      <c r="F29" s="1374">
        <v>-4</v>
      </c>
      <c r="G29" s="1374">
        <v>-5</v>
      </c>
      <c r="H29" s="1447">
        <v>-1</v>
      </c>
      <c r="I29" s="1446">
        <v>-1</v>
      </c>
      <c r="J29" s="1458"/>
    </row>
    <row r="30" spans="1:10" ht="13.5" customHeight="1">
      <c r="A30" s="1457" t="s">
        <v>423</v>
      </c>
      <c r="B30" s="1455">
        <v>0</v>
      </c>
      <c r="C30" s="1455">
        <v>-5</v>
      </c>
      <c r="D30" s="1455">
        <v>-3</v>
      </c>
      <c r="E30" s="1455">
        <v>-3</v>
      </c>
      <c r="F30" s="1455">
        <v>-4</v>
      </c>
      <c r="G30" s="1455">
        <v>-4</v>
      </c>
      <c r="H30" s="1453">
        <v>-1</v>
      </c>
      <c r="I30" s="1452">
        <v>-1</v>
      </c>
      <c r="J30" s="1456"/>
    </row>
    <row r="31" spans="1:10" ht="13.5" customHeight="1">
      <c r="A31" s="1400" t="s">
        <v>162</v>
      </c>
      <c r="B31" s="1374">
        <v>-19</v>
      </c>
      <c r="C31" s="1374">
        <v>-19</v>
      </c>
      <c r="D31" s="1374">
        <v>-23</v>
      </c>
      <c r="E31" s="1374">
        <v>-19</v>
      </c>
      <c r="F31" s="1374">
        <v>-20</v>
      </c>
      <c r="G31" s="1374">
        <v>-20</v>
      </c>
      <c r="H31" s="1447">
        <v>0</v>
      </c>
      <c r="I31" s="1446">
        <v>-0.05</v>
      </c>
      <c r="J31" s="1443"/>
    </row>
    <row r="32" spans="1:10" ht="13.5" customHeight="1">
      <c r="A32" s="1400" t="s">
        <v>424</v>
      </c>
      <c r="B32" s="1374">
        <v>14</v>
      </c>
      <c r="C32" s="1374">
        <v>19</v>
      </c>
      <c r="D32" s="1374">
        <v>17</v>
      </c>
      <c r="E32" s="1374">
        <v>21</v>
      </c>
      <c r="F32" s="1374">
        <v>24</v>
      </c>
      <c r="G32" s="1374">
        <v>20</v>
      </c>
      <c r="H32" s="1447">
        <v>-0.26315789473684209</v>
      </c>
      <c r="I32" s="1446">
        <v>-0.41666666666666669</v>
      </c>
      <c r="J32" s="1443"/>
    </row>
    <row r="33" spans="1:10" ht="13.5" customHeight="1">
      <c r="A33" s="1454" t="s">
        <v>425</v>
      </c>
      <c r="B33" s="1455">
        <v>-5</v>
      </c>
      <c r="C33" s="1455">
        <v>0</v>
      </c>
      <c r="D33" s="1455">
        <v>-8</v>
      </c>
      <c r="E33" s="1455">
        <v>1</v>
      </c>
      <c r="F33" s="1455">
        <v>3</v>
      </c>
      <c r="G33" s="1455">
        <v>1</v>
      </c>
      <c r="H33" s="1453" t="s">
        <v>415</v>
      </c>
      <c r="I33" s="1452" t="s">
        <v>415</v>
      </c>
      <c r="J33" s="1451"/>
    </row>
    <row r="34" spans="1:10" ht="13.5" customHeight="1">
      <c r="A34" s="1454" t="s">
        <v>177</v>
      </c>
      <c r="B34" s="1455">
        <v>-5</v>
      </c>
      <c r="C34" s="1455">
        <v>-5</v>
      </c>
      <c r="D34" s="1455">
        <v>-11</v>
      </c>
      <c r="E34" s="1455">
        <v>-2</v>
      </c>
      <c r="F34" s="1455">
        <v>-1</v>
      </c>
      <c r="G34" s="1455">
        <v>-3</v>
      </c>
      <c r="H34" s="1453">
        <v>0</v>
      </c>
      <c r="I34" s="1452" t="s">
        <v>415</v>
      </c>
      <c r="J34" s="1451"/>
    </row>
    <row r="35" spans="1:10" ht="13.5" customHeight="1">
      <c r="A35" s="1400" t="s">
        <v>179</v>
      </c>
      <c r="B35" s="1374">
        <v>0</v>
      </c>
      <c r="C35" s="1374">
        <v>0</v>
      </c>
      <c r="D35" s="1374">
        <v>0</v>
      </c>
      <c r="E35" s="1374">
        <v>0</v>
      </c>
      <c r="F35" s="1374">
        <v>0</v>
      </c>
      <c r="G35" s="1374">
        <v>0</v>
      </c>
      <c r="H35" s="1447" t="s">
        <v>415</v>
      </c>
      <c r="I35" s="1446" t="s">
        <v>415</v>
      </c>
      <c r="J35" s="1443"/>
    </row>
    <row r="36" spans="1:10" ht="13.5" customHeight="1">
      <c r="A36" s="1454" t="s">
        <v>180</v>
      </c>
      <c r="B36" s="1370">
        <v>-5</v>
      </c>
      <c r="C36" s="1370">
        <v>-5</v>
      </c>
      <c r="D36" s="1370">
        <v>-11</v>
      </c>
      <c r="E36" s="1370">
        <v>-2</v>
      </c>
      <c r="F36" s="1370">
        <v>-1</v>
      </c>
      <c r="G36" s="1370">
        <v>-3</v>
      </c>
      <c r="H36" s="1453">
        <v>0</v>
      </c>
      <c r="I36" s="1452" t="s">
        <v>415</v>
      </c>
      <c r="J36" s="1451"/>
    </row>
    <row r="37" spans="1:10" ht="13.5" customHeight="1">
      <c r="A37" s="1400"/>
      <c r="B37" s="1374"/>
      <c r="C37" s="1374"/>
      <c r="D37" s="1374"/>
      <c r="E37" s="1374"/>
      <c r="F37" s="1374"/>
      <c r="G37" s="1374"/>
      <c r="H37" s="1450"/>
      <c r="I37" s="1449"/>
      <c r="J37" s="1448"/>
    </row>
    <row r="38" spans="1:10" ht="13.5" customHeight="1">
      <c r="A38" s="1400" t="s">
        <v>396</v>
      </c>
      <c r="B38" s="1367">
        <v>58</v>
      </c>
      <c r="C38" s="1367">
        <v>57</v>
      </c>
      <c r="D38" s="1367">
        <v>49</v>
      </c>
      <c r="E38" s="1367">
        <v>43</v>
      </c>
      <c r="F38" s="1367">
        <v>40</v>
      </c>
      <c r="G38" s="1367">
        <v>41</v>
      </c>
      <c r="H38" s="1447">
        <v>1.7543859649122806E-2</v>
      </c>
      <c r="I38" s="1446">
        <v>0.45</v>
      </c>
      <c r="J38" s="1443"/>
    </row>
    <row r="39" spans="1:10" ht="13.5" customHeight="1" thickBot="1">
      <c r="A39" s="1400" t="s">
        <v>398</v>
      </c>
      <c r="B39" s="1367">
        <v>644</v>
      </c>
      <c r="C39" s="1367">
        <v>657</v>
      </c>
      <c r="D39" s="1367">
        <v>652</v>
      </c>
      <c r="E39" s="1367">
        <v>657</v>
      </c>
      <c r="F39" s="1367">
        <v>644</v>
      </c>
      <c r="G39" s="1367">
        <v>634</v>
      </c>
      <c r="H39" s="1445">
        <v>-1.9786910197869101E-2</v>
      </c>
      <c r="I39" s="1444">
        <v>0</v>
      </c>
      <c r="J39" s="1443"/>
    </row>
    <row r="40" spans="1:10" ht="13.5" customHeight="1">
      <c r="J40" s="1364"/>
    </row>
    <row r="41" spans="1:10" ht="13.5" customHeight="1"/>
    <row r="42" spans="1:10" ht="13.5" customHeight="1">
      <c r="E42" s="1442"/>
      <c r="F42" s="1442"/>
      <c r="G42" s="1442"/>
      <c r="H42" s="1442"/>
      <c r="I42" s="1442"/>
    </row>
    <row r="43" spans="1:10" ht="13.5" customHeight="1">
      <c r="A43" s="1383"/>
      <c r="B43" s="1383"/>
      <c r="C43" s="1383"/>
      <c r="D43" s="1383"/>
      <c r="E43" s="1383"/>
      <c r="F43" s="1383"/>
      <c r="G43" s="1383"/>
      <c r="H43" s="1383"/>
      <c r="I43" s="1383"/>
      <c r="J43" s="1418"/>
    </row>
    <row r="44" spans="1:10" ht="13.5" customHeight="1">
      <c r="B44" s="1383"/>
      <c r="C44" s="1383"/>
      <c r="D44" s="1383"/>
      <c r="E44" s="1383"/>
      <c r="F44" s="1383"/>
      <c r="G44" s="1383"/>
    </row>
    <row r="45" spans="1:10" ht="13.5" customHeight="1">
      <c r="B45" s="1383"/>
      <c r="C45" s="1383"/>
      <c r="D45" s="1383"/>
      <c r="E45" s="1383"/>
      <c r="F45" s="1383"/>
      <c r="G45" s="1383"/>
    </row>
    <row r="46" spans="1:10" ht="13.5" customHeight="1">
      <c r="B46" s="1383"/>
      <c r="C46" s="1383"/>
      <c r="D46" s="1383"/>
      <c r="E46" s="1383"/>
      <c r="F46" s="1383"/>
      <c r="G46" s="1383"/>
    </row>
    <row r="47" spans="1:10" ht="13.5" customHeight="1">
      <c r="B47" s="1383"/>
      <c r="C47" s="1383"/>
      <c r="D47" s="1383"/>
      <c r="E47" s="1383"/>
      <c r="F47" s="1383"/>
      <c r="G47" s="1383"/>
    </row>
    <row r="48" spans="1:10" ht="13.5" customHeight="1">
      <c r="B48" s="1383"/>
      <c r="C48" s="1383"/>
      <c r="D48" s="1383"/>
      <c r="E48" s="1383"/>
      <c r="F48" s="1383"/>
      <c r="G48" s="1383"/>
    </row>
    <row r="49" spans="1:1" ht="13.5" customHeight="1"/>
    <row r="50" spans="1:1" ht="13.5" customHeight="1"/>
    <row r="51" spans="1:1" ht="13.5" customHeight="1"/>
    <row r="52" spans="1:1" ht="13.5" customHeight="1"/>
    <row r="56" spans="1:1" ht="15">
      <c r="A56" s="1441"/>
    </row>
  </sheetData>
  <printOptions horizontalCentered="1"/>
  <pageMargins left="0.7" right="0.7" top="0.75" bottom="0.75" header="0.3" footer="0.3"/>
  <pageSetup paperSize="9" scale="80" orientation="portrait" r:id="rId1"/>
  <headerFooter>
    <oddHeader>&amp;R&amp;"Arial,Normal"&amp;8Wealth Management</oddHeader>
    <oddFooter>&amp;C&amp;7Fact book - Q2  2017</oddFooter>
  </headerFooter>
  <colBreaks count="1" manualBreakCount="1">
    <brk id="10" max="58" man="1"/>
  </col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AC86"/>
  <sheetViews>
    <sheetView view="pageBreakPreview" zoomScaleNormal="100" zoomScaleSheetLayoutView="100" workbookViewId="0">
      <selection activeCell="P21" sqref="P21"/>
    </sheetView>
  </sheetViews>
  <sheetFormatPr defaultRowHeight="15"/>
  <cols>
    <col min="1" max="1" width="41.33203125" style="1004" bestFit="1" customWidth="1"/>
    <col min="2" max="10" width="9.33203125" style="1004"/>
    <col min="11" max="11" width="40.6640625" style="1004" bestFit="1" customWidth="1"/>
    <col min="12" max="12" width="9.5" style="1004" customWidth="1"/>
    <col min="13" max="15" width="9.33203125" style="1004"/>
    <col min="16" max="16" width="10.83203125" style="1004" customWidth="1"/>
    <col min="17" max="16384" width="9.33203125" style="1004"/>
  </cols>
  <sheetData>
    <row r="1" spans="1:29" ht="15" customHeight="1">
      <c r="A1" s="1109" t="s">
        <v>511</v>
      </c>
      <c r="B1" s="1107"/>
      <c r="C1" s="1107"/>
      <c r="D1" s="1107"/>
      <c r="E1" s="1107"/>
      <c r="F1" s="1107"/>
      <c r="G1" s="1107"/>
      <c r="H1" s="1107"/>
      <c r="I1" s="1107"/>
      <c r="J1" s="1107"/>
      <c r="K1" s="1036" t="s">
        <v>512</v>
      </c>
      <c r="L1" s="1108"/>
      <c r="M1" s="1108"/>
      <c r="N1" s="1108"/>
      <c r="O1" s="1108"/>
      <c r="P1" s="1007"/>
      <c r="Q1" s="1007"/>
      <c r="R1" s="1007"/>
      <c r="S1" s="1007"/>
    </row>
    <row r="2" spans="1:29" ht="15" customHeight="1" thickBot="1">
      <c r="A2" s="1107"/>
      <c r="B2" s="1107"/>
      <c r="C2" s="1107"/>
      <c r="D2" s="1107"/>
      <c r="E2" s="1107"/>
      <c r="F2" s="1107"/>
      <c r="G2" s="1107"/>
      <c r="H2" s="1107"/>
      <c r="I2" s="1107"/>
      <c r="J2" s="1107"/>
      <c r="K2" s="1065"/>
      <c r="L2" s="1106"/>
      <c r="M2" s="1106"/>
      <c r="N2" s="1106"/>
      <c r="O2" s="1106"/>
      <c r="P2" s="1007"/>
      <c r="Q2" s="1007"/>
      <c r="R2" s="1044"/>
      <c r="S2" s="1044"/>
    </row>
    <row r="3" spans="1:29" ht="15" customHeight="1" thickBot="1">
      <c r="A3" s="1105" t="s">
        <v>123</v>
      </c>
      <c r="B3" s="1102" t="s">
        <v>1331</v>
      </c>
      <c r="C3" s="1102" t="s">
        <v>1278</v>
      </c>
      <c r="D3" s="1102" t="s">
        <v>568</v>
      </c>
      <c r="E3" s="1104" t="s">
        <v>124</v>
      </c>
      <c r="F3" s="1104" t="s">
        <v>125</v>
      </c>
      <c r="G3" s="1104" t="s">
        <v>126</v>
      </c>
      <c r="H3" s="1117"/>
      <c r="I3" s="1117"/>
      <c r="J3" s="1117"/>
      <c r="K3" s="1103" t="s">
        <v>123</v>
      </c>
      <c r="L3" s="1102" t="s">
        <v>1331</v>
      </c>
      <c r="M3" s="1078" t="s">
        <v>1278</v>
      </c>
      <c r="N3" s="1078" t="s">
        <v>568</v>
      </c>
      <c r="O3" s="1078" t="s">
        <v>124</v>
      </c>
      <c r="P3" s="1078" t="s">
        <v>125</v>
      </c>
      <c r="Q3" s="1078" t="s">
        <v>126</v>
      </c>
      <c r="R3" s="1101"/>
      <c r="S3" s="1101"/>
    </row>
    <row r="4" spans="1:29" ht="15" customHeight="1">
      <c r="A4" s="639" t="s">
        <v>134</v>
      </c>
      <c r="B4" s="1086">
        <v>0</v>
      </c>
      <c r="C4" s="1086">
        <v>0</v>
      </c>
      <c r="D4" s="1086">
        <v>0</v>
      </c>
      <c r="E4" s="1086">
        <v>0</v>
      </c>
      <c r="F4" s="1086">
        <v>0</v>
      </c>
      <c r="G4" s="1086">
        <v>0</v>
      </c>
      <c r="H4" s="1086"/>
      <c r="I4" s="1086"/>
      <c r="J4" s="1086"/>
      <c r="K4" s="1097" t="s">
        <v>513</v>
      </c>
      <c r="L4" s="1100"/>
      <c r="M4" s="1100"/>
      <c r="N4" s="1100"/>
      <c r="O4" s="1100"/>
      <c r="P4" s="1100"/>
      <c r="Q4" s="1100"/>
      <c r="R4" s="1100"/>
      <c r="S4" s="1100"/>
    </row>
    <row r="5" spans="1:29" ht="15" customHeight="1">
      <c r="A5" s="639" t="s">
        <v>111</v>
      </c>
      <c r="B5" s="1086">
        <v>92</v>
      </c>
      <c r="C5" s="1086">
        <v>95</v>
      </c>
      <c r="D5" s="1086">
        <v>87</v>
      </c>
      <c r="E5" s="1086">
        <v>91</v>
      </c>
      <c r="F5" s="1086">
        <v>83</v>
      </c>
      <c r="G5" s="1086">
        <v>85</v>
      </c>
      <c r="H5" s="1086"/>
      <c r="I5" s="1086"/>
      <c r="J5" s="1086"/>
      <c r="K5" s="1013" t="s">
        <v>514</v>
      </c>
      <c r="L5" s="1095">
        <v>29.3</v>
      </c>
      <c r="M5" s="1095">
        <v>29.7</v>
      </c>
      <c r="N5" s="1095">
        <v>29.8</v>
      </c>
      <c r="O5" s="1095">
        <v>30.047176999999998</v>
      </c>
      <c r="P5" s="1095">
        <v>29.052822999999997</v>
      </c>
      <c r="Q5" s="1099">
        <v>32.200000000000003</v>
      </c>
      <c r="R5" s="1091"/>
      <c r="S5" s="1091"/>
    </row>
    <row r="6" spans="1:29" ht="15" customHeight="1">
      <c r="A6" s="639" t="s">
        <v>140</v>
      </c>
      <c r="B6" s="1086">
        <v>57</v>
      </c>
      <c r="C6" s="1086">
        <v>59</v>
      </c>
      <c r="D6" s="1086">
        <v>67</v>
      </c>
      <c r="E6" s="1086">
        <v>53</v>
      </c>
      <c r="F6" s="1086">
        <v>60</v>
      </c>
      <c r="G6" s="1086">
        <v>86</v>
      </c>
      <c r="H6" s="1086"/>
      <c r="I6" s="1086"/>
      <c r="J6" s="1086"/>
      <c r="K6" s="1013" t="s">
        <v>515</v>
      </c>
      <c r="L6" s="1095">
        <v>2.8</v>
      </c>
      <c r="M6" s="1095">
        <v>-2.2999999999999998</v>
      </c>
      <c r="N6" s="1095">
        <v>6.6</v>
      </c>
      <c r="O6" s="1095">
        <v>-0.2251909999999997</v>
      </c>
      <c r="P6" s="1095">
        <v>3.1251909999999996</v>
      </c>
      <c r="Q6" s="1099">
        <v>2.1</v>
      </c>
      <c r="R6" s="1091"/>
      <c r="S6" s="1091"/>
    </row>
    <row r="7" spans="1:29" ht="15" customHeight="1">
      <c r="A7" s="639" t="s">
        <v>392</v>
      </c>
      <c r="B7" s="1086">
        <v>5</v>
      </c>
      <c r="C7" s="1086">
        <v>5</v>
      </c>
      <c r="D7" s="1086">
        <v>4</v>
      </c>
      <c r="E7" s="1086">
        <v>4</v>
      </c>
      <c r="F7" s="1086">
        <v>5</v>
      </c>
      <c r="G7" s="1086">
        <v>5</v>
      </c>
      <c r="H7" s="1086"/>
      <c r="I7" s="1086"/>
      <c r="J7" s="1086"/>
      <c r="K7" s="1013" t="s">
        <v>516</v>
      </c>
      <c r="L7" s="1095">
        <v>1.6</v>
      </c>
      <c r="M7" s="1095">
        <v>1</v>
      </c>
      <c r="N7" s="1095">
        <v>-1.5</v>
      </c>
      <c r="O7" s="1095">
        <v>1.4062000000000001</v>
      </c>
      <c r="P7" s="1095">
        <v>1.2938000000000001</v>
      </c>
      <c r="Q7" s="1099">
        <v>0.4</v>
      </c>
      <c r="R7" s="1091"/>
      <c r="S7" s="1091"/>
    </row>
    <row r="8" spans="1:29" ht="15" customHeight="1">
      <c r="A8" s="640" t="s">
        <v>423</v>
      </c>
      <c r="B8" s="1094">
        <v>154</v>
      </c>
      <c r="C8" s="1094">
        <v>159</v>
      </c>
      <c r="D8" s="1094">
        <v>158</v>
      </c>
      <c r="E8" s="1094">
        <v>148</v>
      </c>
      <c r="F8" s="1094">
        <v>148</v>
      </c>
      <c r="G8" s="1094">
        <v>176</v>
      </c>
      <c r="H8" s="1093"/>
      <c r="I8" s="1093"/>
      <c r="J8" s="1093"/>
      <c r="K8" s="1013" t="s">
        <v>517</v>
      </c>
      <c r="L8" s="1095">
        <v>-2.2000000000000002</v>
      </c>
      <c r="M8" s="1095">
        <v>-3</v>
      </c>
      <c r="N8" s="1095">
        <v>0</v>
      </c>
      <c r="O8" s="1095">
        <v>-3.0379999999999998</v>
      </c>
      <c r="P8" s="1095">
        <v>-3.0619999999999998</v>
      </c>
      <c r="Q8" s="1099">
        <v>-2.6</v>
      </c>
      <c r="R8" s="1091"/>
      <c r="S8" s="1091"/>
    </row>
    <row r="9" spans="1:29" ht="15" customHeight="1">
      <c r="A9" s="639" t="s">
        <v>162</v>
      </c>
      <c r="B9" s="1086">
        <v>-26</v>
      </c>
      <c r="C9" s="1086">
        <v>-29</v>
      </c>
      <c r="D9" s="1086">
        <v>-28</v>
      </c>
      <c r="E9" s="1086">
        <v>-26</v>
      </c>
      <c r="F9" s="1086">
        <v>-27</v>
      </c>
      <c r="G9" s="1086">
        <v>-28</v>
      </c>
      <c r="H9" s="1085"/>
      <c r="I9" s="1085"/>
      <c r="J9" s="1085"/>
      <c r="K9" s="1097" t="s">
        <v>518</v>
      </c>
      <c r="L9" s="1096">
        <v>20.6</v>
      </c>
      <c r="M9" s="1096">
        <v>17.399999999999999</v>
      </c>
      <c r="N9" s="1096">
        <v>31.713055000000001</v>
      </c>
      <c r="O9" s="1096">
        <v>23.787999999999997</v>
      </c>
      <c r="P9" s="1096">
        <v>26.212000000000003</v>
      </c>
      <c r="Q9" s="1098">
        <v>41</v>
      </c>
      <c r="R9" s="1091"/>
      <c r="S9" s="1091"/>
    </row>
    <row r="10" spans="1:29" ht="15" customHeight="1">
      <c r="A10" s="639" t="s">
        <v>519</v>
      </c>
      <c r="B10" s="1086">
        <v>-27</v>
      </c>
      <c r="C10" s="1086">
        <v>-25</v>
      </c>
      <c r="D10" s="1086">
        <v>-25</v>
      </c>
      <c r="E10" s="1086">
        <v>-22</v>
      </c>
      <c r="F10" s="1086">
        <v>-21</v>
      </c>
      <c r="G10" s="1086">
        <v>-21</v>
      </c>
      <c r="H10" s="1085"/>
      <c r="I10" s="1085"/>
      <c r="J10" s="1085"/>
      <c r="K10" s="1097" t="s">
        <v>520</v>
      </c>
      <c r="L10" s="1096">
        <v>65.3</v>
      </c>
      <c r="M10" s="1096">
        <v>64.599999999999994</v>
      </c>
      <c r="N10" s="1096">
        <v>61.456173</v>
      </c>
      <c r="O10" s="1096">
        <v>58.851005999999984</v>
      </c>
      <c r="P10" s="1096">
        <v>52.348994000000005</v>
      </c>
      <c r="Q10" s="1096">
        <v>59</v>
      </c>
      <c r="R10" s="1091"/>
      <c r="S10" s="1091"/>
    </row>
    <row r="11" spans="1:29" ht="15" customHeight="1">
      <c r="A11" s="640" t="s">
        <v>425</v>
      </c>
      <c r="B11" s="1094">
        <v>-53</v>
      </c>
      <c r="C11" s="1094">
        <v>-54</v>
      </c>
      <c r="D11" s="1094">
        <v>-53</v>
      </c>
      <c r="E11" s="1094">
        <v>-48</v>
      </c>
      <c r="F11" s="1094">
        <v>-48</v>
      </c>
      <c r="G11" s="1094">
        <v>-49</v>
      </c>
      <c r="H11" s="1093"/>
      <c r="I11" s="1093"/>
      <c r="J11" s="1093"/>
      <c r="K11" s="1097" t="s">
        <v>521</v>
      </c>
      <c r="L11" s="1096">
        <v>20.399999999999999</v>
      </c>
      <c r="M11" s="1096">
        <v>22.7</v>
      </c>
      <c r="N11" s="1096">
        <v>21.981625999999999</v>
      </c>
      <c r="O11" s="1096">
        <v>20.825000000000003</v>
      </c>
      <c r="P11" s="1096">
        <v>21.274999999999999</v>
      </c>
      <c r="Q11" s="1096">
        <v>17.600000000000001</v>
      </c>
      <c r="R11" s="1091"/>
      <c r="S11" s="1091"/>
    </row>
    <row r="12" spans="1:29" ht="15" customHeight="1">
      <c r="A12" s="640" t="s">
        <v>177</v>
      </c>
      <c r="B12" s="1094">
        <v>101</v>
      </c>
      <c r="C12" s="1094">
        <v>105</v>
      </c>
      <c r="D12" s="1094">
        <v>105</v>
      </c>
      <c r="E12" s="1094">
        <v>100</v>
      </c>
      <c r="F12" s="1094">
        <v>100</v>
      </c>
      <c r="G12" s="1094">
        <v>127</v>
      </c>
      <c r="H12" s="1093"/>
      <c r="I12" s="1093"/>
      <c r="J12" s="1093"/>
      <c r="K12" s="1047" t="s">
        <v>522</v>
      </c>
      <c r="L12" s="1092">
        <v>106</v>
      </c>
      <c r="M12" s="1092">
        <v>104.7</v>
      </c>
      <c r="N12" s="1092">
        <v>115.2</v>
      </c>
      <c r="O12" s="1092">
        <v>103.46399999999997</v>
      </c>
      <c r="P12" s="1092">
        <v>99.436000000000007</v>
      </c>
      <c r="Q12" s="1092">
        <v>118</v>
      </c>
      <c r="R12" s="1091"/>
      <c r="S12" s="1091"/>
    </row>
    <row r="13" spans="1:29" ht="15" customHeight="1">
      <c r="A13" s="639" t="s">
        <v>179</v>
      </c>
      <c r="B13" s="1086">
        <v>0</v>
      </c>
      <c r="C13" s="1086">
        <v>0</v>
      </c>
      <c r="D13" s="1086">
        <v>0</v>
      </c>
      <c r="E13" s="1086">
        <v>0</v>
      </c>
      <c r="F13" s="1086">
        <v>0</v>
      </c>
      <c r="G13" s="1086">
        <v>0</v>
      </c>
      <c r="H13" s="1085"/>
      <c r="I13" s="1085"/>
      <c r="J13" s="1085"/>
      <c r="K13" s="1013" t="s">
        <v>523</v>
      </c>
      <c r="L13" s="1095">
        <v>-5</v>
      </c>
      <c r="M13" s="1095">
        <v>0</v>
      </c>
      <c r="N13" s="1095">
        <v>-10</v>
      </c>
      <c r="O13" s="1095">
        <v>-3.4639999999999702</v>
      </c>
      <c r="P13" s="1095">
        <v>1</v>
      </c>
      <c r="Q13" s="1095">
        <v>9</v>
      </c>
      <c r="R13" s="1091"/>
      <c r="S13" s="1091"/>
    </row>
    <row r="14" spans="1:29" ht="15" customHeight="1">
      <c r="A14" s="640" t="s">
        <v>180</v>
      </c>
      <c r="B14" s="1094">
        <v>101</v>
      </c>
      <c r="C14" s="1094">
        <v>105</v>
      </c>
      <c r="D14" s="1094">
        <v>105</v>
      </c>
      <c r="E14" s="1094">
        <v>100</v>
      </c>
      <c r="F14" s="1094">
        <v>100</v>
      </c>
      <c r="G14" s="1094">
        <v>127</v>
      </c>
      <c r="H14" s="1093"/>
      <c r="I14" s="1093"/>
      <c r="J14" s="1093"/>
      <c r="K14" s="1047" t="s">
        <v>180</v>
      </c>
      <c r="L14" s="1092">
        <v>101</v>
      </c>
      <c r="M14" s="1092">
        <v>104.7</v>
      </c>
      <c r="N14" s="1092">
        <v>105</v>
      </c>
      <c r="O14" s="1092">
        <v>100</v>
      </c>
      <c r="P14" s="1092">
        <v>100</v>
      </c>
      <c r="Q14" s="1092">
        <v>127</v>
      </c>
      <c r="R14" s="1091"/>
      <c r="S14" s="1091"/>
      <c r="Y14" s="1075"/>
      <c r="Z14" s="1075"/>
      <c r="AA14" s="1075"/>
      <c r="AB14" s="1075"/>
      <c r="AC14" s="1075"/>
    </row>
    <row r="15" spans="1:29" ht="15" customHeight="1">
      <c r="A15" s="1090"/>
      <c r="B15" s="1086"/>
      <c r="C15" s="1086"/>
      <c r="D15" s="1086"/>
      <c r="E15" s="1086"/>
      <c r="F15" s="1086"/>
      <c r="G15" s="1086"/>
      <c r="H15" s="1085"/>
      <c r="I15" s="1085"/>
      <c r="J15" s="1085"/>
      <c r="K15" s="1087" t="s">
        <v>524</v>
      </c>
      <c r="L15" s="1089">
        <v>5.4</v>
      </c>
      <c r="M15" s="1089">
        <v>5.5</v>
      </c>
      <c r="N15" s="1089">
        <v>5.3</v>
      </c>
      <c r="O15" s="1089">
        <v>5</v>
      </c>
      <c r="P15" s="1089">
        <v>5</v>
      </c>
      <c r="Q15" s="1088">
        <v>5.0999999999999996</v>
      </c>
      <c r="R15" s="1088"/>
      <c r="S15" s="1088"/>
      <c r="Y15" s="1075"/>
      <c r="Z15" s="1075"/>
      <c r="AA15" s="1075"/>
      <c r="AB15" s="1075"/>
      <c r="AC15" s="1075"/>
    </row>
    <row r="16" spans="1:29" ht="15" customHeight="1">
      <c r="A16" s="639" t="s">
        <v>484</v>
      </c>
      <c r="B16" s="1084">
        <v>34</v>
      </c>
      <c r="C16" s="1084">
        <v>34</v>
      </c>
      <c r="D16" s="1084">
        <v>34</v>
      </c>
      <c r="E16" s="1084">
        <v>32</v>
      </c>
      <c r="F16" s="1084">
        <v>32</v>
      </c>
      <c r="G16" s="1084">
        <v>28</v>
      </c>
      <c r="H16" s="1084"/>
      <c r="I16" s="1084"/>
      <c r="J16" s="1084"/>
      <c r="K16" s="1053"/>
      <c r="L16" s="1087"/>
      <c r="Y16" s="1075"/>
      <c r="Z16" s="1075"/>
      <c r="AA16" s="1075"/>
      <c r="AB16" s="1075"/>
      <c r="AC16" s="1075"/>
    </row>
    <row r="17" spans="1:29" ht="15" customHeight="1">
      <c r="A17" s="639" t="s">
        <v>525</v>
      </c>
      <c r="B17" s="1086">
        <v>20</v>
      </c>
      <c r="C17" s="1086">
        <v>19</v>
      </c>
      <c r="D17" s="1086">
        <v>19</v>
      </c>
      <c r="E17" s="1086">
        <v>18</v>
      </c>
      <c r="F17" s="1086">
        <v>20</v>
      </c>
      <c r="G17" s="1086">
        <v>22</v>
      </c>
      <c r="H17" s="1086"/>
      <c r="I17" s="1086"/>
      <c r="J17" s="1086"/>
      <c r="K17" s="1083"/>
      <c r="L17" s="1082"/>
      <c r="M17" s="1082"/>
      <c r="N17" s="1082"/>
      <c r="O17" s="1082"/>
      <c r="P17" s="1082"/>
      <c r="Q17" s="1082"/>
      <c r="R17" s="1082"/>
      <c r="S17" s="1082"/>
      <c r="Y17" s="1075"/>
      <c r="Z17" s="1075"/>
      <c r="AA17" s="1075"/>
      <c r="AB17" s="1075"/>
      <c r="AC17" s="1075"/>
    </row>
    <row r="18" spans="1:29" ht="15" customHeight="1">
      <c r="A18" s="639" t="s">
        <v>379</v>
      </c>
      <c r="B18" s="1081">
        <v>1624</v>
      </c>
      <c r="C18" s="1081">
        <v>1592</v>
      </c>
      <c r="D18" s="1081">
        <v>1961</v>
      </c>
      <c r="E18" s="1081">
        <v>1780</v>
      </c>
      <c r="F18" s="1081">
        <v>1687</v>
      </c>
      <c r="G18" s="1081">
        <v>1609</v>
      </c>
      <c r="H18" s="1081"/>
      <c r="I18" s="1081"/>
      <c r="J18" s="1081"/>
      <c r="K18" s="1083"/>
      <c r="L18" s="1082"/>
      <c r="M18" s="1082"/>
      <c r="N18" s="1082"/>
      <c r="O18" s="1082"/>
      <c r="P18" s="1082"/>
      <c r="Q18" s="1082"/>
      <c r="R18" s="1082"/>
      <c r="S18" s="1082"/>
      <c r="Y18" s="1075"/>
      <c r="Z18" s="1075"/>
      <c r="AA18" s="1075"/>
      <c r="AB18" s="1075"/>
      <c r="AC18" s="1075"/>
    </row>
    <row r="19" spans="1:29" ht="15" customHeight="1">
      <c r="A19" s="639" t="s">
        <v>526</v>
      </c>
      <c r="B19" s="2382">
        <v>68.3</v>
      </c>
      <c r="C19" s="2382">
        <v>68</v>
      </c>
      <c r="D19" s="2382">
        <v>65.7</v>
      </c>
      <c r="E19" s="2382">
        <v>64.8</v>
      </c>
      <c r="F19" s="2382">
        <v>62.7</v>
      </c>
      <c r="G19" s="2382">
        <v>61.9</v>
      </c>
      <c r="H19" s="1084"/>
      <c r="I19" s="1084"/>
      <c r="J19" s="1084"/>
      <c r="K19" s="1083"/>
      <c r="L19" s="1082"/>
      <c r="M19" s="1082"/>
      <c r="N19" s="1082"/>
      <c r="O19" s="1082"/>
      <c r="P19" s="1082"/>
      <c r="Q19" s="1082"/>
      <c r="R19" s="1082"/>
      <c r="S19" s="1082"/>
      <c r="Y19" s="1075"/>
      <c r="Z19" s="1075"/>
      <c r="AA19" s="1075"/>
      <c r="AB19" s="1075"/>
      <c r="AC19" s="1075"/>
    </row>
    <row r="20" spans="1:29" ht="15" customHeight="1">
      <c r="A20" s="639" t="s">
        <v>529</v>
      </c>
      <c r="B20" s="1081">
        <v>1889</v>
      </c>
      <c r="C20" s="1081">
        <v>1982</v>
      </c>
      <c r="D20" s="1081">
        <v>1668</v>
      </c>
      <c r="E20" s="1081">
        <v>1558</v>
      </c>
      <c r="F20" s="1081">
        <v>1532</v>
      </c>
      <c r="G20" s="1081">
        <v>1784</v>
      </c>
      <c r="H20" s="1081"/>
      <c r="I20" s="1081"/>
      <c r="J20" s="1081"/>
      <c r="K20" s="1083"/>
      <c r="L20" s="1082"/>
      <c r="M20" s="1082"/>
      <c r="N20" s="1082"/>
      <c r="O20" s="1082"/>
      <c r="P20" s="1082"/>
      <c r="Q20" s="1082"/>
      <c r="R20" s="1082"/>
      <c r="S20" s="1082"/>
      <c r="Y20" s="1075"/>
      <c r="Z20" s="1075"/>
      <c r="AA20" s="1075"/>
      <c r="AB20" s="1075"/>
      <c r="AC20" s="1075"/>
    </row>
    <row r="21" spans="1:29" ht="15" customHeight="1">
      <c r="A21" s="639" t="s">
        <v>398</v>
      </c>
      <c r="B21" s="1081">
        <v>1129</v>
      </c>
      <c r="C21" s="1081">
        <v>1135</v>
      </c>
      <c r="D21" s="1081">
        <v>1155</v>
      </c>
      <c r="E21" s="1081">
        <v>1167</v>
      </c>
      <c r="F21" s="1081">
        <v>1160</v>
      </c>
      <c r="G21" s="1081">
        <v>1114</v>
      </c>
      <c r="H21" s="1081"/>
      <c r="I21" s="1081"/>
      <c r="J21" s="1081"/>
      <c r="K21" s="2837" t="s">
        <v>527</v>
      </c>
      <c r="L21" s="2898" t="s">
        <v>528</v>
      </c>
      <c r="M21" s="2898"/>
      <c r="N21" s="2898"/>
      <c r="O21" s="2898"/>
      <c r="P21" s="2898"/>
      <c r="Q21" s="2898"/>
      <c r="R21" s="2898"/>
      <c r="S21" s="2898"/>
      <c r="Y21" s="1075"/>
      <c r="Z21" s="1075"/>
      <c r="AA21" s="1075"/>
      <c r="AB21" s="1075"/>
      <c r="AC21" s="1075"/>
    </row>
    <row r="22" spans="1:29" ht="15" customHeight="1">
      <c r="A22" s="1080"/>
      <c r="B22" s="1080"/>
      <c r="C22" s="1080"/>
      <c r="D22" s="1080"/>
      <c r="E22" s="1080"/>
      <c r="F22" s="1080"/>
      <c r="G22" s="1080"/>
      <c r="H22" s="1080"/>
      <c r="I22" s="1080"/>
      <c r="J22" s="1080"/>
      <c r="K22" s="2838"/>
      <c r="L22" s="2898"/>
      <c r="M22" s="2898"/>
      <c r="N22" s="2898"/>
      <c r="O22" s="2898"/>
      <c r="P22" s="2898"/>
      <c r="Q22" s="2898"/>
      <c r="R22" s="2898"/>
      <c r="S22" s="2898"/>
      <c r="Y22" s="1075"/>
      <c r="Z22" s="1075"/>
      <c r="AA22" s="1075"/>
      <c r="AB22" s="1075"/>
      <c r="AC22" s="1075"/>
    </row>
    <row r="23" spans="1:29" ht="15" customHeight="1">
      <c r="A23" s="1036" t="s">
        <v>534</v>
      </c>
      <c r="D23" s="1007"/>
      <c r="K23" s="2837" t="s">
        <v>530</v>
      </c>
      <c r="L23" s="2898" t="s">
        <v>531</v>
      </c>
      <c r="M23" s="2898"/>
      <c r="N23" s="2898"/>
      <c r="O23" s="2898"/>
      <c r="P23" s="2898"/>
      <c r="Q23" s="2898"/>
      <c r="R23" s="2898"/>
      <c r="S23" s="2898"/>
      <c r="T23" s="1076"/>
      <c r="U23" s="1077"/>
      <c r="V23" s="1076"/>
      <c r="W23" s="1076"/>
      <c r="Y23" s="1075"/>
      <c r="Z23" s="1075"/>
      <c r="AA23" s="1075"/>
      <c r="AB23" s="1075"/>
      <c r="AC23" s="1075"/>
    </row>
    <row r="24" spans="1:29" ht="15" customHeight="1" thickBot="1">
      <c r="K24" s="2839"/>
      <c r="L24" s="2898"/>
      <c r="M24" s="2898"/>
      <c r="N24" s="2898"/>
      <c r="O24" s="2898"/>
      <c r="P24" s="2898"/>
      <c r="Q24" s="2898"/>
      <c r="R24" s="2898"/>
      <c r="S24" s="2898"/>
      <c r="T24" s="1076"/>
      <c r="U24" s="1076"/>
      <c r="V24" s="1076"/>
      <c r="W24" s="1076"/>
      <c r="Y24" s="1075"/>
      <c r="Z24" s="1075"/>
      <c r="AA24" s="1075"/>
      <c r="AB24" s="1075"/>
      <c r="AC24" s="1075"/>
    </row>
    <row r="25" spans="1:29" ht="15" customHeight="1" thickBot="1">
      <c r="A25" s="1079" t="s">
        <v>123</v>
      </c>
      <c r="B25" s="1023" t="s">
        <v>1331</v>
      </c>
      <c r="C25" s="1023" t="s">
        <v>1278</v>
      </c>
      <c r="D25" s="1023" t="s">
        <v>568</v>
      </c>
      <c r="E25" s="1078" t="s">
        <v>124</v>
      </c>
      <c r="F25" s="1078" t="s">
        <v>125</v>
      </c>
      <c r="G25" s="1078" t="s">
        <v>126</v>
      </c>
      <c r="H25" s="1101"/>
      <c r="I25" s="1101"/>
      <c r="J25" s="1101"/>
      <c r="K25" s="2837" t="s">
        <v>532</v>
      </c>
      <c r="L25" s="2898" t="s">
        <v>533</v>
      </c>
      <c r="M25" s="2898"/>
      <c r="N25" s="2898"/>
      <c r="O25" s="2898"/>
      <c r="P25" s="2898"/>
      <c r="Q25" s="2898"/>
      <c r="R25" s="2898"/>
      <c r="S25" s="2898"/>
      <c r="T25" s="1076"/>
      <c r="U25" s="1076"/>
      <c r="V25" s="1076"/>
      <c r="W25" s="1076"/>
      <c r="Y25" s="1075"/>
      <c r="Z25" s="1075"/>
      <c r="AA25" s="1075"/>
      <c r="AB25" s="1075"/>
      <c r="AC25" s="1075"/>
    </row>
    <row r="26" spans="1:29" ht="15" customHeight="1">
      <c r="A26" s="1017" t="s">
        <v>537</v>
      </c>
      <c r="B26" s="1073">
        <v>627.20000000000005</v>
      </c>
      <c r="C26" s="1073">
        <v>616.70000000000005</v>
      </c>
      <c r="D26" s="1073">
        <v>550.70000000000005</v>
      </c>
      <c r="E26" s="1073">
        <v>590.50000000000011</v>
      </c>
      <c r="F26" s="1073">
        <v>503.1</v>
      </c>
      <c r="G26" s="1073">
        <v>458.4</v>
      </c>
      <c r="H26" s="1073"/>
      <c r="I26" s="1073"/>
      <c r="J26" s="1073"/>
      <c r="K26" s="2840"/>
      <c r="L26" s="2898"/>
      <c r="M26" s="2898"/>
      <c r="N26" s="2898"/>
      <c r="O26" s="2898"/>
      <c r="P26" s="2898"/>
      <c r="Q26" s="2898"/>
      <c r="R26" s="2898"/>
      <c r="S26" s="2898"/>
      <c r="T26" s="1076"/>
      <c r="U26" s="1077"/>
      <c r="V26" s="1076"/>
      <c r="W26" s="1076"/>
      <c r="Y26" s="1075"/>
      <c r="Z26" s="1075"/>
      <c r="AA26" s="1075"/>
      <c r="AB26" s="1075"/>
      <c r="AC26" s="1075"/>
    </row>
    <row r="27" spans="1:29" ht="15" customHeight="1">
      <c r="A27" s="1017" t="s">
        <v>539</v>
      </c>
      <c r="B27" s="1074">
        <v>382.6</v>
      </c>
      <c r="C27" s="1074">
        <v>386.6</v>
      </c>
      <c r="D27" s="1074">
        <v>363.2</v>
      </c>
      <c r="E27" s="1073">
        <v>327.00000000000011</v>
      </c>
      <c r="F27" s="1073">
        <v>325.5</v>
      </c>
      <c r="G27" s="1073">
        <v>372.4</v>
      </c>
      <c r="H27" s="1073"/>
      <c r="I27" s="1073"/>
      <c r="J27" s="1073"/>
      <c r="K27" s="2837" t="s">
        <v>535</v>
      </c>
      <c r="L27" s="2899" t="s">
        <v>536</v>
      </c>
      <c r="M27" s="2899"/>
      <c r="N27" s="2899"/>
      <c r="O27" s="2899"/>
      <c r="P27" s="2899"/>
      <c r="Q27" s="2899"/>
      <c r="R27" s="2899"/>
      <c r="S27" s="2841"/>
      <c r="T27" s="1076"/>
      <c r="U27" s="1076"/>
      <c r="V27" s="1076"/>
      <c r="W27" s="1076"/>
      <c r="Y27" s="1075"/>
      <c r="Z27" s="1075"/>
      <c r="AA27" s="1075"/>
      <c r="AB27" s="1075"/>
      <c r="AC27" s="1075"/>
    </row>
    <row r="28" spans="1:29" ht="15" customHeight="1">
      <c r="A28" s="1017" t="s">
        <v>540</v>
      </c>
      <c r="B28" s="1074">
        <v>295.10000000000002</v>
      </c>
      <c r="C28" s="1074">
        <v>406.6</v>
      </c>
      <c r="D28" s="1074">
        <v>322.89999999999998</v>
      </c>
      <c r="E28" s="1073">
        <v>276.00000000000006</v>
      </c>
      <c r="F28" s="1073">
        <v>282.59999999999997</v>
      </c>
      <c r="G28" s="1073">
        <v>413.2</v>
      </c>
      <c r="H28" s="1073"/>
      <c r="I28" s="1073"/>
      <c r="J28" s="1073"/>
      <c r="K28" s="2837"/>
      <c r="L28" s="2899"/>
      <c r="M28" s="2899"/>
      <c r="N28" s="2899"/>
      <c r="O28" s="2899"/>
      <c r="P28" s="2899"/>
      <c r="Q28" s="2899"/>
      <c r="R28" s="2899"/>
      <c r="S28" s="2841"/>
      <c r="T28" s="1076"/>
      <c r="U28" s="1076"/>
      <c r="V28" s="1076"/>
      <c r="W28" s="1076"/>
      <c r="Y28" s="1075"/>
      <c r="Z28" s="1075"/>
      <c r="AA28" s="1075"/>
      <c r="AB28" s="1075"/>
      <c r="AC28" s="1075"/>
    </row>
    <row r="29" spans="1:29" ht="15" customHeight="1">
      <c r="A29" s="1017" t="s">
        <v>542</v>
      </c>
      <c r="B29" s="1074">
        <v>576.19999999999993</v>
      </c>
      <c r="C29" s="1074">
        <v>581.4</v>
      </c>
      <c r="D29" s="1074">
        <v>427</v>
      </c>
      <c r="E29" s="1073">
        <v>355.70000000000005</v>
      </c>
      <c r="F29" s="1073">
        <v>414.20000000000005</v>
      </c>
      <c r="G29" s="1073">
        <v>532.29999999999995</v>
      </c>
      <c r="H29" s="1073"/>
      <c r="I29" s="1073"/>
      <c r="J29" s="1073"/>
      <c r="K29" s="2841" t="s">
        <v>520</v>
      </c>
      <c r="L29" s="2900" t="s">
        <v>538</v>
      </c>
      <c r="M29" s="2900"/>
      <c r="N29" s="2900"/>
      <c r="O29" s="2900"/>
      <c r="P29" s="2900"/>
      <c r="Q29" s="2900"/>
      <c r="R29" s="2900"/>
      <c r="S29" s="2842"/>
    </row>
    <row r="30" spans="1:29" ht="15" customHeight="1">
      <c r="A30" s="1017" t="s">
        <v>543</v>
      </c>
      <c r="B30" s="1074">
        <v>7.8999999999999995</v>
      </c>
      <c r="C30" s="1074">
        <v>7.8</v>
      </c>
      <c r="D30" s="1074">
        <v>7</v>
      </c>
      <c r="E30" s="1073">
        <v>8.3000000000000007</v>
      </c>
      <c r="F30" s="1073">
        <v>7</v>
      </c>
      <c r="G30" s="1073">
        <v>7.7</v>
      </c>
      <c r="H30" s="1073"/>
      <c r="I30" s="1073"/>
      <c r="J30" s="1073"/>
      <c r="K30" s="2841"/>
      <c r="L30" s="2900"/>
      <c r="M30" s="2900"/>
      <c r="N30" s="2900"/>
      <c r="O30" s="2900"/>
      <c r="P30" s="2900"/>
      <c r="Q30" s="2900"/>
      <c r="R30" s="2900"/>
      <c r="S30" s="2842"/>
    </row>
    <row r="31" spans="1:29" ht="15" customHeight="1">
      <c r="A31" s="1017" t="s">
        <v>107</v>
      </c>
      <c r="B31" s="1074">
        <v>0</v>
      </c>
      <c r="C31" s="1074">
        <v>0</v>
      </c>
      <c r="D31" s="1074">
        <v>0</v>
      </c>
      <c r="E31" s="1073">
        <v>0</v>
      </c>
      <c r="F31" s="1073">
        <v>0</v>
      </c>
      <c r="G31" s="1073">
        <v>0</v>
      </c>
      <c r="H31" s="1073"/>
      <c r="I31" s="1073"/>
      <c r="J31" s="1073"/>
      <c r="K31" s="2841" t="s">
        <v>521</v>
      </c>
      <c r="L31" s="2900" t="s">
        <v>541</v>
      </c>
      <c r="M31" s="2900"/>
      <c r="N31" s="2900"/>
      <c r="O31" s="2900"/>
      <c r="P31" s="2900"/>
      <c r="Q31" s="2900"/>
      <c r="R31" s="2900"/>
      <c r="S31" s="2842"/>
    </row>
    <row r="32" spans="1:29" ht="15" customHeight="1">
      <c r="A32" s="1015" t="s">
        <v>413</v>
      </c>
      <c r="B32" s="1072">
        <v>1889</v>
      </c>
      <c r="C32" s="1072">
        <v>1999.1000000000001</v>
      </c>
      <c r="D32" s="1072">
        <v>1670.8000000000002</v>
      </c>
      <c r="E32" s="1071">
        <v>1558</v>
      </c>
      <c r="F32" s="1071">
        <v>1532.4</v>
      </c>
      <c r="G32" s="1071">
        <v>1784</v>
      </c>
      <c r="H32" s="1111"/>
      <c r="I32" s="1111"/>
      <c r="J32" s="1111"/>
      <c r="K32" s="2841"/>
      <c r="L32" s="2900"/>
      <c r="M32" s="2900"/>
      <c r="N32" s="2900"/>
      <c r="O32" s="2900"/>
      <c r="P32" s="2900"/>
      <c r="Q32" s="2900"/>
      <c r="R32" s="2900"/>
      <c r="S32" s="2842"/>
    </row>
    <row r="33" spans="1:19" ht="15" customHeight="1" thickBot="1">
      <c r="A33" s="1070"/>
      <c r="B33" s="1070"/>
      <c r="C33" s="1070"/>
      <c r="D33" s="1070"/>
      <c r="E33" s="1070"/>
      <c r="F33" s="1070"/>
      <c r="G33" s="1070"/>
      <c r="H33" s="1070"/>
      <c r="I33" s="1070"/>
      <c r="J33" s="1070"/>
      <c r="K33" s="1025" t="s">
        <v>544</v>
      </c>
      <c r="L33" s="1008"/>
      <c r="M33" s="1007"/>
      <c r="N33" s="1007"/>
      <c r="O33" s="1007"/>
      <c r="R33" s="1069"/>
      <c r="S33" s="1069"/>
    </row>
    <row r="34" spans="1:19" ht="15" customHeight="1" thickBot="1">
      <c r="A34" s="1036" t="s">
        <v>546</v>
      </c>
      <c r="B34" s="1007"/>
      <c r="C34" s="1007"/>
      <c r="D34" s="1007"/>
      <c r="E34" s="1007"/>
      <c r="F34" s="1007"/>
      <c r="G34" s="1007"/>
      <c r="H34" s="1007"/>
      <c r="I34" s="1007"/>
      <c r="J34" s="1007"/>
      <c r="K34" s="1068"/>
      <c r="L34" s="1067"/>
      <c r="M34" s="1067" t="s">
        <v>123</v>
      </c>
      <c r="N34" s="1066"/>
      <c r="O34" s="1066"/>
      <c r="P34" s="1066" t="s">
        <v>545</v>
      </c>
      <c r="Q34" s="1066"/>
    </row>
    <row r="35" spans="1:19" ht="15" customHeight="1" thickBot="1">
      <c r="A35" s="1065"/>
      <c r="B35" s="1064"/>
      <c r="G35" s="1007"/>
      <c r="H35" s="1007"/>
      <c r="I35" s="1007"/>
      <c r="J35" s="1007"/>
      <c r="K35" s="1024" t="s">
        <v>123</v>
      </c>
      <c r="L35" s="1023" t="s">
        <v>1331</v>
      </c>
      <c r="M35" s="1063" t="s">
        <v>1278</v>
      </c>
      <c r="N35" s="1063" t="s">
        <v>568</v>
      </c>
      <c r="O35" s="1023" t="s">
        <v>1331</v>
      </c>
      <c r="P35" s="1063" t="s">
        <v>1278</v>
      </c>
      <c r="Q35" s="1056" t="s">
        <v>568</v>
      </c>
    </row>
    <row r="36" spans="1:19" ht="15" customHeight="1" thickBot="1">
      <c r="A36" s="1062"/>
      <c r="B36" s="2896" t="s">
        <v>547</v>
      </c>
      <c r="C36" s="2897"/>
      <c r="D36" s="1061"/>
      <c r="E36" s="1060" t="s">
        <v>548</v>
      </c>
      <c r="F36" s="1059"/>
      <c r="G36" s="1058"/>
      <c r="H36" s="1058"/>
      <c r="I36" s="1058"/>
      <c r="J36" s="1058"/>
      <c r="K36" s="1017" t="s">
        <v>537</v>
      </c>
      <c r="L36" s="1021">
        <v>1337.6</v>
      </c>
      <c r="M36" s="1021">
        <v>1285.9000000000001</v>
      </c>
      <c r="N36" s="1021">
        <v>1251.4000000000001</v>
      </c>
      <c r="O36" s="1021">
        <v>11</v>
      </c>
      <c r="P36" s="1021">
        <v>10.4</v>
      </c>
      <c r="Q36" s="1021">
        <v>10.7</v>
      </c>
    </row>
    <row r="37" spans="1:19" ht="15" customHeight="1" thickBot="1">
      <c r="A37" s="1057" t="s">
        <v>123</v>
      </c>
      <c r="B37" s="1023" t="s">
        <v>1331</v>
      </c>
      <c r="C37" s="1054" t="s">
        <v>1278</v>
      </c>
      <c r="D37" s="1056" t="s">
        <v>568</v>
      </c>
      <c r="E37" s="1023" t="s">
        <v>1331</v>
      </c>
      <c r="F37" s="1055" t="s">
        <v>1278</v>
      </c>
      <c r="G37" s="1054" t="s">
        <v>568</v>
      </c>
      <c r="H37" s="1110"/>
      <c r="I37" s="1110"/>
      <c r="J37" s="1110"/>
      <c r="K37" s="1017" t="s">
        <v>539</v>
      </c>
      <c r="L37" s="1021">
        <v>1193</v>
      </c>
      <c r="M37" s="1021">
        <v>1174.2</v>
      </c>
      <c r="N37" s="1021">
        <v>1081.4000000000001</v>
      </c>
      <c r="O37" s="1021">
        <v>57.8</v>
      </c>
      <c r="P37" s="1021">
        <v>56.1</v>
      </c>
      <c r="Q37" s="1021">
        <v>51.8</v>
      </c>
    </row>
    <row r="38" spans="1:19" ht="15" customHeight="1">
      <c r="A38" s="1013" t="s">
        <v>537</v>
      </c>
      <c r="B38" s="1052">
        <v>23.4</v>
      </c>
      <c r="C38" s="1052">
        <v>23.2</v>
      </c>
      <c r="D38" s="1051">
        <v>22.616602589999999</v>
      </c>
      <c r="E38" s="1048">
        <v>8.23</v>
      </c>
      <c r="F38" s="1048">
        <v>7.97</v>
      </c>
      <c r="G38" s="1048">
        <v>2.25</v>
      </c>
      <c r="H38" s="1048"/>
      <c r="I38" s="1048"/>
      <c r="J38" s="1048"/>
      <c r="K38" s="1017" t="s">
        <v>540</v>
      </c>
      <c r="L38" s="1021">
        <v>290.60000000000002</v>
      </c>
      <c r="M38" s="1021">
        <v>286.60000000000002</v>
      </c>
      <c r="N38" s="1021">
        <v>259.8</v>
      </c>
      <c r="O38" s="1021">
        <v>6</v>
      </c>
      <c r="P38" s="1021">
        <v>5.7</v>
      </c>
      <c r="Q38" s="1021">
        <v>5.5</v>
      </c>
    </row>
    <row r="39" spans="1:19" ht="15" customHeight="1">
      <c r="A39" s="1013" t="s">
        <v>539</v>
      </c>
      <c r="B39" s="1052">
        <v>17.3</v>
      </c>
      <c r="C39" s="1052">
        <v>17.2</v>
      </c>
      <c r="D39" s="1051">
        <v>16.79550098</v>
      </c>
      <c r="E39" s="1012">
        <v>5.4</v>
      </c>
      <c r="F39" s="1012">
        <v>5.3</v>
      </c>
      <c r="G39" s="1012">
        <v>5.3</v>
      </c>
      <c r="H39" s="1012"/>
      <c r="I39" s="1012"/>
      <c r="J39" s="1012"/>
      <c r="K39" s="1017" t="s">
        <v>542</v>
      </c>
      <c r="L39" s="1021">
        <v>1139</v>
      </c>
      <c r="M39" s="1021">
        <v>1109.5</v>
      </c>
      <c r="N39" s="1021">
        <v>1057.7</v>
      </c>
      <c r="O39" s="1021">
        <v>43.6</v>
      </c>
      <c r="P39" s="1021">
        <v>41.2</v>
      </c>
      <c r="Q39" s="1021">
        <v>43.2</v>
      </c>
    </row>
    <row r="40" spans="1:19" ht="15" customHeight="1">
      <c r="A40" s="1013" t="s">
        <v>540</v>
      </c>
      <c r="B40" s="1048">
        <v>11.9</v>
      </c>
      <c r="C40" s="1048">
        <v>12.1</v>
      </c>
      <c r="D40" s="1012">
        <v>11.74367486</v>
      </c>
      <c r="E40" s="1012">
        <v>9.1999999999999993</v>
      </c>
      <c r="F40" s="1012">
        <v>9.1999999999999993</v>
      </c>
      <c r="G40" s="1012">
        <v>9.1999999999999993</v>
      </c>
      <c r="H40" s="1012"/>
      <c r="I40" s="1012"/>
      <c r="J40" s="1012"/>
      <c r="K40" s="1050" t="s">
        <v>413</v>
      </c>
      <c r="L40" s="1049">
        <v>3960.2</v>
      </c>
      <c r="M40" s="1049">
        <v>3856.2000000000003</v>
      </c>
      <c r="N40" s="1049">
        <v>3650.3</v>
      </c>
      <c r="O40" s="1049">
        <v>18.3</v>
      </c>
      <c r="P40" s="1049">
        <v>17.399999999999999</v>
      </c>
      <c r="Q40" s="1049">
        <v>17.3</v>
      </c>
    </row>
    <row r="41" spans="1:19" ht="15" customHeight="1">
      <c r="A41" s="1013" t="s">
        <v>542</v>
      </c>
      <c r="B41" s="1048">
        <v>13.3</v>
      </c>
      <c r="C41" s="1048">
        <v>13.1</v>
      </c>
      <c r="D41" s="1012">
        <v>12.406708249999999</v>
      </c>
      <c r="E41" s="1012">
        <v>11.53</v>
      </c>
      <c r="F41" s="1012">
        <v>11.14</v>
      </c>
      <c r="G41" s="1012">
        <v>11.08</v>
      </c>
      <c r="H41" s="1012"/>
      <c r="I41" s="1012"/>
      <c r="J41" s="1012"/>
      <c r="K41" s="1042"/>
      <c r="L41" s="1042"/>
      <c r="M41" s="1042"/>
      <c r="N41" s="1042"/>
      <c r="O41" s="1042"/>
      <c r="P41" s="1042"/>
      <c r="Q41" s="1042"/>
    </row>
    <row r="42" spans="1:19" ht="15" customHeight="1">
      <c r="A42" s="1013" t="s">
        <v>543</v>
      </c>
      <c r="B42" s="1048">
        <v>1.9</v>
      </c>
      <c r="C42" s="1048">
        <v>1.9</v>
      </c>
      <c r="D42" s="1012">
        <v>1.6478511929999999</v>
      </c>
      <c r="E42" s="1012">
        <v>0</v>
      </c>
      <c r="F42" s="1012">
        <v>0</v>
      </c>
      <c r="G42" s="1012">
        <v>0</v>
      </c>
      <c r="H42" s="1012"/>
      <c r="I42" s="1012"/>
      <c r="J42" s="1012"/>
      <c r="Q42" s="1019"/>
    </row>
    <row r="43" spans="1:19" ht="15" customHeight="1">
      <c r="A43" s="1013" t="s">
        <v>107</v>
      </c>
      <c r="B43" s="1048">
        <v>0.5</v>
      </c>
      <c r="C43" s="1048">
        <v>0.47</v>
      </c>
      <c r="D43" s="1012">
        <v>0.44607417100000002</v>
      </c>
      <c r="E43" s="1012">
        <v>0</v>
      </c>
      <c r="F43" s="1012">
        <v>0</v>
      </c>
      <c r="G43" s="1012">
        <v>0</v>
      </c>
      <c r="H43" s="1012"/>
      <c r="I43" s="1012"/>
      <c r="J43" s="1012"/>
      <c r="K43" s="1025" t="s">
        <v>1395</v>
      </c>
      <c r="L43" s="1020"/>
      <c r="M43" s="1020"/>
      <c r="N43" s="1020"/>
      <c r="O43" s="1020"/>
      <c r="P43" s="1020"/>
      <c r="Q43" s="1044"/>
    </row>
    <row r="44" spans="1:19" ht="15" customHeight="1" thickBot="1">
      <c r="A44" s="1047" t="s">
        <v>413</v>
      </c>
      <c r="B44" s="1014">
        <v>68.3</v>
      </c>
      <c r="C44" s="1014">
        <v>67.97</v>
      </c>
      <c r="D44" s="1014">
        <v>65.656412044000007</v>
      </c>
      <c r="E44" s="1046"/>
      <c r="F44" s="1046"/>
      <c r="G44" s="1118"/>
      <c r="H44" s="1010"/>
      <c r="I44" s="1010"/>
      <c r="J44" s="1010"/>
      <c r="K44" s="1045"/>
      <c r="L44" s="1044"/>
      <c r="M44" s="1043"/>
      <c r="N44" s="1042"/>
      <c r="O44" s="1020"/>
      <c r="P44" s="1041"/>
      <c r="Q44" s="1021"/>
    </row>
    <row r="45" spans="1:19" ht="15" customHeight="1" thickBot="1">
      <c r="A45" s="1040"/>
      <c r="B45" s="1039"/>
      <c r="C45" s="1039"/>
      <c r="D45" s="1039"/>
      <c r="G45" s="1038"/>
      <c r="H45" s="1038"/>
      <c r="I45" s="1038"/>
      <c r="J45" s="1038"/>
      <c r="K45" s="1024" t="s">
        <v>123</v>
      </c>
      <c r="L45" s="1023" t="s">
        <v>537</v>
      </c>
      <c r="M45" s="1023" t="s">
        <v>539</v>
      </c>
      <c r="N45" s="1023" t="s">
        <v>540</v>
      </c>
      <c r="O45" s="1023" t="s">
        <v>542</v>
      </c>
      <c r="P45" s="1713" t="s">
        <v>549</v>
      </c>
      <c r="Q45" s="1021"/>
    </row>
    <row r="46" spans="1:19" ht="15" customHeight="1">
      <c r="A46" s="1031"/>
      <c r="B46" s="1037"/>
      <c r="C46" s="1035"/>
      <c r="D46" s="1035"/>
      <c r="E46" s="1035"/>
      <c r="F46" s="1035"/>
      <c r="G46" s="1035"/>
      <c r="H46" s="1035"/>
      <c r="I46" s="1035"/>
      <c r="J46" s="1035"/>
      <c r="K46" s="1017" t="s">
        <v>550</v>
      </c>
      <c r="L46" s="1030">
        <v>1025.3459150202534</v>
      </c>
      <c r="M46" s="1030">
        <v>645.04855066351888</v>
      </c>
      <c r="N46" s="1030">
        <v>663.95927408593968</v>
      </c>
      <c r="O46" s="1030">
        <v>253.79815066549233</v>
      </c>
      <c r="P46" s="1030">
        <v>2596.937745207299</v>
      </c>
      <c r="Q46" s="1021"/>
    </row>
    <row r="47" spans="1:19" ht="15" customHeight="1">
      <c r="A47" s="1036" t="s">
        <v>552</v>
      </c>
      <c r="B47" s="1035"/>
      <c r="C47" s="1035"/>
      <c r="D47" s="1035"/>
      <c r="E47" s="1035"/>
      <c r="F47" s="1034"/>
      <c r="G47" s="1033"/>
      <c r="H47" s="1033"/>
      <c r="I47" s="1033"/>
      <c r="J47" s="1033"/>
      <c r="K47" s="1017" t="s">
        <v>551</v>
      </c>
      <c r="L47" s="1030">
        <v>1838.8709273819438</v>
      </c>
      <c r="M47" s="1030">
        <v>1293.0928159323735</v>
      </c>
      <c r="N47" s="1030">
        <v>1162.3349089354656</v>
      </c>
      <c r="O47" s="1030">
        <v>595.66273001656805</v>
      </c>
      <c r="P47" s="1030">
        <v>4282.165866385677</v>
      </c>
      <c r="Q47" s="1021"/>
    </row>
    <row r="48" spans="1:19" ht="15.75" thickBot="1">
      <c r="A48" s="1032"/>
      <c r="B48" s="1031"/>
      <c r="C48" s="1031"/>
      <c r="D48" s="1031"/>
      <c r="E48" s="1031"/>
      <c r="F48" s="1031"/>
      <c r="K48" s="1017" t="s">
        <v>553</v>
      </c>
      <c r="L48" s="1030">
        <v>813.52501236169041</v>
      </c>
      <c r="M48" s="1030">
        <v>648.04426526885459</v>
      </c>
      <c r="N48" s="1030">
        <v>498.37563484952591</v>
      </c>
      <c r="O48" s="1030">
        <v>341.86457935107569</v>
      </c>
      <c r="P48" s="1030">
        <v>1685.2281211783779</v>
      </c>
      <c r="Q48" s="1017"/>
    </row>
    <row r="49" spans="1:17" ht="23.25" thickBot="1">
      <c r="A49" s="1029" t="s">
        <v>400</v>
      </c>
      <c r="B49" s="1028" t="s">
        <v>537</v>
      </c>
      <c r="C49" s="1028" t="s">
        <v>539</v>
      </c>
      <c r="D49" s="1028" t="s">
        <v>540</v>
      </c>
      <c r="E49" s="1028" t="s">
        <v>542</v>
      </c>
      <c r="F49" s="1028" t="s">
        <v>543</v>
      </c>
      <c r="G49" s="1027" t="s">
        <v>107</v>
      </c>
      <c r="H49" s="1115"/>
      <c r="I49" s="1116"/>
      <c r="J49" s="1116"/>
      <c r="K49" s="1017" t="s">
        <v>554</v>
      </c>
      <c r="L49" s="1026">
        <v>1.7934151786674071</v>
      </c>
      <c r="M49" s="1026">
        <v>2.0046441691904495</v>
      </c>
      <c r="N49" s="1026">
        <v>1.7506117533121746</v>
      </c>
      <c r="O49" s="1026">
        <v>2.3469939731816862</v>
      </c>
      <c r="P49" s="1026">
        <v>1.6489289642343181</v>
      </c>
      <c r="Q49" s="1017"/>
    </row>
    <row r="50" spans="1:17">
      <c r="A50" s="1015" t="s">
        <v>555</v>
      </c>
      <c r="B50" s="1014">
        <v>14.4</v>
      </c>
      <c r="C50" s="1014">
        <v>2.7</v>
      </c>
      <c r="D50" s="1014">
        <v>6.4</v>
      </c>
      <c r="E50" s="1014">
        <v>1.8</v>
      </c>
      <c r="F50" s="1014">
        <v>0</v>
      </c>
      <c r="G50" s="1014">
        <v>0</v>
      </c>
      <c r="H50" s="1112"/>
      <c r="I50" s="1112"/>
      <c r="J50" s="1112"/>
      <c r="K50" s="1017"/>
      <c r="L50" s="1017"/>
      <c r="M50" s="1017"/>
      <c r="N50" s="1017"/>
      <c r="O50" s="1017"/>
      <c r="P50" s="1017"/>
      <c r="Q50" s="1017"/>
    </row>
    <row r="51" spans="1:17">
      <c r="A51" s="1017" t="s">
        <v>556</v>
      </c>
      <c r="B51" s="1022">
        <v>0.1</v>
      </c>
      <c r="C51" s="1022">
        <v>0</v>
      </c>
      <c r="D51" s="1022">
        <v>0</v>
      </c>
      <c r="E51" s="1022">
        <v>0</v>
      </c>
      <c r="F51" s="1022">
        <v>0</v>
      </c>
      <c r="G51" s="1022">
        <v>0</v>
      </c>
      <c r="H51" s="1113"/>
      <c r="I51" s="1113"/>
      <c r="J51" s="1113"/>
      <c r="K51" s="1017"/>
      <c r="L51" s="1020"/>
      <c r="M51" s="1020"/>
      <c r="N51" s="1020"/>
      <c r="O51" s="1020"/>
      <c r="P51" s="1020"/>
      <c r="Q51" s="1020"/>
    </row>
    <row r="52" spans="1:17">
      <c r="A52" s="1017" t="s">
        <v>557</v>
      </c>
      <c r="B52" s="1022">
        <v>4.5999999999999996</v>
      </c>
      <c r="C52" s="1022">
        <v>1.4</v>
      </c>
      <c r="D52" s="1022">
        <v>2.6</v>
      </c>
      <c r="E52" s="1022">
        <v>0</v>
      </c>
      <c r="F52" s="1022">
        <v>0</v>
      </c>
      <c r="G52" s="1022">
        <v>0</v>
      </c>
      <c r="H52" s="1113"/>
      <c r="I52" s="1113"/>
      <c r="J52" s="1113"/>
      <c r="K52" s="1025" t="s">
        <v>1394</v>
      </c>
      <c r="L52" s="1020"/>
      <c r="M52" s="1020"/>
      <c r="N52" s="1020"/>
      <c r="O52" s="1020"/>
      <c r="P52" s="1019"/>
      <c r="Q52" s="1020"/>
    </row>
    <row r="53" spans="1:17" ht="15.75" thickBot="1">
      <c r="A53" s="1017" t="s">
        <v>558</v>
      </c>
      <c r="B53" s="1022">
        <v>8</v>
      </c>
      <c r="C53" s="1022">
        <v>0</v>
      </c>
      <c r="D53" s="1022">
        <v>3.3</v>
      </c>
      <c r="E53" s="1022">
        <v>1.7</v>
      </c>
      <c r="F53" s="1022">
        <v>0</v>
      </c>
      <c r="G53" s="1022">
        <v>0</v>
      </c>
      <c r="H53" s="1113"/>
      <c r="I53" s="1113"/>
      <c r="J53" s="1113"/>
      <c r="K53" s="1017"/>
      <c r="L53" s="1020"/>
      <c r="M53" s="1020"/>
      <c r="N53" s="1020"/>
      <c r="O53" s="1020"/>
      <c r="P53" s="1020"/>
      <c r="Q53" s="1020"/>
    </row>
    <row r="54" spans="1:17" ht="15.75" thickBot="1">
      <c r="A54" s="1017" t="s">
        <v>559</v>
      </c>
      <c r="B54" s="1022">
        <v>0.1</v>
      </c>
      <c r="C54" s="1022">
        <v>0.7</v>
      </c>
      <c r="D54" s="1022">
        <v>0</v>
      </c>
      <c r="E54" s="1022">
        <v>0</v>
      </c>
      <c r="F54" s="1022">
        <v>0</v>
      </c>
      <c r="G54" s="1022">
        <v>0</v>
      </c>
      <c r="H54" s="1113"/>
      <c r="I54" s="1113"/>
      <c r="J54" s="1113"/>
      <c r="K54" s="1024" t="s">
        <v>560</v>
      </c>
      <c r="L54" s="1023" t="s">
        <v>537</v>
      </c>
      <c r="M54" s="1023" t="s">
        <v>539</v>
      </c>
      <c r="N54" s="1023" t="s">
        <v>540</v>
      </c>
      <c r="O54" s="1023" t="s">
        <v>542</v>
      </c>
      <c r="P54" s="1023" t="s">
        <v>549</v>
      </c>
      <c r="Q54" s="1020"/>
    </row>
    <row r="55" spans="1:17">
      <c r="A55" s="1017" t="s">
        <v>1323</v>
      </c>
      <c r="B55" s="1022">
        <v>1.6</v>
      </c>
      <c r="C55" s="1022">
        <v>0.7</v>
      </c>
      <c r="D55" s="1022">
        <v>0.5</v>
      </c>
      <c r="E55" s="1022">
        <v>0.1</v>
      </c>
      <c r="F55" s="1022">
        <v>0</v>
      </c>
      <c r="G55" s="1022">
        <v>0</v>
      </c>
      <c r="H55" s="1113"/>
      <c r="I55" s="1113"/>
      <c r="J55" s="1113"/>
      <c r="K55" s="1017" t="s">
        <v>561</v>
      </c>
      <c r="L55" s="1016">
        <v>1.7934151786674071</v>
      </c>
      <c r="M55" s="1016">
        <v>2.0046441691904495</v>
      </c>
      <c r="N55" s="1016">
        <v>1.7506117533121746</v>
      </c>
      <c r="O55" s="1016">
        <v>2.3469939731816862</v>
      </c>
      <c r="P55" s="1016">
        <v>1.6489289642343181</v>
      </c>
      <c r="Q55" s="1021"/>
    </row>
    <row r="56" spans="1:17">
      <c r="A56" s="1015" t="s">
        <v>562</v>
      </c>
      <c r="B56" s="1014">
        <v>9</v>
      </c>
      <c r="C56" s="1014">
        <v>14.6</v>
      </c>
      <c r="D56" s="1014">
        <v>5.5</v>
      </c>
      <c r="E56" s="1014">
        <v>11.5</v>
      </c>
      <c r="F56" s="1014">
        <v>1.9</v>
      </c>
      <c r="G56" s="1014">
        <v>0.5</v>
      </c>
      <c r="H56" s="1112"/>
      <c r="I56" s="1112"/>
      <c r="J56" s="1112"/>
      <c r="K56" s="1017" t="s">
        <v>563</v>
      </c>
      <c r="L56" s="1016">
        <v>1.8466999673716495</v>
      </c>
      <c r="M56" s="1016">
        <v>2.0263083877764756</v>
      </c>
      <c r="N56" s="1016">
        <v>1.8564850249816265</v>
      </c>
      <c r="O56" s="1016">
        <v>2.46700493739867</v>
      </c>
      <c r="P56" s="1016">
        <v>1.7108666027980139</v>
      </c>
      <c r="Q56" s="1020"/>
    </row>
    <row r="57" spans="1:17">
      <c r="A57" s="1017" t="s">
        <v>564</v>
      </c>
      <c r="B57" s="1018">
        <v>0.8</v>
      </c>
      <c r="C57" s="1018">
        <v>0</v>
      </c>
      <c r="D57" s="1018">
        <v>0.9</v>
      </c>
      <c r="E57" s="1018">
        <v>1.3</v>
      </c>
      <c r="F57" s="1018">
        <v>0</v>
      </c>
      <c r="G57" s="1018">
        <v>0</v>
      </c>
      <c r="H57" s="1114"/>
      <c r="I57" s="1114"/>
      <c r="J57" s="1114"/>
      <c r="K57" s="1017" t="s">
        <v>565</v>
      </c>
      <c r="L57" s="1016">
        <v>1.7470116487265723</v>
      </c>
      <c r="M57" s="1016">
        <v>1.9082088568779321</v>
      </c>
      <c r="N57" s="1016">
        <v>1.9678276360267652</v>
      </c>
      <c r="O57" s="1016">
        <v>2.3508676729669653</v>
      </c>
      <c r="P57" s="1016">
        <v>1.6717869620455745</v>
      </c>
      <c r="Q57" s="1019"/>
    </row>
    <row r="58" spans="1:17">
      <c r="A58" s="1017" t="s">
        <v>1322</v>
      </c>
      <c r="B58" s="1018">
        <v>8.3000000000000007</v>
      </c>
      <c r="C58" s="1018">
        <v>14.6</v>
      </c>
      <c r="D58" s="1018">
        <v>4.5999999999999996</v>
      </c>
      <c r="E58" s="1018">
        <v>10.199999999999999</v>
      </c>
      <c r="F58" s="1018">
        <v>1.9</v>
      </c>
      <c r="G58" s="1018">
        <v>0.5</v>
      </c>
      <c r="H58" s="1114"/>
      <c r="I58" s="1114"/>
      <c r="J58" s="1114"/>
      <c r="K58" s="1017" t="s">
        <v>566</v>
      </c>
      <c r="L58" s="1016">
        <v>1.8626809676149136</v>
      </c>
      <c r="M58" s="1016">
        <v>2.0872938215267838</v>
      </c>
      <c r="N58" s="1016">
        <v>1.7476259093639221</v>
      </c>
      <c r="O58" s="1016">
        <v>2.3650364746632273</v>
      </c>
      <c r="P58" s="1016">
        <v>1.6763417996187262</v>
      </c>
      <c r="Q58" s="1007"/>
    </row>
    <row r="59" spans="1:17">
      <c r="A59" s="1015" t="s">
        <v>567</v>
      </c>
      <c r="B59" s="1014">
        <v>23.4</v>
      </c>
      <c r="C59" s="1014">
        <v>17.3</v>
      </c>
      <c r="D59" s="1014">
        <v>11.9</v>
      </c>
      <c r="E59" s="1014">
        <v>13.3</v>
      </c>
      <c r="F59" s="1014">
        <v>1.9</v>
      </c>
      <c r="G59" s="1014">
        <v>0.5</v>
      </c>
      <c r="H59" s="1112"/>
      <c r="I59" s="1112"/>
      <c r="J59" s="1112"/>
    </row>
    <row r="65" spans="1:6">
      <c r="F65" s="1010"/>
    </row>
    <row r="66" spans="1:6">
      <c r="A66" s="1009"/>
      <c r="B66" s="1007"/>
      <c r="C66" s="1008"/>
      <c r="D66" s="1007"/>
      <c r="E66" s="1007"/>
    </row>
    <row r="67" spans="1:6">
      <c r="A67" s="1006"/>
      <c r="B67" s="1005"/>
      <c r="C67" s="1005"/>
      <c r="D67" s="1005"/>
      <c r="E67" s="1005"/>
    </row>
    <row r="68" spans="1:6">
      <c r="A68" s="1006"/>
      <c r="B68" s="1005"/>
      <c r="C68" s="1005"/>
      <c r="D68" s="1005"/>
      <c r="E68" s="1005"/>
    </row>
    <row r="69" spans="1:6">
      <c r="A69" s="1006"/>
      <c r="B69" s="1005"/>
      <c r="C69" s="1005"/>
      <c r="D69" s="1005"/>
      <c r="E69" s="1005"/>
    </row>
    <row r="73" spans="1:6">
      <c r="A73" s="1006"/>
      <c r="B73" s="1005"/>
      <c r="C73" s="1005"/>
      <c r="D73" s="1005"/>
      <c r="E73" s="1005"/>
    </row>
    <row r="77" spans="1:6">
      <c r="A77" s="1013"/>
      <c r="B77" s="1012"/>
      <c r="C77" s="1012"/>
      <c r="D77" s="1012"/>
      <c r="E77" s="1012"/>
      <c r="F77" s="1011"/>
    </row>
    <row r="78" spans="1:6">
      <c r="F78" s="1010"/>
    </row>
    <row r="79" spans="1:6">
      <c r="A79" s="1009"/>
      <c r="B79" s="1007"/>
      <c r="C79" s="1008"/>
      <c r="D79" s="1007"/>
      <c r="E79" s="1007"/>
    </row>
    <row r="80" spans="1:6">
      <c r="A80" s="1006"/>
      <c r="B80" s="1005"/>
      <c r="C80" s="1005"/>
      <c r="D80" s="1005"/>
      <c r="E80" s="1005"/>
    </row>
    <row r="81" spans="1:5">
      <c r="A81" s="1006"/>
      <c r="B81" s="1005"/>
      <c r="C81" s="1005"/>
      <c r="D81" s="1005"/>
      <c r="E81" s="1005"/>
    </row>
    <row r="82" spans="1:5">
      <c r="A82" s="1006"/>
      <c r="B82" s="1005"/>
      <c r="C82" s="1005"/>
      <c r="D82" s="1005"/>
      <c r="E82" s="1005"/>
    </row>
    <row r="86" spans="1:5">
      <c r="A86" s="1006"/>
      <c r="B86" s="1005"/>
      <c r="C86" s="1005"/>
      <c r="D86" s="1005"/>
      <c r="E86" s="1005"/>
    </row>
  </sheetData>
  <mergeCells count="7">
    <mergeCell ref="B36:C36"/>
    <mergeCell ref="L21:S22"/>
    <mergeCell ref="L23:S24"/>
    <mergeCell ref="L25:S26"/>
    <mergeCell ref="L27:R28"/>
    <mergeCell ref="L29:R30"/>
    <mergeCell ref="L31:R32"/>
  </mergeCells>
  <pageMargins left="0.7" right="0.7" top="0.75" bottom="0.75" header="0.3" footer="0.3"/>
  <pageSetup paperSize="9" scale="82"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theme="9" tint="0.59999389629810485"/>
  </sheetPr>
  <dimension ref="A1:N62"/>
  <sheetViews>
    <sheetView view="pageBreakPreview" topLeftCell="A40" zoomScale="90" zoomScaleNormal="100" zoomScaleSheetLayoutView="90" workbookViewId="0">
      <selection activeCell="P21" sqref="P21"/>
    </sheetView>
  </sheetViews>
  <sheetFormatPr defaultRowHeight="15"/>
  <cols>
    <col min="1" max="1" width="23" style="584" customWidth="1"/>
    <col min="2" max="12" width="10.6640625" style="584" customWidth="1"/>
    <col min="13" max="13" width="5.6640625" style="584" customWidth="1"/>
    <col min="14" max="16384" width="9.33203125" style="584"/>
  </cols>
  <sheetData>
    <row r="1" spans="1:14" ht="13.5" customHeight="1">
      <c r="A1" s="621" t="s">
        <v>1224</v>
      </c>
      <c r="B1" s="619"/>
      <c r="C1" s="619"/>
      <c r="D1" s="618"/>
      <c r="E1" s="618"/>
      <c r="F1" s="618"/>
      <c r="G1" s="618"/>
      <c r="H1" s="618"/>
      <c r="I1" s="618"/>
      <c r="J1" s="618"/>
      <c r="K1" s="618"/>
    </row>
    <row r="2" spans="1:14" ht="13.5" customHeight="1">
      <c r="A2" s="617" t="s">
        <v>1339</v>
      </c>
      <c r="B2" s="616"/>
      <c r="C2" s="616"/>
      <c r="D2" s="616"/>
      <c r="E2" s="616"/>
      <c r="F2" s="616"/>
      <c r="G2" s="616"/>
      <c r="H2" s="616"/>
      <c r="I2" s="616"/>
      <c r="J2" s="616"/>
      <c r="K2" s="616"/>
    </row>
    <row r="3" spans="1:14" ht="13.5" customHeight="1">
      <c r="A3" s="616"/>
      <c r="B3" s="616"/>
      <c r="C3" s="616"/>
      <c r="D3" s="616"/>
      <c r="E3" s="616"/>
      <c r="F3" s="616"/>
      <c r="G3" s="616"/>
      <c r="H3" s="616"/>
      <c r="I3" s="616"/>
      <c r="J3" s="616"/>
      <c r="K3" s="616"/>
      <c r="L3" s="699"/>
    </row>
    <row r="4" spans="1:14" ht="13.5" customHeight="1" thickBot="1">
      <c r="A4" s="614" t="s">
        <v>123</v>
      </c>
      <c r="B4" s="613" t="s">
        <v>1331</v>
      </c>
      <c r="C4" s="613" t="s">
        <v>1278</v>
      </c>
      <c r="D4" s="613" t="s">
        <v>568</v>
      </c>
      <c r="E4" s="613" t="s">
        <v>124</v>
      </c>
      <c r="F4" s="613" t="s">
        <v>125</v>
      </c>
      <c r="G4" s="613" t="s">
        <v>126</v>
      </c>
      <c r="H4" s="613" t="s">
        <v>127</v>
      </c>
      <c r="I4" s="613" t="s">
        <v>128</v>
      </c>
      <c r="J4" s="613" t="s">
        <v>129</v>
      </c>
      <c r="K4" s="613" t="s">
        <v>130</v>
      </c>
      <c r="L4" s="700"/>
      <c r="M4" s="700"/>
      <c r="N4" s="699"/>
    </row>
    <row r="5" spans="1:14" ht="13.5" customHeight="1">
      <c r="A5" s="612" t="s">
        <v>591</v>
      </c>
      <c r="B5" s="706">
        <v>332128</v>
      </c>
      <c r="C5" s="703">
        <v>330055.29341387289</v>
      </c>
      <c r="D5" s="701">
        <v>322710.14995601552</v>
      </c>
      <c r="E5" s="701">
        <v>318051</v>
      </c>
      <c r="F5" s="701">
        <v>300538</v>
      </c>
      <c r="G5" s="701">
        <v>291126</v>
      </c>
      <c r="H5" s="701">
        <v>288695</v>
      </c>
      <c r="I5" s="701">
        <v>274146</v>
      </c>
      <c r="J5" s="701">
        <v>286170</v>
      </c>
      <c r="K5" s="702">
        <v>290114</v>
      </c>
      <c r="L5" s="611"/>
      <c r="M5" s="611"/>
    </row>
    <row r="6" spans="1:14" ht="13.5" customHeight="1">
      <c r="A6" s="612" t="s">
        <v>592</v>
      </c>
      <c r="B6" s="706">
        <v>1926</v>
      </c>
      <c r="C6" s="703">
        <v>1276</v>
      </c>
      <c r="D6" s="703">
        <v>-183</v>
      </c>
      <c r="E6" s="703">
        <v>9589</v>
      </c>
      <c r="F6" s="703">
        <v>5802</v>
      </c>
      <c r="G6" s="703">
        <v>4091</v>
      </c>
      <c r="H6" s="703">
        <v>1823</v>
      </c>
      <c r="I6" s="703">
        <v>2756</v>
      </c>
      <c r="J6" s="703">
        <v>3133</v>
      </c>
      <c r="K6" s="703">
        <v>7173</v>
      </c>
      <c r="L6" s="611"/>
      <c r="M6" s="611"/>
    </row>
    <row r="7" spans="1:14" ht="13.5" customHeight="1">
      <c r="A7" s="615"/>
      <c r="B7" s="696"/>
      <c r="C7" s="696"/>
      <c r="D7" s="696"/>
      <c r="E7" s="696"/>
      <c r="F7" s="696"/>
      <c r="G7" s="696"/>
      <c r="H7" s="696"/>
      <c r="I7" s="696"/>
      <c r="J7" s="696"/>
      <c r="K7" s="704"/>
    </row>
    <row r="8" spans="1:14" ht="13.5" customHeight="1" thickBot="1">
      <c r="A8" s="614" t="s">
        <v>123</v>
      </c>
      <c r="B8" s="707"/>
      <c r="C8" s="705" t="s">
        <v>131</v>
      </c>
      <c r="D8" s="723" t="s">
        <v>132</v>
      </c>
      <c r="E8" s="705" t="s">
        <v>569</v>
      </c>
      <c r="F8" s="705" t="s">
        <v>421</v>
      </c>
      <c r="G8" s="705" t="s">
        <v>570</v>
      </c>
      <c r="H8" s="705" t="s">
        <v>571</v>
      </c>
      <c r="I8" s="705" t="s">
        <v>572</v>
      </c>
      <c r="J8" s="705" t="s">
        <v>573</v>
      </c>
      <c r="K8" s="705" t="s">
        <v>574</v>
      </c>
    </row>
    <row r="9" spans="1:14" ht="13.5" customHeight="1">
      <c r="A9" s="612" t="s">
        <v>591</v>
      </c>
      <c r="B9" s="696"/>
      <c r="C9" s="702">
        <v>263452</v>
      </c>
      <c r="D9" s="724">
        <v>254753</v>
      </c>
      <c r="E9" s="702">
        <v>248859</v>
      </c>
      <c r="F9" s="702">
        <v>238762</v>
      </c>
      <c r="G9" s="702">
        <v>232108</v>
      </c>
      <c r="H9" s="702">
        <v>226323</v>
      </c>
      <c r="I9" s="702">
        <v>217390</v>
      </c>
      <c r="J9" s="702">
        <v>220835</v>
      </c>
      <c r="K9" s="702">
        <v>218151</v>
      </c>
    </row>
    <row r="10" spans="1:14" ht="13.5" customHeight="1">
      <c r="A10" s="612" t="s">
        <v>592</v>
      </c>
      <c r="B10" s="696"/>
      <c r="C10" s="703">
        <v>6677</v>
      </c>
      <c r="D10" s="725">
        <v>3171</v>
      </c>
      <c r="E10" s="703">
        <v>4861</v>
      </c>
      <c r="F10" s="703">
        <v>3820</v>
      </c>
      <c r="G10" s="703">
        <v>2123</v>
      </c>
      <c r="H10" s="703">
        <v>2335</v>
      </c>
      <c r="I10" s="703">
        <v>2680</v>
      </c>
      <c r="J10" s="703">
        <v>-726</v>
      </c>
      <c r="K10" s="703">
        <v>3087</v>
      </c>
    </row>
    <row r="11" spans="1:14" ht="13.5" customHeight="1">
      <c r="A11" s="615"/>
      <c r="B11" s="696"/>
      <c r="C11" s="696"/>
      <c r="D11" s="696"/>
      <c r="E11" s="696"/>
      <c r="F11" s="696"/>
      <c r="G11" s="696"/>
      <c r="H11" s="696"/>
      <c r="I11" s="696"/>
      <c r="J11" s="696"/>
      <c r="K11" s="696"/>
    </row>
    <row r="12" spans="1:14" ht="13.5" customHeight="1" thickBot="1">
      <c r="A12" s="614" t="s">
        <v>123</v>
      </c>
      <c r="B12" s="707"/>
      <c r="C12" s="705" t="s">
        <v>575</v>
      </c>
      <c r="D12" s="705" t="s">
        <v>576</v>
      </c>
      <c r="E12" s="705" t="s">
        <v>577</v>
      </c>
      <c r="F12" s="705" t="s">
        <v>578</v>
      </c>
      <c r="G12" s="705" t="s">
        <v>579</v>
      </c>
      <c r="H12" s="705" t="s">
        <v>580</v>
      </c>
      <c r="I12" s="705" t="s">
        <v>581</v>
      </c>
      <c r="J12" s="705" t="s">
        <v>582</v>
      </c>
      <c r="K12" s="705" t="s">
        <v>583</v>
      </c>
    </row>
    <row r="13" spans="1:14" ht="13.5" customHeight="1">
      <c r="A13" s="612" t="s">
        <v>591</v>
      </c>
      <c r="B13" s="696"/>
      <c r="C13" s="702">
        <v>210589</v>
      </c>
      <c r="D13" s="702">
        <v>199951</v>
      </c>
      <c r="E13" s="703">
        <v>197521</v>
      </c>
      <c r="F13" s="703">
        <v>187222</v>
      </c>
      <c r="G13" s="703">
        <v>178233</v>
      </c>
      <c r="H13" s="703">
        <v>190046</v>
      </c>
      <c r="I13" s="703">
        <v>189844</v>
      </c>
      <c r="J13" s="703">
        <v>189287</v>
      </c>
      <c r="K13" s="703">
        <v>180427</v>
      </c>
    </row>
    <row r="14" spans="1:14" ht="13.5" customHeight="1">
      <c r="A14" s="612" t="s">
        <v>592</v>
      </c>
      <c r="B14" s="696"/>
      <c r="C14" s="703">
        <v>2643</v>
      </c>
      <c r="D14" s="703">
        <v>2176</v>
      </c>
      <c r="E14" s="703">
        <v>1221</v>
      </c>
      <c r="F14" s="703">
        <v>1749</v>
      </c>
      <c r="G14" s="703">
        <v>-713</v>
      </c>
      <c r="H14" s="703">
        <v>1724</v>
      </c>
      <c r="I14" s="703">
        <v>2297</v>
      </c>
      <c r="J14" s="703">
        <v>816</v>
      </c>
      <c r="K14" s="703">
        <v>3244</v>
      </c>
    </row>
    <row r="15" spans="1:14" ht="13.5" customHeight="1">
      <c r="A15" s="615"/>
      <c r="B15" s="696"/>
      <c r="C15" s="696"/>
      <c r="D15" s="696"/>
      <c r="E15" s="696"/>
      <c r="F15" s="696"/>
      <c r="G15" s="696"/>
      <c r="H15" s="696"/>
      <c r="I15" s="696"/>
      <c r="J15" s="696"/>
      <c r="K15" s="696"/>
    </row>
    <row r="16" spans="1:14" ht="13.5" customHeight="1" thickBot="1">
      <c r="A16" s="614" t="s">
        <v>123</v>
      </c>
      <c r="B16" s="707"/>
      <c r="C16" s="705" t="s">
        <v>584</v>
      </c>
      <c r="D16" s="698" t="s">
        <v>585</v>
      </c>
      <c r="E16" s="705" t="s">
        <v>586</v>
      </c>
      <c r="F16" s="705" t="s">
        <v>587</v>
      </c>
      <c r="G16" s="705" t="s">
        <v>588</v>
      </c>
      <c r="H16" s="705" t="s">
        <v>589</v>
      </c>
      <c r="I16" s="705" t="s">
        <v>590</v>
      </c>
      <c r="J16" s="726"/>
      <c r="K16" s="726"/>
    </row>
    <row r="17" spans="1:13" ht="13.5" customHeight="1">
      <c r="A17" s="612" t="s">
        <v>591</v>
      </c>
      <c r="B17" s="696"/>
      <c r="C17" s="703">
        <v>170360</v>
      </c>
      <c r="D17" s="703">
        <v>170214</v>
      </c>
      <c r="E17" s="703">
        <v>159396</v>
      </c>
      <c r="F17" s="703">
        <v>148848</v>
      </c>
      <c r="G17" s="703">
        <v>136081</v>
      </c>
      <c r="H17" s="703">
        <v>124444</v>
      </c>
      <c r="I17" s="703">
        <v>125546</v>
      </c>
      <c r="J17" s="703"/>
      <c r="K17" s="703"/>
    </row>
    <row r="18" spans="1:13" ht="13.5" customHeight="1">
      <c r="A18" s="612" t="s">
        <v>592</v>
      </c>
      <c r="B18" s="696"/>
      <c r="C18" s="703">
        <v>2105</v>
      </c>
      <c r="D18" s="703">
        <v>3365</v>
      </c>
      <c r="E18" s="703">
        <v>3435</v>
      </c>
      <c r="F18" s="703">
        <v>2978</v>
      </c>
      <c r="G18" s="703">
        <v>2818</v>
      </c>
      <c r="H18" s="703">
        <v>68</v>
      </c>
      <c r="I18" s="703">
        <v>-2414</v>
      </c>
      <c r="J18" s="703"/>
      <c r="K18" s="703"/>
    </row>
    <row r="19" spans="1:13" ht="13.5" customHeight="1">
      <c r="A19" s="610"/>
      <c r="E19" s="610"/>
      <c r="F19" s="610"/>
      <c r="G19" s="610"/>
      <c r="H19" s="610"/>
      <c r="I19" s="610"/>
      <c r="J19" s="586"/>
      <c r="M19" s="594"/>
    </row>
    <row r="20" spans="1:13" ht="13.5" customHeight="1">
      <c r="A20" s="610"/>
      <c r="E20" s="610"/>
      <c r="F20" s="610"/>
      <c r="G20" s="610"/>
      <c r="H20" s="610"/>
      <c r="I20" s="610"/>
      <c r="J20" s="586"/>
      <c r="K20" s="585"/>
      <c r="M20" s="594"/>
    </row>
    <row r="21" spans="1:13" ht="13.5" customHeight="1">
      <c r="A21" s="610"/>
      <c r="E21" s="610"/>
      <c r="F21" s="610"/>
      <c r="G21" s="610"/>
      <c r="H21" s="610"/>
      <c r="I21" s="610"/>
      <c r="J21" s="586"/>
      <c r="K21" s="585"/>
      <c r="M21" s="594"/>
    </row>
    <row r="22" spans="1:13" ht="13.5" customHeight="1">
      <c r="A22" s="620" t="s">
        <v>593</v>
      </c>
      <c r="B22" s="586"/>
      <c r="C22" s="586"/>
      <c r="D22" s="586"/>
      <c r="E22" s="586"/>
      <c r="F22" s="586"/>
      <c r="G22" s="586"/>
      <c r="H22" s="586"/>
      <c r="I22" s="609"/>
      <c r="K22" s="608"/>
      <c r="M22" s="594"/>
    </row>
    <row r="23" spans="1:13" ht="13.5" customHeight="1">
      <c r="A23" s="607" t="s">
        <v>1332</v>
      </c>
      <c r="B23" s="586"/>
      <c r="C23" s="586"/>
      <c r="D23" s="586"/>
      <c r="E23" s="586"/>
      <c r="F23" s="586"/>
      <c r="G23" s="586"/>
      <c r="H23" s="585"/>
      <c r="I23" s="606"/>
      <c r="K23" s="601"/>
      <c r="M23" s="594"/>
    </row>
    <row r="24" spans="1:13" ht="13.5" customHeight="1" thickBot="1">
      <c r="H24" s="585"/>
      <c r="I24" s="606"/>
      <c r="K24" s="596"/>
      <c r="M24" s="594"/>
    </row>
    <row r="25" spans="1:13" ht="23.25" thickBot="1">
      <c r="A25" s="605" t="s">
        <v>0</v>
      </c>
      <c r="B25" s="604" t="s">
        <v>594</v>
      </c>
      <c r="C25" s="604" t="s">
        <v>595</v>
      </c>
      <c r="D25" s="604" t="s">
        <v>596</v>
      </c>
      <c r="E25" s="604" t="s">
        <v>597</v>
      </c>
      <c r="F25" s="603" t="s">
        <v>598</v>
      </c>
      <c r="G25" s="601"/>
      <c r="H25" s="602"/>
      <c r="I25" s="601"/>
      <c r="J25" s="596"/>
      <c r="K25" s="596"/>
      <c r="M25" s="594"/>
    </row>
    <row r="26" spans="1:13" ht="13.5" customHeight="1">
      <c r="A26" s="600" t="s">
        <v>537</v>
      </c>
      <c r="B26" s="708">
        <v>14.837</v>
      </c>
      <c r="C26" s="708">
        <v>32.19281139505128</v>
      </c>
      <c r="D26" s="708">
        <v>20.358000000000001</v>
      </c>
      <c r="E26" s="708">
        <v>27.666</v>
      </c>
      <c r="F26" s="709">
        <v>94.945999999999998</v>
      </c>
      <c r="G26" s="598"/>
      <c r="H26" s="598"/>
      <c r="I26" s="598"/>
      <c r="J26" s="596"/>
      <c r="K26" s="596"/>
    </row>
    <row r="27" spans="1:13" ht="13.5" customHeight="1">
      <c r="A27" s="600" t="s">
        <v>539</v>
      </c>
      <c r="B27" s="708">
        <v>7.2480000000000002</v>
      </c>
      <c r="C27" s="708">
        <v>29.318999999999999</v>
      </c>
      <c r="D27" s="708">
        <v>3.8679999999999999</v>
      </c>
      <c r="E27" s="708">
        <v>17.725999999999999</v>
      </c>
      <c r="F27" s="709">
        <v>58.161000000000001</v>
      </c>
      <c r="G27" s="598"/>
      <c r="H27" s="598"/>
      <c r="I27" s="598"/>
      <c r="J27" s="596"/>
      <c r="K27" s="596"/>
    </row>
    <row r="28" spans="1:13" ht="13.5" customHeight="1">
      <c r="A28" s="600" t="s">
        <v>540</v>
      </c>
      <c r="B28" s="708">
        <v>3.7839999999999998</v>
      </c>
      <c r="C28" s="708">
        <v>6.4851536342729341</v>
      </c>
      <c r="D28" s="708">
        <v>4.726</v>
      </c>
      <c r="E28" s="708">
        <v>12.432</v>
      </c>
      <c r="F28" s="709">
        <v>27.834</v>
      </c>
      <c r="G28" s="598"/>
      <c r="H28" s="598"/>
      <c r="I28" s="598"/>
      <c r="J28" s="596"/>
      <c r="K28" s="596"/>
    </row>
    <row r="29" spans="1:13" ht="13.5" customHeight="1">
      <c r="A29" s="600" t="s">
        <v>542</v>
      </c>
      <c r="B29" s="708">
        <v>29.262</v>
      </c>
      <c r="C29" s="708">
        <v>21.304541172757745</v>
      </c>
      <c r="D29" s="708">
        <v>7.1349999999999998</v>
      </c>
      <c r="E29" s="708">
        <v>13.989000000000001</v>
      </c>
      <c r="F29" s="709">
        <v>71.385000000000005</v>
      </c>
      <c r="G29" s="598"/>
      <c r="H29" s="598"/>
      <c r="I29" s="598"/>
      <c r="J29" s="596"/>
      <c r="K29" s="596"/>
    </row>
    <row r="30" spans="1:13" ht="13.5" customHeight="1">
      <c r="A30" s="599" t="s">
        <v>599</v>
      </c>
      <c r="B30" s="710">
        <v>5.4359999999999999</v>
      </c>
      <c r="C30" s="710">
        <v>13.601000000000001</v>
      </c>
      <c r="D30" s="710">
        <v>58.337000000000003</v>
      </c>
      <c r="E30" s="710">
        <v>2.4220000000000002</v>
      </c>
      <c r="F30" s="709">
        <v>79.796000000000006</v>
      </c>
      <c r="G30" s="598"/>
      <c r="H30" s="598"/>
      <c r="I30" s="598"/>
      <c r="J30" s="585"/>
      <c r="K30" s="585"/>
    </row>
    <row r="31" spans="1:13" ht="13.5" customHeight="1">
      <c r="A31" s="597" t="s">
        <v>600</v>
      </c>
      <c r="B31" s="711">
        <v>60.567</v>
      </c>
      <c r="C31" s="711">
        <v>102.90250620208197</v>
      </c>
      <c r="D31" s="711">
        <v>94.423000000000002</v>
      </c>
      <c r="E31" s="711">
        <v>74.234999999999999</v>
      </c>
      <c r="F31" s="711">
        <v>332.12200000000001</v>
      </c>
      <c r="G31" s="596"/>
      <c r="H31" s="596"/>
      <c r="I31" s="596"/>
      <c r="J31" s="585"/>
      <c r="K31" s="585"/>
    </row>
    <row r="32" spans="1:13" ht="13.5" customHeight="1">
      <c r="H32" s="585"/>
      <c r="I32" s="585"/>
      <c r="J32" s="585"/>
      <c r="K32" s="595"/>
    </row>
    <row r="33" spans="1:12" ht="13.5" customHeight="1">
      <c r="A33" s="585"/>
      <c r="B33" s="585"/>
      <c r="C33" s="585"/>
      <c r="D33" s="585"/>
      <c r="E33" s="585"/>
      <c r="F33" s="585"/>
      <c r="G33" s="585"/>
      <c r="H33" s="585"/>
      <c r="I33" s="585"/>
      <c r="J33" s="585"/>
      <c r="K33" s="591"/>
    </row>
    <row r="34" spans="1:12" ht="13.5" customHeight="1">
      <c r="A34" s="622" t="s">
        <v>601</v>
      </c>
      <c r="B34" s="595"/>
      <c r="C34" s="595"/>
      <c r="D34" s="595"/>
      <c r="E34" s="595"/>
      <c r="F34" s="595"/>
      <c r="G34" s="595"/>
      <c r="H34" s="595"/>
      <c r="I34" s="595"/>
      <c r="J34" s="595"/>
      <c r="K34" s="170"/>
    </row>
    <row r="35" spans="1:12" ht="13.5" customHeight="1" thickBot="1">
      <c r="A35" s="171" t="s">
        <v>400</v>
      </c>
      <c r="B35" s="593" t="s">
        <v>1331</v>
      </c>
      <c r="C35" s="593" t="s">
        <v>1278</v>
      </c>
      <c r="D35" s="593" t="s">
        <v>568</v>
      </c>
      <c r="E35" s="593" t="s">
        <v>124</v>
      </c>
      <c r="F35" s="593" t="s">
        <v>125</v>
      </c>
      <c r="G35" s="593" t="s">
        <v>126</v>
      </c>
      <c r="H35" s="593" t="s">
        <v>127</v>
      </c>
      <c r="I35" s="697" t="s">
        <v>128</v>
      </c>
      <c r="J35" s="697" t="s">
        <v>129</v>
      </c>
      <c r="K35" s="593" t="s">
        <v>130</v>
      </c>
      <c r="L35" s="698" t="s">
        <v>131</v>
      </c>
    </row>
    <row r="36" spans="1:12">
      <c r="A36" s="172" t="s">
        <v>602</v>
      </c>
      <c r="B36" s="713">
        <v>0.28999999999999998</v>
      </c>
      <c r="C36" s="713">
        <v>0.26100000000000001</v>
      </c>
      <c r="D36" s="713">
        <v>0.89300000000000002</v>
      </c>
      <c r="E36" s="713">
        <v>1.379</v>
      </c>
      <c r="F36" s="713">
        <v>0.20100000000000001</v>
      </c>
      <c r="G36" s="713">
        <v>-0.19400000000000001</v>
      </c>
      <c r="H36" s="713">
        <v>-0.33200000000000002</v>
      </c>
      <c r="I36" s="713">
        <v>0.16700000000000001</v>
      </c>
      <c r="J36" s="714">
        <v>0.59099999999999997</v>
      </c>
      <c r="K36" s="714">
        <v>1.6</v>
      </c>
      <c r="L36" s="695">
        <v>1.7</v>
      </c>
    </row>
    <row r="37" spans="1:12" ht="13.5" customHeight="1">
      <c r="A37" s="172" t="s">
        <v>508</v>
      </c>
      <c r="B37" s="713">
        <v>0.28000000000000003</v>
      </c>
      <c r="C37" s="713">
        <v>0.82200000000000006</v>
      </c>
      <c r="D37" s="713">
        <v>0.38</v>
      </c>
      <c r="E37" s="713">
        <v>0.92100000000000004</v>
      </c>
      <c r="F37" s="713">
        <v>0.15100000000000002</v>
      </c>
      <c r="G37" s="713">
        <v>0.50800000000000001</v>
      </c>
      <c r="H37" s="713">
        <v>1.7490000000000001</v>
      </c>
      <c r="I37" s="713">
        <v>0.25999999999999995</v>
      </c>
      <c r="J37" s="714">
        <v>1.1789999999999998</v>
      </c>
      <c r="K37" s="714">
        <v>1.4</v>
      </c>
      <c r="L37" s="695">
        <v>2.4</v>
      </c>
    </row>
    <row r="38" spans="1:12" ht="13.5" customHeight="1">
      <c r="A38" s="172" t="s">
        <v>603</v>
      </c>
      <c r="B38" s="713">
        <v>0.94980000000000009</v>
      </c>
      <c r="C38" s="713">
        <v>-0.22900000000000004</v>
      </c>
      <c r="D38" s="713">
        <v>-1.4690000000000001</v>
      </c>
      <c r="E38" s="713">
        <v>7.0229999999999997</v>
      </c>
      <c r="F38" s="713">
        <v>5.3159999999999998</v>
      </c>
      <c r="G38" s="713">
        <v>3.5460000000000003</v>
      </c>
      <c r="H38" s="713">
        <v>0.125</v>
      </c>
      <c r="I38" s="713">
        <v>1.901</v>
      </c>
      <c r="J38" s="714">
        <v>0.90400000000000003</v>
      </c>
      <c r="K38" s="714">
        <v>3.5</v>
      </c>
      <c r="L38" s="695">
        <v>2.6</v>
      </c>
    </row>
    <row r="39" spans="1:12" ht="13.5" customHeight="1">
      <c r="A39" s="172" t="s">
        <v>507</v>
      </c>
      <c r="B39" s="713">
        <v>0.39500000000000002</v>
      </c>
      <c r="C39" s="713">
        <v>0.39100000000000001</v>
      </c>
      <c r="D39" s="713">
        <v>1.2999999999999999E-2</v>
      </c>
      <c r="E39" s="713">
        <v>0.26500000000000001</v>
      </c>
      <c r="F39" s="713">
        <v>0.14699999999999999</v>
      </c>
      <c r="G39" s="713">
        <v>0.23</v>
      </c>
      <c r="H39" s="713">
        <v>0.26600000000000001</v>
      </c>
      <c r="I39" s="713">
        <v>0.42799999999999999</v>
      </c>
      <c r="J39" s="714">
        <v>0.45900000000000002</v>
      </c>
      <c r="K39" s="714">
        <v>0.7</v>
      </c>
      <c r="L39" s="695">
        <v>0.1</v>
      </c>
    </row>
    <row r="40" spans="1:12" ht="13.5" customHeight="1">
      <c r="A40" s="173" t="s">
        <v>413</v>
      </c>
      <c r="B40" s="715">
        <v>1.9259999999999999</v>
      </c>
      <c r="C40" s="715">
        <v>1.276</v>
      </c>
      <c r="D40" s="715">
        <v>-0.183</v>
      </c>
      <c r="E40" s="715">
        <v>9.5890000000000004</v>
      </c>
      <c r="F40" s="715">
        <v>5.8019999999999996</v>
      </c>
      <c r="G40" s="715">
        <v>4.0910000000000002</v>
      </c>
      <c r="H40" s="715">
        <v>1.823</v>
      </c>
      <c r="I40" s="715">
        <v>2.7559999999999998</v>
      </c>
      <c r="J40" s="716">
        <v>3.133</v>
      </c>
      <c r="K40" s="716">
        <v>7.2</v>
      </c>
      <c r="L40" s="717">
        <v>6.8</v>
      </c>
    </row>
    <row r="41" spans="1:12" ht="13.5" customHeight="1">
      <c r="C41" s="592"/>
      <c r="D41" s="592"/>
      <c r="E41" s="592"/>
      <c r="F41" s="592"/>
      <c r="G41" s="592"/>
      <c r="H41" s="592"/>
      <c r="I41" s="592"/>
      <c r="J41" s="592"/>
      <c r="K41" s="592"/>
    </row>
    <row r="42" spans="1:12" ht="13.5" customHeight="1">
      <c r="A42" s="620" t="s">
        <v>604</v>
      </c>
      <c r="B42" s="590"/>
      <c r="C42" s="589"/>
      <c r="D42" s="589"/>
      <c r="E42" s="589"/>
      <c r="F42" s="589"/>
      <c r="G42" s="589"/>
      <c r="H42" s="589"/>
      <c r="I42" s="589"/>
      <c r="J42" s="589"/>
      <c r="K42" s="588"/>
    </row>
    <row r="43" spans="1:12" ht="23.25" customHeight="1" thickBot="1">
      <c r="A43" s="171" t="s">
        <v>605</v>
      </c>
      <c r="B43" s="697" t="s">
        <v>1331</v>
      </c>
      <c r="C43" s="697" t="s">
        <v>1278</v>
      </c>
      <c r="D43" s="697" t="s">
        <v>568</v>
      </c>
      <c r="E43" s="697" t="s">
        <v>124</v>
      </c>
      <c r="F43" s="697" t="s">
        <v>125</v>
      </c>
      <c r="G43" s="697" t="s">
        <v>126</v>
      </c>
      <c r="H43" s="697" t="s">
        <v>127</v>
      </c>
      <c r="I43" s="697" t="s">
        <v>128</v>
      </c>
      <c r="J43" s="697" t="s">
        <v>129</v>
      </c>
      <c r="K43" s="697" t="s">
        <v>130</v>
      </c>
      <c r="L43" s="698" t="s">
        <v>131</v>
      </c>
    </row>
    <row r="44" spans="1:12" ht="13.5" customHeight="1">
      <c r="A44" s="172" t="s">
        <v>606</v>
      </c>
      <c r="B44" s="718">
        <v>40.354115534719355</v>
      </c>
      <c r="C44" s="718">
        <v>38.432351014632943</v>
      </c>
      <c r="D44" s="718">
        <v>40.200000368019815</v>
      </c>
      <c r="E44" s="718">
        <v>39</v>
      </c>
      <c r="F44" s="718">
        <v>38</v>
      </c>
      <c r="G44" s="718">
        <v>39</v>
      </c>
      <c r="H44" s="718">
        <v>39</v>
      </c>
      <c r="I44" s="718">
        <v>37.074845541948939</v>
      </c>
      <c r="J44" s="718">
        <v>38.395918796676135</v>
      </c>
      <c r="K44" s="718">
        <v>38.79376339500083</v>
      </c>
      <c r="L44" s="704">
        <v>37</v>
      </c>
    </row>
    <row r="45" spans="1:12" ht="13.5" customHeight="1">
      <c r="A45" s="172" t="s">
        <v>607</v>
      </c>
      <c r="B45" s="718">
        <v>57.532317205698916</v>
      </c>
      <c r="C45" s="718">
        <v>59.233625667607917</v>
      </c>
      <c r="D45" s="718">
        <v>57.658584338180766</v>
      </c>
      <c r="E45" s="718">
        <v>59</v>
      </c>
      <c r="F45" s="718">
        <v>60</v>
      </c>
      <c r="G45" s="718">
        <v>60</v>
      </c>
      <c r="H45" s="718">
        <v>60</v>
      </c>
      <c r="I45" s="718">
        <v>62.223796393432181</v>
      </c>
      <c r="J45" s="718">
        <v>61.604081203323865</v>
      </c>
      <c r="K45" s="718">
        <v>60.389048866088089</v>
      </c>
      <c r="L45" s="704">
        <v>62</v>
      </c>
    </row>
    <row r="46" spans="1:12" ht="13.5" customHeight="1">
      <c r="A46" s="172" t="s">
        <v>107</v>
      </c>
      <c r="B46" s="718">
        <v>2.1135672595817239</v>
      </c>
      <c r="C46" s="718">
        <v>2.3340233177591316</v>
      </c>
      <c r="D46" s="718">
        <v>2.141415293799418</v>
      </c>
      <c r="E46" s="712">
        <v>2</v>
      </c>
      <c r="F46" s="712">
        <v>2</v>
      </c>
      <c r="G46" s="712">
        <v>1</v>
      </c>
      <c r="H46" s="718">
        <v>1</v>
      </c>
      <c r="I46" s="718">
        <v>0.70135806461888828</v>
      </c>
      <c r="J46" s="718">
        <v>0.74902585847337422</v>
      </c>
      <c r="K46" s="718">
        <v>0.81718773891107432</v>
      </c>
      <c r="L46" s="696">
        <v>1</v>
      </c>
    </row>
    <row r="48" spans="1:12" ht="13.5" customHeight="1"/>
    <row r="49" spans="12:13" ht="13.5" customHeight="1"/>
    <row r="50" spans="12:13" ht="13.5" customHeight="1"/>
    <row r="51" spans="12:13" ht="13.5" customHeight="1"/>
    <row r="52" spans="12:13" ht="13.5" customHeight="1"/>
    <row r="53" spans="12:13" ht="13.5" customHeight="1"/>
    <row r="54" spans="12:13" ht="13.5" customHeight="1"/>
    <row r="55" spans="12:13" ht="13.5" customHeight="1"/>
    <row r="56" spans="12:13" ht="13.5" customHeight="1"/>
    <row r="57" spans="12:13" ht="13.5" customHeight="1"/>
    <row r="58" spans="12:13" ht="13.5" customHeight="1"/>
    <row r="59" spans="12:13" ht="13.5" customHeight="1">
      <c r="L59" s="587"/>
      <c r="M59" s="587"/>
    </row>
    <row r="60" spans="12:13" ht="13.5" customHeight="1"/>
    <row r="61" spans="12:13" ht="13.5" customHeight="1">
      <c r="L61" s="587"/>
      <c r="M61" s="587"/>
    </row>
    <row r="62" spans="12:13" ht="13.5" customHeight="1"/>
  </sheetData>
  <printOptions horizontalCentered="1"/>
  <pageMargins left="0.7" right="0.7" top="0.75" bottom="0.75" header="0.3" footer="0.3"/>
  <pageSetup paperSize="9" scale="80" orientation="portrait" r:id="rId1"/>
  <headerFooter>
    <oddHeader>&amp;R&amp;"Arial,Normal"&amp;8Wealth Management</oddHeader>
    <oddFooter>&amp;C&amp;7Fact book - Q2 2017</oddFooter>
  </headerFooter>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theme="5"/>
  </sheetPr>
  <dimension ref="F3"/>
  <sheetViews>
    <sheetView view="pageBreakPreview" zoomScaleNormal="100" zoomScaleSheetLayoutView="100" zoomScalePageLayoutView="80" workbookViewId="0">
      <selection activeCell="P21" sqref="P21"/>
    </sheetView>
  </sheetViews>
  <sheetFormatPr defaultRowHeight="15"/>
  <cols>
    <col min="1" max="4" width="9.33203125" style="1"/>
    <col min="5" max="5" width="4.1640625" style="1" customWidth="1"/>
    <col min="6" max="16384" width="9.33203125" style="1"/>
  </cols>
  <sheetData>
    <row r="3" spans="6:6" ht="35.25">
      <c r="F3" s="6"/>
    </row>
  </sheetData>
  <printOptions horizontalCentered="1"/>
  <pageMargins left="0.23622047244094488" right="0.23622047244094488" top="0.74803149606299213" bottom="0.74803149606299213" header="0.31496062992125984" footer="0.31496062992125984"/>
  <pageSetup paperSize="9"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tabColor theme="0" tint="-0.34998626667073579"/>
  </sheetPr>
  <dimension ref="A1:K666"/>
  <sheetViews>
    <sheetView view="pageBreakPreview" zoomScale="90" zoomScaleNormal="85" zoomScaleSheetLayoutView="90" workbookViewId="0">
      <selection activeCell="P21" sqref="P21"/>
    </sheetView>
  </sheetViews>
  <sheetFormatPr defaultRowHeight="11.25"/>
  <cols>
    <col min="1" max="1" width="44.5" style="1671" customWidth="1"/>
    <col min="2" max="2" width="8.83203125" style="1671" customWidth="1"/>
    <col min="3" max="3" width="8.5" style="1671" customWidth="1"/>
    <col min="4" max="5" width="8.6640625" style="1671" customWidth="1"/>
    <col min="6" max="6" width="8.83203125" style="1671" customWidth="1"/>
    <col min="7" max="7" width="8.6640625" style="1671" customWidth="1"/>
    <col min="8" max="8" width="8" style="1671" customWidth="1"/>
    <col min="9" max="9" width="12.83203125" style="1671" customWidth="1"/>
    <col min="10" max="10" width="13" style="1671" customWidth="1"/>
    <col min="11" max="11" width="8" style="1671" customWidth="1"/>
    <col min="12" max="15" width="7" style="1671" customWidth="1"/>
    <col min="16" max="16384" width="9.33203125" style="1671"/>
  </cols>
  <sheetData>
    <row r="1" spans="1:11" ht="13.5" customHeight="1" thickBot="1">
      <c r="A1" s="1700"/>
      <c r="B1" s="1700"/>
      <c r="C1" s="1700"/>
      <c r="D1" s="1700"/>
      <c r="E1" s="1700"/>
      <c r="F1" s="1700"/>
      <c r="G1" s="1700"/>
      <c r="H1" s="1700"/>
      <c r="I1" s="1703"/>
      <c r="J1" s="1703"/>
      <c r="K1" s="1674"/>
    </row>
    <row r="2" spans="1:11" ht="13.5" customHeight="1">
      <c r="A2" s="1702" t="s">
        <v>608</v>
      </c>
      <c r="B2" s="1702"/>
      <c r="C2" s="1701"/>
      <c r="D2" s="1701"/>
      <c r="E2" s="1701"/>
      <c r="F2" s="1701"/>
      <c r="G2" s="1700"/>
      <c r="H2" s="1698"/>
      <c r="I2" s="2901" t="s">
        <v>391</v>
      </c>
      <c r="J2" s="2902"/>
      <c r="K2" s="1674"/>
    </row>
    <row r="3" spans="1:11" ht="13.5" customHeight="1">
      <c r="A3" s="1699"/>
      <c r="B3" s="1699"/>
      <c r="C3" s="1699"/>
      <c r="D3" s="1699"/>
      <c r="E3" s="1699"/>
      <c r="F3" s="1699"/>
      <c r="G3" s="1699"/>
      <c r="H3" s="1698"/>
      <c r="I3" s="1699"/>
      <c r="J3" s="1698"/>
      <c r="K3" s="1674"/>
    </row>
    <row r="4" spans="1:11" ht="21.75" customHeight="1" thickBot="1">
      <c r="A4" s="1697" t="s">
        <v>123</v>
      </c>
      <c r="B4" s="1697" t="s">
        <v>1331</v>
      </c>
      <c r="C4" s="1697" t="s">
        <v>1278</v>
      </c>
      <c r="D4" s="1697" t="s">
        <v>568</v>
      </c>
      <c r="E4" s="1697" t="s">
        <v>124</v>
      </c>
      <c r="F4" s="1697" t="s">
        <v>125</v>
      </c>
      <c r="G4" s="1696" t="s">
        <v>126</v>
      </c>
      <c r="H4" s="1705"/>
      <c r="I4" s="1695" t="s">
        <v>1410</v>
      </c>
      <c r="J4" s="1694" t="s">
        <v>1409</v>
      </c>
      <c r="K4" s="1693"/>
    </row>
    <row r="5" spans="1:11" ht="13.5" customHeight="1">
      <c r="A5" s="1692" t="s">
        <v>134</v>
      </c>
      <c r="B5" s="1691">
        <v>118</v>
      </c>
      <c r="C5" s="1679">
        <v>129</v>
      </c>
      <c r="D5" s="1679">
        <v>155</v>
      </c>
      <c r="E5" s="1679">
        <v>138</v>
      </c>
      <c r="F5" s="1679">
        <v>133</v>
      </c>
      <c r="G5" s="1679">
        <v>138</v>
      </c>
      <c r="H5" s="1706"/>
      <c r="I5" s="1682">
        <v>-8.5271317829457363E-2</v>
      </c>
      <c r="J5" s="1681">
        <v>-0.11278195488721804</v>
      </c>
      <c r="K5" s="1679"/>
    </row>
    <row r="6" spans="1:11" ht="13.5" customHeight="1">
      <c r="A6" s="1692" t="s">
        <v>111</v>
      </c>
      <c r="B6" s="1691">
        <v>-7</v>
      </c>
      <c r="C6" s="1679">
        <v>-13</v>
      </c>
      <c r="D6" s="1679">
        <v>-15</v>
      </c>
      <c r="E6" s="1679">
        <v>-11</v>
      </c>
      <c r="F6" s="1679">
        <v>-14</v>
      </c>
      <c r="G6" s="1679">
        <v>-15</v>
      </c>
      <c r="H6" s="1706"/>
      <c r="I6" s="1682">
        <v>-0.46153846153846156</v>
      </c>
      <c r="J6" s="1681">
        <v>-0.5</v>
      </c>
      <c r="K6" s="1679"/>
    </row>
    <row r="7" spans="1:11" ht="13.5" customHeight="1">
      <c r="A7" s="1692" t="s">
        <v>140</v>
      </c>
      <c r="B7" s="1691">
        <v>19</v>
      </c>
      <c r="C7" s="1679">
        <v>19</v>
      </c>
      <c r="D7" s="1679">
        <v>26</v>
      </c>
      <c r="E7" s="1679">
        <v>91</v>
      </c>
      <c r="F7" s="1679">
        <v>44</v>
      </c>
      <c r="G7" s="1679">
        <v>19</v>
      </c>
      <c r="H7" s="1706"/>
      <c r="I7" s="1682">
        <v>0</v>
      </c>
      <c r="J7" s="1681">
        <v>-0.56818181818181823</v>
      </c>
      <c r="K7" s="1679"/>
    </row>
    <row r="8" spans="1:11" ht="13.5" customHeight="1">
      <c r="A8" s="1692" t="s">
        <v>392</v>
      </c>
      <c r="B8" s="1691">
        <v>0</v>
      </c>
      <c r="C8" s="1679">
        <v>-8</v>
      </c>
      <c r="D8" s="1679">
        <v>23</v>
      </c>
      <c r="E8" s="1679">
        <v>-2</v>
      </c>
      <c r="F8" s="1679">
        <v>161</v>
      </c>
      <c r="G8" s="1679">
        <v>7</v>
      </c>
      <c r="H8" s="1706"/>
      <c r="I8" s="1682"/>
      <c r="J8" s="1681"/>
      <c r="K8" s="1679"/>
    </row>
    <row r="9" spans="1:11" ht="13.5" customHeight="1">
      <c r="A9" s="1689" t="s">
        <v>151</v>
      </c>
      <c r="B9" s="1688">
        <v>130</v>
      </c>
      <c r="C9" s="1687">
        <v>127</v>
      </c>
      <c r="D9" s="1687">
        <v>189</v>
      </c>
      <c r="E9" s="1687">
        <v>216</v>
      </c>
      <c r="F9" s="1687">
        <v>324</v>
      </c>
      <c r="G9" s="1687">
        <v>149</v>
      </c>
      <c r="H9" s="1708"/>
      <c r="I9" s="1710">
        <v>2.3622047244094488E-2</v>
      </c>
      <c r="J9" s="1711">
        <v>-0.59876543209876543</v>
      </c>
      <c r="K9" s="1685"/>
    </row>
    <row r="10" spans="1:11" ht="13.5" customHeight="1">
      <c r="A10" s="1692" t="s">
        <v>162</v>
      </c>
      <c r="B10" s="1691">
        <v>-188</v>
      </c>
      <c r="C10" s="1679">
        <v>-176</v>
      </c>
      <c r="D10" s="1679">
        <v>-64</v>
      </c>
      <c r="E10" s="1679">
        <v>-132</v>
      </c>
      <c r="F10" s="1679">
        <v>-137</v>
      </c>
      <c r="G10" s="1679">
        <v>-130</v>
      </c>
      <c r="H10" s="1709"/>
      <c r="I10" s="1682">
        <v>6.8181818181818177E-2</v>
      </c>
      <c r="J10" s="1681">
        <v>0.37226277372262773</v>
      </c>
      <c r="K10" s="1679"/>
    </row>
    <row r="11" spans="1:11" ht="13.5" customHeight="1">
      <c r="A11" s="1692" t="s">
        <v>519</v>
      </c>
      <c r="B11" s="1691">
        <v>136</v>
      </c>
      <c r="C11" s="1679">
        <v>144</v>
      </c>
      <c r="D11" s="1679">
        <v>91</v>
      </c>
      <c r="E11" s="1679">
        <v>137</v>
      </c>
      <c r="F11" s="1679">
        <v>134</v>
      </c>
      <c r="G11" s="1679">
        <v>126</v>
      </c>
      <c r="H11" s="1709"/>
      <c r="I11" s="1682">
        <v>-5.5555555555555552E-2</v>
      </c>
      <c r="J11" s="1681">
        <v>1.4925373134328358E-2</v>
      </c>
      <c r="K11" s="1679"/>
    </row>
    <row r="12" spans="1:11" ht="13.5" customHeight="1">
      <c r="A12" s="1689" t="s">
        <v>174</v>
      </c>
      <c r="B12" s="1688">
        <v>-87</v>
      </c>
      <c r="C12" s="1687">
        <v>-65</v>
      </c>
      <c r="D12" s="1687">
        <v>-15</v>
      </c>
      <c r="E12" s="1687">
        <v>-19</v>
      </c>
      <c r="F12" s="1687">
        <v>-31</v>
      </c>
      <c r="G12" s="1687">
        <v>-30</v>
      </c>
      <c r="H12" s="1708"/>
      <c r="I12" s="1710">
        <v>0.33846153846153848</v>
      </c>
      <c r="J12" s="1711"/>
      <c r="K12" s="1685"/>
    </row>
    <row r="13" spans="1:11" ht="13.5" customHeight="1">
      <c r="A13" s="1689" t="s">
        <v>177</v>
      </c>
      <c r="B13" s="1688">
        <v>43</v>
      </c>
      <c r="C13" s="1687">
        <v>62</v>
      </c>
      <c r="D13" s="1687">
        <v>174</v>
      </c>
      <c r="E13" s="1687">
        <v>197</v>
      </c>
      <c r="F13" s="1687">
        <v>293</v>
      </c>
      <c r="G13" s="1687">
        <v>119</v>
      </c>
      <c r="H13" s="1708"/>
      <c r="I13" s="1710">
        <v>-0.30645161290322581</v>
      </c>
      <c r="J13" s="1711">
        <v>-0.85324232081911267</v>
      </c>
      <c r="K13" s="1679"/>
    </row>
    <row r="14" spans="1:11" ht="13.5" customHeight="1">
      <c r="A14" s="1692" t="s">
        <v>179</v>
      </c>
      <c r="B14" s="1691">
        <v>0</v>
      </c>
      <c r="C14" s="1679">
        <v>1</v>
      </c>
      <c r="D14" s="1679">
        <v>-1</v>
      </c>
      <c r="E14" s="1679">
        <v>0</v>
      </c>
      <c r="F14" s="1679">
        <v>0</v>
      </c>
      <c r="G14" s="1679">
        <v>0</v>
      </c>
      <c r="H14" s="1709"/>
      <c r="I14" s="1686"/>
      <c r="J14" s="1690" t="s">
        <v>415</v>
      </c>
      <c r="K14" s="1685"/>
    </row>
    <row r="15" spans="1:11" ht="13.5" customHeight="1">
      <c r="A15" s="1689" t="s">
        <v>180</v>
      </c>
      <c r="B15" s="1688">
        <v>43</v>
      </c>
      <c r="C15" s="1687">
        <v>63</v>
      </c>
      <c r="D15" s="1687">
        <v>173</v>
      </c>
      <c r="E15" s="1687">
        <v>197</v>
      </c>
      <c r="F15" s="1687">
        <v>293</v>
      </c>
      <c r="G15" s="1687">
        <v>119</v>
      </c>
      <c r="H15" s="1708"/>
      <c r="I15" s="1710">
        <v>-0.31746031746031744</v>
      </c>
      <c r="J15" s="1711">
        <v>-0.85324232081911267</v>
      </c>
      <c r="K15" s="1685"/>
    </row>
    <row r="16" spans="1:11" ht="13.5" customHeight="1">
      <c r="A16" s="1672"/>
      <c r="B16" s="1684"/>
      <c r="C16" s="1672"/>
      <c r="D16" s="1672"/>
      <c r="E16" s="1672"/>
      <c r="F16" s="1672"/>
      <c r="G16" s="1672"/>
      <c r="H16" s="1707"/>
      <c r="I16" s="1682"/>
      <c r="J16" s="1681"/>
      <c r="K16" s="1679"/>
    </row>
    <row r="17" spans="1:11" ht="13.5" customHeight="1">
      <c r="A17" s="1680" t="s">
        <v>396</v>
      </c>
      <c r="B17" s="1679">
        <v>2615</v>
      </c>
      <c r="C17" s="1683">
        <v>3233</v>
      </c>
      <c r="D17" s="1679">
        <v>2010</v>
      </c>
      <c r="E17" s="1679">
        <v>1831</v>
      </c>
      <c r="F17" s="1679">
        <v>2244</v>
      </c>
      <c r="G17" s="1679">
        <v>2428</v>
      </c>
      <c r="H17" s="1706"/>
      <c r="I17" s="1682"/>
      <c r="J17" s="1681"/>
      <c r="K17" s="1679"/>
    </row>
    <row r="18" spans="1:11" ht="13.5" customHeight="1">
      <c r="A18" s="1680" t="s">
        <v>397</v>
      </c>
      <c r="B18" s="1679">
        <v>15604</v>
      </c>
      <c r="C18" s="1679">
        <v>15554</v>
      </c>
      <c r="D18" s="1679">
        <v>14080</v>
      </c>
      <c r="E18" s="1679">
        <v>13113</v>
      </c>
      <c r="F18" s="1679">
        <v>15170</v>
      </c>
      <c r="G18" s="1679">
        <v>16971</v>
      </c>
      <c r="H18" s="1706"/>
      <c r="I18" s="1682"/>
      <c r="J18" s="1681"/>
      <c r="K18" s="1679"/>
    </row>
    <row r="19" spans="1:11" ht="13.5" customHeight="1" thickBot="1">
      <c r="A19" s="1680" t="s">
        <v>398</v>
      </c>
      <c r="B19" s="1679">
        <v>6289</v>
      </c>
      <c r="C19" s="1679">
        <v>5821</v>
      </c>
      <c r="D19" s="1679">
        <v>5574</v>
      </c>
      <c r="E19" s="1679">
        <v>5253</v>
      </c>
      <c r="F19" s="1679">
        <v>4871</v>
      </c>
      <c r="G19" s="1679">
        <v>4527</v>
      </c>
      <c r="H19" s="1706"/>
      <c r="I19" s="1704">
        <v>8.0398556948977837E-2</v>
      </c>
      <c r="J19" s="1678">
        <v>0.2911106548963252</v>
      </c>
      <c r="K19" s="1675"/>
    </row>
    <row r="20" spans="1:11" ht="13.5" customHeight="1">
      <c r="A20" s="1677"/>
      <c r="B20" s="1676"/>
      <c r="C20" s="1674"/>
      <c r="D20" s="1674"/>
      <c r="E20" s="1674"/>
      <c r="F20" s="1674"/>
      <c r="G20" s="1674"/>
      <c r="H20" s="1674"/>
      <c r="I20" s="1674"/>
      <c r="J20" s="1674"/>
      <c r="K20" s="1674"/>
    </row>
    <row r="21" spans="1:11" s="1672" customFormat="1" ht="13.5" customHeight="1">
      <c r="A21" s="1674"/>
      <c r="B21" s="1674"/>
      <c r="C21" s="1674"/>
      <c r="D21" s="1674"/>
      <c r="E21" s="1675"/>
      <c r="F21" s="1675"/>
      <c r="G21" s="1675"/>
      <c r="H21" s="1675"/>
      <c r="I21" s="1675"/>
      <c r="J21" s="1675"/>
      <c r="K21" s="1674"/>
    </row>
    <row r="22" spans="1:11" s="1672" customFormat="1" ht="13.5" customHeight="1">
      <c r="A22" s="1674"/>
      <c r="B22" s="1674"/>
      <c r="C22" s="1674"/>
      <c r="D22" s="1674"/>
      <c r="E22" s="1674"/>
      <c r="F22" s="1674"/>
      <c r="G22" s="1674"/>
      <c r="H22" s="1674"/>
      <c r="I22" s="1674"/>
      <c r="J22" s="1674"/>
      <c r="K22" s="1674"/>
    </row>
    <row r="23" spans="1:11" s="1672" customFormat="1" ht="13.5" customHeight="1"/>
    <row r="24" spans="1:11" s="1672" customFormat="1" ht="13.5" customHeight="1"/>
    <row r="25" spans="1:11" s="1672" customFormat="1" ht="13.5" customHeight="1"/>
    <row r="26" spans="1:11" s="1672" customFormat="1" ht="13.5" customHeight="1"/>
    <row r="27" spans="1:11" s="1672" customFormat="1" ht="13.5" customHeight="1"/>
    <row r="28" spans="1:11" s="1672" customFormat="1" ht="13.5" customHeight="1"/>
    <row r="29" spans="1:11" s="1672" customFormat="1" ht="13.5" customHeight="1"/>
    <row r="30" spans="1:11" s="1672" customFormat="1" ht="13.5" customHeight="1"/>
    <row r="31" spans="1:11" s="1672" customFormat="1" ht="13.5" customHeight="1"/>
    <row r="32" spans="1:11" s="1672" customFormat="1"/>
    <row r="33" spans="1:2" s="1672" customFormat="1"/>
    <row r="34" spans="1:2" s="1672" customFormat="1"/>
    <row r="35" spans="1:2" s="1672" customFormat="1" ht="15">
      <c r="A35" s="1673"/>
      <c r="B35" s="1673"/>
    </row>
    <row r="36" spans="1:2" s="1672" customFormat="1"/>
    <row r="37" spans="1:2" s="1672" customFormat="1"/>
    <row r="38" spans="1:2" s="1672" customFormat="1"/>
    <row r="39" spans="1:2" s="1672" customFormat="1"/>
    <row r="40" spans="1:2" s="1672" customFormat="1"/>
    <row r="41" spans="1:2" s="1672" customFormat="1"/>
    <row r="42" spans="1:2" s="1672" customFormat="1"/>
    <row r="43" spans="1:2" s="1672" customFormat="1"/>
    <row r="44" spans="1:2" s="1672" customFormat="1"/>
    <row r="45" spans="1:2" s="1672" customFormat="1"/>
    <row r="46" spans="1:2" s="1672" customFormat="1"/>
    <row r="47" spans="1:2" s="1672" customFormat="1"/>
    <row r="48" spans="1:2" s="1672" customFormat="1"/>
    <row r="49" s="1672" customFormat="1"/>
    <row r="50" s="1672" customFormat="1"/>
    <row r="51" s="1672" customFormat="1"/>
    <row r="52" s="1672" customFormat="1"/>
    <row r="53" s="1672" customFormat="1"/>
    <row r="54" s="1672" customFormat="1"/>
    <row r="55" s="1672" customFormat="1"/>
    <row r="56" s="1672" customFormat="1"/>
    <row r="57" s="1672" customFormat="1"/>
    <row r="58" s="1672" customFormat="1"/>
    <row r="59" s="1672" customFormat="1"/>
    <row r="60" s="1672" customFormat="1"/>
    <row r="61" s="1672" customFormat="1"/>
    <row r="62" s="1672" customFormat="1"/>
    <row r="63" s="1672" customFormat="1"/>
    <row r="64" s="1672" customFormat="1"/>
    <row r="65" s="1672" customFormat="1"/>
    <row r="66" s="1672" customFormat="1"/>
    <row r="67" s="1672" customFormat="1"/>
    <row r="68" s="1672" customFormat="1"/>
    <row r="69" s="1672" customFormat="1"/>
    <row r="70" s="1672" customFormat="1"/>
    <row r="71" s="1672" customFormat="1"/>
    <row r="72" s="1672" customFormat="1"/>
    <row r="73" s="1672" customFormat="1"/>
    <row r="74" s="1672" customFormat="1"/>
    <row r="75" s="1672" customFormat="1"/>
    <row r="76" s="1672" customFormat="1"/>
    <row r="77" s="1672" customFormat="1"/>
    <row r="78" s="1672" customFormat="1"/>
    <row r="79" s="1672" customFormat="1"/>
    <row r="80" s="1672" customFormat="1"/>
    <row r="81" s="1672" customFormat="1"/>
    <row r="82" s="1672" customFormat="1"/>
    <row r="83" s="1672" customFormat="1"/>
    <row r="84" s="1672" customFormat="1"/>
    <row r="85" s="1672" customFormat="1"/>
    <row r="86" s="1672" customFormat="1"/>
    <row r="87" s="1672" customFormat="1"/>
    <row r="88" s="1672" customFormat="1"/>
    <row r="89" s="1672" customFormat="1"/>
    <row r="90" s="1672" customFormat="1"/>
    <row r="91" s="1672" customFormat="1"/>
    <row r="92" s="1672" customFormat="1"/>
    <row r="93" s="1672" customFormat="1"/>
    <row r="94" s="1672" customFormat="1"/>
    <row r="95" s="1672" customFormat="1"/>
    <row r="96" s="1672" customFormat="1"/>
    <row r="97" s="1672" customFormat="1"/>
    <row r="98" s="1672" customFormat="1"/>
    <row r="99" s="1672" customFormat="1"/>
    <row r="100" s="1672" customFormat="1"/>
    <row r="101" s="1672" customFormat="1"/>
    <row r="102" s="1672" customFormat="1"/>
    <row r="103" s="1672" customFormat="1"/>
    <row r="104" s="1672" customFormat="1"/>
    <row r="105" s="1672" customFormat="1"/>
    <row r="106" s="1672" customFormat="1"/>
    <row r="107" s="1672" customFormat="1"/>
    <row r="108" s="1672" customFormat="1"/>
    <row r="109" s="1672" customFormat="1"/>
    <row r="110" s="1672" customFormat="1"/>
    <row r="111" s="1672" customFormat="1"/>
    <row r="112" s="1672" customFormat="1"/>
    <row r="113" s="1672" customFormat="1"/>
    <row r="114" s="1672" customFormat="1"/>
    <row r="115" s="1672" customFormat="1"/>
    <row r="116" s="1672" customFormat="1"/>
    <row r="117" s="1672" customFormat="1"/>
    <row r="118" s="1672" customFormat="1"/>
    <row r="119" s="1672" customFormat="1"/>
    <row r="120" s="1672" customFormat="1"/>
    <row r="121" s="1672" customFormat="1"/>
    <row r="122" s="1672" customFormat="1"/>
    <row r="123" s="1672" customFormat="1"/>
    <row r="124" s="1672" customFormat="1"/>
    <row r="125" s="1672" customFormat="1"/>
    <row r="126" s="1672" customFormat="1"/>
    <row r="127" s="1672" customFormat="1"/>
    <row r="128" s="1672" customFormat="1"/>
    <row r="129" s="1672" customFormat="1"/>
    <row r="130" s="1672" customFormat="1"/>
    <row r="131" s="1672" customFormat="1"/>
    <row r="132" s="1672" customFormat="1"/>
    <row r="133" s="1672" customFormat="1"/>
    <row r="134" s="1672" customFormat="1"/>
    <row r="135" s="1672" customFormat="1"/>
    <row r="136" s="1672" customFormat="1"/>
    <row r="137" s="1672" customFormat="1"/>
    <row r="138" s="1672" customFormat="1"/>
    <row r="139" s="1672" customFormat="1"/>
    <row r="140" s="1672" customFormat="1"/>
    <row r="141" s="1672" customFormat="1"/>
    <row r="142" s="1672" customFormat="1"/>
    <row r="143" s="1672" customFormat="1"/>
    <row r="144" s="1672" customFormat="1"/>
    <row r="145" s="1672" customFormat="1"/>
    <row r="146" s="1672" customFormat="1"/>
    <row r="147" s="1672" customFormat="1"/>
    <row r="148" s="1672" customFormat="1"/>
    <row r="149" s="1672" customFormat="1"/>
    <row r="150" s="1672" customFormat="1"/>
    <row r="151" s="1672" customFormat="1"/>
    <row r="152" s="1672" customFormat="1"/>
    <row r="153" s="1672" customFormat="1"/>
    <row r="154" s="1672" customFormat="1"/>
    <row r="155" s="1672" customFormat="1"/>
    <row r="156" s="1672" customFormat="1"/>
    <row r="157" s="1672" customFormat="1"/>
    <row r="158" s="1672" customFormat="1"/>
    <row r="159" s="1672" customFormat="1"/>
    <row r="160" s="1672" customFormat="1"/>
    <row r="161" s="1672" customFormat="1"/>
    <row r="162" s="1672" customFormat="1"/>
    <row r="163" s="1672" customFormat="1"/>
    <row r="164" s="1672" customFormat="1"/>
    <row r="165" s="1672" customFormat="1"/>
    <row r="166" s="1672" customFormat="1"/>
    <row r="167" s="1672" customFormat="1"/>
    <row r="168" s="1672" customFormat="1"/>
    <row r="169" s="1672" customFormat="1"/>
    <row r="170" s="1672" customFormat="1"/>
    <row r="171" s="1672" customFormat="1"/>
    <row r="172" s="1672" customFormat="1"/>
    <row r="173" s="1672" customFormat="1"/>
    <row r="174" s="1672" customFormat="1"/>
    <row r="175" s="1672" customFormat="1"/>
    <row r="176" s="1672" customFormat="1"/>
    <row r="177" s="1672" customFormat="1"/>
    <row r="178" s="1672" customFormat="1"/>
    <row r="179" s="1672" customFormat="1"/>
    <row r="180" s="1672" customFormat="1"/>
    <row r="181" s="1672" customFormat="1"/>
    <row r="182" s="1672" customFormat="1"/>
    <row r="183" s="1672" customFormat="1"/>
    <row r="184" s="1672" customFormat="1"/>
    <row r="185" s="1672" customFormat="1"/>
    <row r="186" s="1672" customFormat="1"/>
    <row r="187" s="1672" customFormat="1"/>
    <row r="188" s="1672" customFormat="1"/>
    <row r="189" s="1672" customFormat="1"/>
    <row r="190" s="1672" customFormat="1"/>
    <row r="191" s="1672" customFormat="1"/>
    <row r="192" s="1672" customFormat="1"/>
    <row r="193" s="1672" customFormat="1"/>
    <row r="194" s="1672" customFormat="1"/>
    <row r="195" s="1672" customFormat="1"/>
    <row r="196" s="1672" customFormat="1"/>
    <row r="197" s="1672" customFormat="1"/>
    <row r="198" s="1672" customFormat="1"/>
    <row r="199" s="1672" customFormat="1"/>
    <row r="200" s="1672" customFormat="1"/>
    <row r="201" s="1672" customFormat="1"/>
    <row r="202" s="1672" customFormat="1"/>
    <row r="203" s="1672" customFormat="1"/>
    <row r="204" s="1672" customFormat="1"/>
    <row r="205" s="1672" customFormat="1"/>
    <row r="206" s="1672" customFormat="1"/>
    <row r="207" s="1672" customFormat="1"/>
    <row r="208" s="1672" customFormat="1"/>
    <row r="209" s="1672" customFormat="1"/>
    <row r="210" s="1672" customFormat="1"/>
    <row r="211" s="1672" customFormat="1"/>
    <row r="212" s="1672" customFormat="1"/>
    <row r="213" s="1672" customFormat="1"/>
    <row r="214" s="1672" customFormat="1"/>
    <row r="215" s="1672" customFormat="1"/>
    <row r="216" s="1672" customFormat="1"/>
    <row r="217" s="1672" customFormat="1"/>
    <row r="218" s="1672" customFormat="1"/>
    <row r="219" s="1672" customFormat="1"/>
    <row r="220" s="1672" customFormat="1"/>
    <row r="221" s="1672" customFormat="1"/>
    <row r="222" s="1672" customFormat="1"/>
    <row r="223" s="1672" customFormat="1"/>
    <row r="224" s="1672" customFormat="1"/>
    <row r="225" s="1672" customFormat="1"/>
    <row r="226" s="1672" customFormat="1"/>
    <row r="227" s="1672" customFormat="1"/>
    <row r="228" s="1672" customFormat="1"/>
    <row r="229" s="1672" customFormat="1"/>
    <row r="230" s="1672" customFormat="1"/>
    <row r="231" s="1672" customFormat="1"/>
    <row r="232" s="1672" customFormat="1"/>
    <row r="233" s="1672" customFormat="1"/>
    <row r="234" s="1672" customFormat="1"/>
    <row r="235" s="1672" customFormat="1"/>
    <row r="236" s="1672" customFormat="1"/>
    <row r="237" s="1672" customFormat="1"/>
    <row r="238" s="1672" customFormat="1"/>
    <row r="239" s="1672" customFormat="1"/>
    <row r="240" s="1672" customFormat="1"/>
    <row r="241" s="1672" customFormat="1"/>
    <row r="242" s="1672" customFormat="1"/>
    <row r="243" s="1672" customFormat="1"/>
    <row r="244" s="1672" customFormat="1"/>
    <row r="245" s="1672" customFormat="1"/>
    <row r="246" s="1672" customFormat="1"/>
    <row r="247" s="1672" customFormat="1"/>
    <row r="248" s="1672" customFormat="1"/>
    <row r="249" s="1672" customFormat="1"/>
    <row r="250" s="1672" customFormat="1"/>
    <row r="251" s="1672" customFormat="1"/>
    <row r="252" s="1672" customFormat="1"/>
    <row r="253" s="1672" customFormat="1"/>
    <row r="254" s="1672" customFormat="1"/>
    <row r="255" s="1672" customFormat="1"/>
    <row r="256" s="1672" customFormat="1"/>
    <row r="257" s="1672" customFormat="1"/>
    <row r="258" s="1672" customFormat="1"/>
    <row r="259" s="1672" customFormat="1"/>
    <row r="260" s="1672" customFormat="1"/>
    <row r="261" s="1672" customFormat="1"/>
    <row r="262" s="1672" customFormat="1"/>
    <row r="263" s="1672" customFormat="1"/>
    <row r="264" s="1672" customFormat="1"/>
    <row r="265" s="1672" customFormat="1"/>
    <row r="266" s="1672" customFormat="1"/>
    <row r="267" s="1672" customFormat="1"/>
    <row r="268" s="1672" customFormat="1"/>
    <row r="269" s="1672" customFormat="1"/>
    <row r="270" s="1672" customFormat="1"/>
    <row r="271" s="1672" customFormat="1"/>
    <row r="272" s="1672" customFormat="1"/>
    <row r="273" s="1672" customFormat="1"/>
    <row r="274" s="1672" customFormat="1"/>
    <row r="275" s="1672" customFormat="1"/>
    <row r="276" s="1672" customFormat="1"/>
    <row r="277" s="1672" customFormat="1"/>
    <row r="278" s="1672" customFormat="1"/>
    <row r="279" s="1672" customFormat="1"/>
    <row r="280" s="1672" customFormat="1"/>
    <row r="281" s="1672" customFormat="1"/>
    <row r="282" s="1672" customFormat="1"/>
    <row r="283" s="1672" customFormat="1"/>
    <row r="284" s="1672" customFormat="1"/>
    <row r="285" s="1672" customFormat="1"/>
    <row r="286" s="1672" customFormat="1"/>
    <row r="287" s="1672" customFormat="1"/>
    <row r="288" s="1672" customFormat="1"/>
    <row r="289" s="1672" customFormat="1"/>
    <row r="290" s="1672" customFormat="1"/>
    <row r="291" s="1672" customFormat="1"/>
    <row r="292" s="1672" customFormat="1"/>
    <row r="293" s="1672" customFormat="1"/>
    <row r="294" s="1672" customFormat="1"/>
    <row r="295" s="1672" customFormat="1"/>
    <row r="296" s="1672" customFormat="1"/>
    <row r="297" s="1672" customFormat="1"/>
    <row r="298" s="1672" customFormat="1"/>
    <row r="299" s="1672" customFormat="1"/>
    <row r="300" s="1672" customFormat="1"/>
    <row r="301" s="1672" customFormat="1"/>
    <row r="302" s="1672" customFormat="1"/>
    <row r="303" s="1672" customFormat="1"/>
    <row r="304" s="1672" customFormat="1"/>
    <row r="305" s="1672" customFormat="1"/>
    <row r="306" s="1672" customFormat="1"/>
    <row r="307" s="1672" customFormat="1"/>
    <row r="308" s="1672" customFormat="1"/>
    <row r="309" s="1672" customFormat="1"/>
    <row r="310" s="1672" customFormat="1"/>
    <row r="311" s="1672" customFormat="1"/>
    <row r="312" s="1672" customFormat="1"/>
    <row r="313" s="1672" customFormat="1"/>
    <row r="314" s="1672" customFormat="1"/>
    <row r="315" s="1672" customFormat="1"/>
    <row r="316" s="1672" customFormat="1"/>
    <row r="317" s="1672" customFormat="1"/>
    <row r="318" s="1672" customFormat="1"/>
    <row r="319" s="1672" customFormat="1"/>
    <row r="320" s="1672" customFormat="1"/>
    <row r="321" s="1672" customFormat="1"/>
    <row r="322" s="1672" customFormat="1"/>
    <row r="323" s="1672" customFormat="1"/>
    <row r="324" s="1672" customFormat="1"/>
    <row r="325" s="1672" customFormat="1"/>
    <row r="326" s="1672" customFormat="1"/>
    <row r="327" s="1672" customFormat="1"/>
    <row r="328" s="1672" customFormat="1"/>
    <row r="329" s="1672" customFormat="1"/>
    <row r="330" s="1672" customFormat="1"/>
    <row r="331" s="1672" customFormat="1"/>
    <row r="332" s="1672" customFormat="1"/>
    <row r="333" s="1672" customFormat="1"/>
    <row r="334" s="1672" customFormat="1"/>
    <row r="335" s="1672" customFormat="1"/>
    <row r="336" s="1672" customFormat="1"/>
    <row r="337" s="1672" customFormat="1"/>
    <row r="338" s="1672" customFormat="1"/>
    <row r="339" s="1672" customFormat="1"/>
    <row r="340" s="1672" customFormat="1"/>
    <row r="341" s="1672" customFormat="1"/>
    <row r="342" s="1672" customFormat="1"/>
    <row r="343" s="1672" customFormat="1"/>
    <row r="344" s="1672" customFormat="1"/>
    <row r="345" s="1672" customFormat="1"/>
    <row r="346" s="1672" customFormat="1"/>
    <row r="347" s="1672" customFormat="1"/>
    <row r="348" s="1672" customFormat="1"/>
    <row r="349" s="1672" customFormat="1"/>
    <row r="350" s="1672" customFormat="1"/>
    <row r="351" s="1672" customFormat="1"/>
    <row r="352" s="1672" customFormat="1"/>
    <row r="353" s="1672" customFormat="1"/>
    <row r="354" s="1672" customFormat="1"/>
    <row r="355" s="1672" customFormat="1"/>
    <row r="356" s="1672" customFormat="1"/>
    <row r="357" s="1672" customFormat="1"/>
    <row r="358" s="1672" customFormat="1"/>
    <row r="359" s="1672" customFormat="1"/>
    <row r="360" s="1672" customFormat="1"/>
    <row r="361" s="1672" customFormat="1"/>
    <row r="362" s="1672" customFormat="1"/>
    <row r="363" s="1672" customFormat="1"/>
    <row r="364" s="1672" customFormat="1"/>
    <row r="365" s="1672" customFormat="1"/>
    <row r="366" s="1672" customFormat="1"/>
    <row r="367" s="1672" customFormat="1"/>
    <row r="368" s="1672" customFormat="1"/>
    <row r="369" s="1672" customFormat="1"/>
    <row r="370" s="1672" customFormat="1"/>
    <row r="371" s="1672" customFormat="1"/>
    <row r="372" s="1672" customFormat="1"/>
    <row r="373" s="1672" customFormat="1"/>
    <row r="374" s="1672" customFormat="1"/>
    <row r="375" s="1672" customFormat="1"/>
    <row r="376" s="1672" customFormat="1"/>
    <row r="377" s="1672" customFormat="1"/>
    <row r="378" s="1672" customFormat="1"/>
    <row r="379" s="1672" customFormat="1"/>
    <row r="380" s="1672" customFormat="1"/>
    <row r="381" s="1672" customFormat="1"/>
    <row r="382" s="1672" customFormat="1"/>
    <row r="383" s="1672" customFormat="1"/>
    <row r="384" s="1672" customFormat="1"/>
    <row r="385" s="1672" customFormat="1"/>
    <row r="386" s="1672" customFormat="1"/>
    <row r="387" s="1672" customFormat="1"/>
    <row r="388" s="1672" customFormat="1"/>
    <row r="389" s="1672" customFormat="1"/>
    <row r="390" s="1672" customFormat="1"/>
    <row r="391" s="1672" customFormat="1"/>
    <row r="392" s="1672" customFormat="1"/>
    <row r="393" s="1672" customFormat="1"/>
    <row r="394" s="1672" customFormat="1"/>
    <row r="395" s="1672" customFormat="1"/>
    <row r="396" s="1672" customFormat="1"/>
    <row r="397" s="1672" customFormat="1"/>
    <row r="398" s="1672" customFormat="1"/>
    <row r="399" s="1672" customFormat="1"/>
    <row r="400" s="1672" customFormat="1"/>
    <row r="401" s="1672" customFormat="1"/>
    <row r="402" s="1672" customFormat="1"/>
    <row r="403" s="1672" customFormat="1"/>
    <row r="404" s="1672" customFormat="1"/>
    <row r="405" s="1672" customFormat="1"/>
    <row r="406" s="1672" customFormat="1"/>
    <row r="407" s="1672" customFormat="1"/>
    <row r="408" s="1672" customFormat="1"/>
    <row r="409" s="1672" customFormat="1"/>
    <row r="410" s="1672" customFormat="1"/>
    <row r="411" s="1672" customFormat="1"/>
    <row r="412" s="1672" customFormat="1"/>
    <row r="413" s="1672" customFormat="1"/>
    <row r="414" s="1672" customFormat="1"/>
    <row r="415" s="1672" customFormat="1"/>
    <row r="416" s="1672" customFormat="1"/>
    <row r="417" s="1672" customFormat="1"/>
    <row r="418" s="1672" customFormat="1"/>
    <row r="419" s="1672" customFormat="1"/>
    <row r="420" s="1672" customFormat="1"/>
    <row r="421" s="1672" customFormat="1"/>
    <row r="422" s="1672" customFormat="1"/>
    <row r="423" s="1672" customFormat="1"/>
    <row r="424" s="1672" customFormat="1"/>
    <row r="425" s="1672" customFormat="1"/>
    <row r="426" s="1672" customFormat="1"/>
    <row r="427" s="1672" customFormat="1"/>
    <row r="428" s="1672" customFormat="1"/>
    <row r="429" s="1672" customFormat="1"/>
    <row r="430" s="1672" customFormat="1"/>
    <row r="431" s="1672" customFormat="1"/>
    <row r="432" s="1672" customFormat="1"/>
    <row r="433" s="1672" customFormat="1"/>
    <row r="434" s="1672" customFormat="1"/>
    <row r="435" s="1672" customFormat="1"/>
    <row r="436" s="1672" customFormat="1"/>
    <row r="437" s="1672" customFormat="1"/>
    <row r="438" s="1672" customFormat="1"/>
    <row r="439" s="1672" customFormat="1"/>
    <row r="440" s="1672" customFormat="1"/>
    <row r="441" s="1672" customFormat="1"/>
    <row r="442" s="1672" customFormat="1"/>
    <row r="443" s="1672" customFormat="1"/>
    <row r="444" s="1672" customFormat="1"/>
    <row r="445" s="1672" customFormat="1"/>
    <row r="446" s="1672" customFormat="1"/>
    <row r="447" s="1672" customFormat="1"/>
    <row r="448" s="1672" customFormat="1"/>
    <row r="449" s="1672" customFormat="1"/>
    <row r="450" s="1672" customFormat="1"/>
    <row r="451" s="1672" customFormat="1"/>
    <row r="452" s="1672" customFormat="1"/>
    <row r="453" s="1672" customFormat="1"/>
    <row r="454" s="1672" customFormat="1"/>
    <row r="455" s="1672" customFormat="1"/>
    <row r="456" s="1672" customFormat="1"/>
    <row r="457" s="1672" customFormat="1"/>
    <row r="458" s="1672" customFormat="1"/>
    <row r="459" s="1672" customFormat="1"/>
    <row r="460" s="1672" customFormat="1"/>
    <row r="461" s="1672" customFormat="1"/>
    <row r="462" s="1672" customFormat="1"/>
    <row r="463" s="1672" customFormat="1"/>
    <row r="464" s="1672" customFormat="1"/>
    <row r="465" s="1672" customFormat="1"/>
    <row r="466" s="1672" customFormat="1"/>
    <row r="467" s="1672" customFormat="1"/>
    <row r="468" s="1672" customFormat="1"/>
    <row r="469" s="1672" customFormat="1"/>
    <row r="470" s="1672" customFormat="1"/>
    <row r="471" s="1672" customFormat="1"/>
    <row r="472" s="1672" customFormat="1"/>
    <row r="473" s="1672" customFormat="1"/>
    <row r="474" s="1672" customFormat="1"/>
    <row r="475" s="1672" customFormat="1"/>
    <row r="476" s="1672" customFormat="1"/>
    <row r="477" s="1672" customFormat="1"/>
    <row r="478" s="1672" customFormat="1"/>
    <row r="479" s="1672" customFormat="1"/>
    <row r="480" s="1672" customFormat="1"/>
    <row r="481" s="1672" customFormat="1"/>
    <row r="482" s="1672" customFormat="1"/>
    <row r="483" s="1672" customFormat="1"/>
    <row r="484" s="1672" customFormat="1"/>
    <row r="485" s="1672" customFormat="1"/>
    <row r="486" s="1672" customFormat="1"/>
    <row r="487" s="1672" customFormat="1"/>
    <row r="488" s="1672" customFormat="1"/>
    <row r="489" s="1672" customFormat="1"/>
    <row r="490" s="1672" customFormat="1"/>
    <row r="491" s="1672" customFormat="1"/>
    <row r="492" s="1672" customFormat="1"/>
    <row r="493" s="1672" customFormat="1"/>
    <row r="494" s="1672" customFormat="1"/>
    <row r="495" s="1672" customFormat="1"/>
    <row r="496" s="1672" customFormat="1"/>
    <row r="497" s="1672" customFormat="1"/>
    <row r="498" s="1672" customFormat="1"/>
    <row r="499" s="1672" customFormat="1"/>
    <row r="500" s="1672" customFormat="1"/>
    <row r="501" s="1672" customFormat="1"/>
    <row r="502" s="1672" customFormat="1"/>
    <row r="503" s="1672" customFormat="1"/>
    <row r="504" s="1672" customFormat="1"/>
    <row r="505" s="1672" customFormat="1"/>
    <row r="506" s="1672" customFormat="1"/>
    <row r="507" s="1672" customFormat="1"/>
    <row r="508" s="1672" customFormat="1"/>
    <row r="509" s="1672" customFormat="1"/>
    <row r="510" s="1672" customFormat="1"/>
    <row r="511" s="1672" customFormat="1"/>
    <row r="512" s="1672" customFormat="1"/>
    <row r="513" s="1672" customFormat="1"/>
    <row r="514" s="1672" customFormat="1"/>
    <row r="515" s="1672" customFormat="1"/>
    <row r="516" s="1672" customFormat="1"/>
    <row r="517" s="1672" customFormat="1"/>
    <row r="518" s="1672" customFormat="1"/>
    <row r="519" s="1672" customFormat="1"/>
    <row r="520" s="1672" customFormat="1"/>
    <row r="521" s="1672" customFormat="1"/>
    <row r="522" s="1672" customFormat="1"/>
    <row r="523" s="1672" customFormat="1"/>
    <row r="524" s="1672" customFormat="1"/>
    <row r="525" s="1672" customFormat="1"/>
    <row r="526" s="1672" customFormat="1"/>
    <row r="527" s="1672" customFormat="1"/>
    <row r="528" s="1672" customFormat="1"/>
    <row r="529" s="1672" customFormat="1"/>
    <row r="530" s="1672" customFormat="1"/>
    <row r="531" s="1672" customFormat="1"/>
    <row r="532" s="1672" customFormat="1"/>
    <row r="533" s="1672" customFormat="1"/>
    <row r="534" s="1672" customFormat="1"/>
    <row r="535" s="1672" customFormat="1"/>
    <row r="536" s="1672" customFormat="1"/>
    <row r="537" s="1672" customFormat="1"/>
    <row r="538" s="1672" customFormat="1"/>
    <row r="539" s="1672" customFormat="1"/>
    <row r="540" s="1672" customFormat="1"/>
    <row r="541" s="1672" customFormat="1"/>
    <row r="542" s="1672" customFormat="1"/>
    <row r="543" s="1672" customFormat="1"/>
    <row r="544" s="1672" customFormat="1"/>
    <row r="545" s="1672" customFormat="1"/>
    <row r="546" s="1672" customFormat="1"/>
    <row r="547" s="1672" customFormat="1"/>
    <row r="548" s="1672" customFormat="1"/>
    <row r="549" s="1672" customFormat="1"/>
    <row r="550" s="1672" customFormat="1"/>
    <row r="551" s="1672" customFormat="1"/>
    <row r="552" s="1672" customFormat="1"/>
    <row r="553" s="1672" customFormat="1"/>
    <row r="554" s="1672" customFormat="1"/>
    <row r="555" s="1672" customFormat="1"/>
    <row r="556" s="1672" customFormat="1"/>
    <row r="557" s="1672" customFormat="1"/>
    <row r="558" s="1672" customFormat="1"/>
    <row r="559" s="1672" customFormat="1"/>
    <row r="560" s="1672" customFormat="1"/>
    <row r="561" s="1672" customFormat="1"/>
    <row r="562" s="1672" customFormat="1"/>
    <row r="563" s="1672" customFormat="1"/>
    <row r="564" s="1672" customFormat="1"/>
    <row r="565" s="1672" customFormat="1"/>
    <row r="566" s="1672" customFormat="1"/>
    <row r="567" s="1672" customFormat="1"/>
    <row r="568" s="1672" customFormat="1"/>
    <row r="569" s="1672" customFormat="1"/>
    <row r="570" s="1672" customFormat="1"/>
    <row r="571" s="1672" customFormat="1"/>
    <row r="572" s="1672" customFormat="1"/>
    <row r="573" s="1672" customFormat="1"/>
    <row r="574" s="1672" customFormat="1"/>
    <row r="575" s="1672" customFormat="1"/>
    <row r="576" s="1672" customFormat="1"/>
    <row r="577" s="1672" customFormat="1"/>
    <row r="578" s="1672" customFormat="1"/>
    <row r="579" s="1672" customFormat="1"/>
    <row r="580" s="1672" customFormat="1"/>
    <row r="581" s="1672" customFormat="1"/>
    <row r="582" s="1672" customFormat="1"/>
    <row r="583" s="1672" customFormat="1"/>
    <row r="584" s="1672" customFormat="1"/>
    <row r="585" s="1672" customFormat="1"/>
    <row r="586" s="1672" customFormat="1"/>
    <row r="587" s="1672" customFormat="1"/>
    <row r="588" s="1672" customFormat="1"/>
    <row r="589" s="1672" customFormat="1"/>
    <row r="590" s="1672" customFormat="1"/>
    <row r="591" s="1672" customFormat="1"/>
    <row r="592" s="1672" customFormat="1"/>
    <row r="593" s="1672" customFormat="1"/>
    <row r="594" s="1672" customFormat="1"/>
    <row r="595" s="1672" customFormat="1"/>
    <row r="596" s="1672" customFormat="1"/>
    <row r="597" s="1672" customFormat="1"/>
    <row r="598" s="1672" customFormat="1"/>
    <row r="599" s="1672" customFormat="1"/>
    <row r="600" s="1672" customFormat="1"/>
    <row r="601" s="1672" customFormat="1"/>
    <row r="602" s="1672" customFormat="1"/>
    <row r="603" s="1672" customFormat="1"/>
    <row r="604" s="1672" customFormat="1"/>
    <row r="605" s="1672" customFormat="1"/>
    <row r="606" s="1672" customFormat="1"/>
    <row r="607" s="1672" customFormat="1"/>
    <row r="608" s="1672" customFormat="1"/>
    <row r="609" s="1672" customFormat="1"/>
    <row r="610" s="1672" customFormat="1"/>
    <row r="611" s="1672" customFormat="1"/>
    <row r="612" s="1672" customFormat="1"/>
    <row r="613" s="1672" customFormat="1"/>
    <row r="614" s="1672" customFormat="1"/>
    <row r="615" s="1672" customFormat="1"/>
    <row r="616" s="1672" customFormat="1"/>
    <row r="617" s="1672" customFormat="1"/>
    <row r="618" s="1672" customFormat="1"/>
    <row r="619" s="1672" customFormat="1"/>
    <row r="620" s="1672" customFormat="1"/>
    <row r="621" s="1672" customFormat="1"/>
    <row r="622" s="1672" customFormat="1"/>
    <row r="623" s="1672" customFormat="1"/>
    <row r="624" s="1672" customFormat="1"/>
    <row r="625" s="1672" customFormat="1"/>
    <row r="626" s="1672" customFormat="1"/>
    <row r="627" s="1672" customFormat="1"/>
    <row r="628" s="1672" customFormat="1"/>
    <row r="629" s="1672" customFormat="1"/>
    <row r="630" s="1672" customFormat="1"/>
    <row r="631" s="1672" customFormat="1"/>
    <row r="632" s="1672" customFormat="1"/>
    <row r="633" s="1672" customFormat="1"/>
    <row r="634" s="1672" customFormat="1"/>
    <row r="635" s="1672" customFormat="1"/>
    <row r="636" s="1672" customFormat="1"/>
    <row r="637" s="1672" customFormat="1"/>
    <row r="638" s="1672" customFormat="1"/>
    <row r="639" s="1672" customFormat="1"/>
    <row r="640" s="1672" customFormat="1"/>
    <row r="641" s="1672" customFormat="1"/>
    <row r="642" s="1672" customFormat="1"/>
    <row r="643" s="1672" customFormat="1"/>
    <row r="644" s="1672" customFormat="1"/>
    <row r="645" s="1672" customFormat="1"/>
    <row r="646" s="1672" customFormat="1"/>
    <row r="647" s="1672" customFormat="1"/>
    <row r="648" s="1672" customFormat="1"/>
    <row r="649" s="1672" customFormat="1"/>
    <row r="650" s="1672" customFormat="1"/>
    <row r="651" s="1672" customFormat="1"/>
    <row r="652" s="1672" customFormat="1"/>
    <row r="653" s="1672" customFormat="1"/>
    <row r="654" s="1672" customFormat="1"/>
    <row r="655" s="1672" customFormat="1"/>
    <row r="656" s="1672" customFormat="1"/>
    <row r="657" s="1672" customFormat="1"/>
    <row r="658" s="1672" customFormat="1"/>
    <row r="659" s="1672" customFormat="1"/>
    <row r="660" s="1672" customFormat="1"/>
    <row r="661" s="1672" customFormat="1"/>
    <row r="662" s="1672" customFormat="1"/>
    <row r="663" s="1672" customFormat="1"/>
    <row r="664" s="1672" customFormat="1"/>
    <row r="665" s="1672" customFormat="1"/>
    <row r="666" s="1672" customFormat="1"/>
  </sheetData>
  <mergeCells count="1">
    <mergeCell ref="I2:J2"/>
  </mergeCells>
  <printOptions horizontalCentered="1"/>
  <pageMargins left="0.7" right="0.7" top="0.75" bottom="0.75" header="0.3" footer="0.3"/>
  <pageSetup paperSize="9" scale="80" orientation="portrait" r:id="rId1"/>
  <headerFooter>
    <oddHeader xml:space="preserve">&amp;R&amp;"Arial,Fet"&amp;8Group Functions and Other </oddHeader>
    <oddFooter>&amp;C&amp;7Fact book - Q2 2017</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theme="5"/>
  </sheetPr>
  <dimension ref="F3"/>
  <sheetViews>
    <sheetView view="pageBreakPreview" topLeftCell="A19" zoomScaleNormal="100" zoomScaleSheetLayoutView="100" zoomScalePageLayoutView="90" workbookViewId="0">
      <selection activeCell="P21" sqref="P21"/>
    </sheetView>
  </sheetViews>
  <sheetFormatPr defaultRowHeight="15"/>
  <cols>
    <col min="1" max="4" width="9.33203125" style="1"/>
    <col min="5" max="5" width="4.1640625" style="1" customWidth="1"/>
    <col min="6" max="16384" width="9.33203125" style="1"/>
  </cols>
  <sheetData>
    <row r="3" spans="6:6" ht="35.25">
      <c r="F3" s="6" t="s">
        <v>45</v>
      </c>
    </row>
  </sheetData>
  <printOptions horizontalCentered="1"/>
  <pageMargins left="0.23622047244094488" right="0.23622047244094488" top="0.74803149606299213" bottom="0.74803149606299213" header="0.31496062992125984" footer="0.31496062992125984"/>
  <pageSetup paperSize="9"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tabColor theme="5"/>
  </sheetPr>
  <dimension ref="F3"/>
  <sheetViews>
    <sheetView view="pageBreakPreview" topLeftCell="K16" zoomScaleNormal="100" zoomScaleSheetLayoutView="100" zoomScalePageLayoutView="80" workbookViewId="0">
      <selection activeCell="P21" sqref="P21"/>
    </sheetView>
  </sheetViews>
  <sheetFormatPr defaultRowHeight="15"/>
  <cols>
    <col min="1" max="4" width="9.33203125" style="1"/>
    <col min="5" max="5" width="4.1640625" style="1" customWidth="1"/>
    <col min="6" max="16384" width="9.33203125" style="1"/>
  </cols>
  <sheetData>
    <row r="3" spans="6:6" ht="35.25">
      <c r="F3" s="6"/>
    </row>
  </sheetData>
  <printOptions horizontalCentered="1"/>
  <pageMargins left="0.23622047244094488" right="0.23622047244094488" top="0.74803149606299213" bottom="0.74803149606299213" header="0.31496062992125984" footer="0.31496062992125984"/>
  <pageSetup paperSize="9" scale="80" orientation="portrait" r:id="rId1"/>
  <colBreaks count="1" manualBreakCount="1">
    <brk id="14" max="62" man="1"/>
  </colBreaks>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I35"/>
  <sheetViews>
    <sheetView view="pageBreakPreview" zoomScale="85" zoomScaleNormal="100" zoomScaleSheetLayoutView="85" workbookViewId="0">
      <selection activeCell="P21" sqref="P21"/>
    </sheetView>
  </sheetViews>
  <sheetFormatPr defaultRowHeight="15"/>
  <cols>
    <col min="1" max="1" width="9.5" style="2610" customWidth="1"/>
    <col min="2" max="7" width="15.6640625" style="2610" customWidth="1"/>
    <col min="8" max="8" width="9.33203125" style="2610"/>
    <col min="9" max="9" width="13.5" style="2610" bestFit="1" customWidth="1"/>
    <col min="10" max="16384" width="9.33203125" style="2610"/>
  </cols>
  <sheetData>
    <row r="1" spans="1:8" ht="14.25" customHeight="1">
      <c r="A1" s="2632" t="s">
        <v>1406</v>
      </c>
      <c r="B1" s="2611"/>
      <c r="C1" s="2611"/>
      <c r="D1" s="2611"/>
      <c r="E1" s="2611"/>
      <c r="F1" s="2611"/>
      <c r="G1" s="2611"/>
    </row>
    <row r="2" spans="1:8" ht="14.25" customHeight="1">
      <c r="A2" s="2631"/>
      <c r="B2" s="2630"/>
      <c r="C2" s="2611"/>
      <c r="D2" s="2611"/>
      <c r="E2" s="2611"/>
      <c r="F2" s="2611"/>
      <c r="G2" s="2611"/>
    </row>
    <row r="3" spans="1:8" s="2628" customFormat="1" ht="13.5" customHeight="1" thickBot="1">
      <c r="A3" s="2629" t="s">
        <v>400</v>
      </c>
      <c r="B3" s="2629" t="s">
        <v>613</v>
      </c>
      <c r="C3" s="2629" t="s">
        <v>614</v>
      </c>
      <c r="D3" s="2629" t="s">
        <v>615</v>
      </c>
      <c r="E3" s="2629" t="s">
        <v>616</v>
      </c>
      <c r="F3" s="2629" t="s">
        <v>617</v>
      </c>
      <c r="G3" s="2629" t="s">
        <v>413</v>
      </c>
    </row>
    <row r="4" spans="1:8" ht="18" customHeight="1">
      <c r="A4" s="2627" t="s">
        <v>584</v>
      </c>
      <c r="B4" s="2624">
        <v>150.59148917632407</v>
      </c>
      <c r="C4" s="2624">
        <v>104.09282209179564</v>
      </c>
      <c r="D4" s="2624">
        <v>28.020294881817136</v>
      </c>
      <c r="E4" s="2624">
        <v>15.480929</v>
      </c>
      <c r="F4" s="2624">
        <v>4.3648801801574733</v>
      </c>
      <c r="G4" s="2624">
        <v>302.55041533009427</v>
      </c>
    </row>
    <row r="5" spans="1:8" ht="18" customHeight="1">
      <c r="A5" s="2627" t="s">
        <v>583</v>
      </c>
      <c r="B5" s="2624">
        <v>146.11194335029597</v>
      </c>
      <c r="C5" s="2624">
        <v>107.11353544086685</v>
      </c>
      <c r="D5" s="2624">
        <v>28.795230340991402</v>
      </c>
      <c r="E5" s="2624">
        <v>23.124949999999998</v>
      </c>
      <c r="F5" s="2624">
        <v>8.834347893062473</v>
      </c>
      <c r="G5" s="2624">
        <v>313.98000702521676</v>
      </c>
    </row>
    <row r="6" spans="1:8" ht="18" customHeight="1">
      <c r="A6" s="2627" t="s">
        <v>582</v>
      </c>
      <c r="B6" s="2624">
        <v>151.80505396651739</v>
      </c>
      <c r="C6" s="2624">
        <v>111.17868942451661</v>
      </c>
      <c r="D6" s="2624">
        <v>29.323816782905634</v>
      </c>
      <c r="E6" s="2624">
        <v>17.256216999999999</v>
      </c>
      <c r="F6" s="2624">
        <v>4.6473079290428645</v>
      </c>
      <c r="G6" s="2624">
        <v>314.21108510298251</v>
      </c>
    </row>
    <row r="7" spans="1:8" ht="18" customHeight="1">
      <c r="A7" s="2627" t="s">
        <v>581</v>
      </c>
      <c r="B7" s="2624">
        <v>151.51286863608732</v>
      </c>
      <c r="C7" s="2624">
        <v>112.35384123496746</v>
      </c>
      <c r="D7" s="2624">
        <v>29.428240222006963</v>
      </c>
      <c r="E7" s="2624">
        <v>23.406552999999999</v>
      </c>
      <c r="F7" s="2624">
        <v>5.7126546887895993</v>
      </c>
      <c r="G7" s="2624">
        <v>322.41415778185132</v>
      </c>
    </row>
    <row r="8" spans="1:8" ht="18" customHeight="1">
      <c r="A8" s="2627" t="s">
        <v>580</v>
      </c>
      <c r="B8" s="2624">
        <v>152.41905901450826</v>
      </c>
      <c r="C8" s="2624">
        <v>114.2269043116751</v>
      </c>
      <c r="D8" s="2624">
        <v>30.129465537825986</v>
      </c>
      <c r="E8" s="2624">
        <v>23.225176000000001</v>
      </c>
      <c r="F8" s="2624">
        <v>4.9966676961109009</v>
      </c>
      <c r="G8" s="2624">
        <v>324.99727256012022</v>
      </c>
    </row>
    <row r="9" spans="1:8" ht="18" customHeight="1">
      <c r="A9" s="2627" t="s">
        <v>579</v>
      </c>
      <c r="B9" s="2624">
        <v>155.05880805381111</v>
      </c>
      <c r="C9" s="2624">
        <v>115.97517054872806</v>
      </c>
      <c r="D9" s="2624">
        <v>29.54149642186654</v>
      </c>
      <c r="E9" s="2624">
        <v>25.711055000000002</v>
      </c>
      <c r="F9" s="2624">
        <v>6.2505280415822773</v>
      </c>
      <c r="G9" s="2624">
        <v>332.53705806598799</v>
      </c>
    </row>
    <row r="10" spans="1:8" ht="18" customHeight="1">
      <c r="A10" s="2627" t="s">
        <v>578</v>
      </c>
      <c r="B10" s="2624">
        <v>157.50276573201143</v>
      </c>
      <c r="C10" s="2624">
        <v>120.35389379686991</v>
      </c>
      <c r="D10" s="2624">
        <v>30.605614922971021</v>
      </c>
      <c r="E10" s="2624">
        <v>23.717839000000001</v>
      </c>
      <c r="F10" s="2624">
        <v>5.0232266996890793</v>
      </c>
      <c r="G10" s="2624">
        <v>337.20334015154145</v>
      </c>
    </row>
    <row r="11" spans="1:8" ht="18" customHeight="1">
      <c r="A11" s="2627" t="s">
        <v>577</v>
      </c>
      <c r="B11" s="2624">
        <v>160.8277618610926</v>
      </c>
      <c r="C11" s="2624">
        <v>122.98430901904011</v>
      </c>
      <c r="D11" s="2624">
        <v>29.91443418416641</v>
      </c>
      <c r="E11" s="2624">
        <v>22.378132000000001</v>
      </c>
      <c r="F11" s="2624">
        <v>4.6633689462058099</v>
      </c>
      <c r="G11" s="2624">
        <v>340.76800601050491</v>
      </c>
    </row>
    <row r="12" spans="1:8" ht="18" customHeight="1">
      <c r="A12" s="2627" t="s">
        <v>576</v>
      </c>
      <c r="B12" s="2624">
        <v>163.23129678221503</v>
      </c>
      <c r="C12" s="2624">
        <v>125.24847772693984</v>
      </c>
      <c r="D12" s="2624">
        <v>29.577674897748835</v>
      </c>
      <c r="E12" s="2624">
        <v>27.392963000000002</v>
      </c>
      <c r="F12" s="2624">
        <v>4.8560721863327165</v>
      </c>
      <c r="G12" s="2624">
        <v>350.30648459323646</v>
      </c>
    </row>
    <row r="13" spans="1:8" ht="18" customHeight="1">
      <c r="A13" s="2627" t="s">
        <v>575</v>
      </c>
      <c r="B13" s="2624">
        <v>161.69990097086827</v>
      </c>
      <c r="C13" s="2624">
        <v>128.68626234642511</v>
      </c>
      <c r="D13" s="2624">
        <v>29.458624442830896</v>
      </c>
      <c r="E13" s="2624">
        <v>28.644242999999999</v>
      </c>
      <c r="F13" s="2624">
        <v>4.6589802195096697</v>
      </c>
      <c r="G13" s="2624">
        <v>353.14801097963397</v>
      </c>
    </row>
    <row r="14" spans="1:8" ht="18" customHeight="1">
      <c r="A14" s="2627" t="s">
        <v>574</v>
      </c>
      <c r="B14" s="2624">
        <v>156.6537698477475</v>
      </c>
      <c r="C14" s="2624">
        <v>129.49763772222454</v>
      </c>
      <c r="D14" s="2624">
        <v>29.333187588430388</v>
      </c>
      <c r="E14" s="2624">
        <v>26.120191234181998</v>
      </c>
      <c r="F14" s="2624">
        <v>4.6460146762524905</v>
      </c>
      <c r="G14" s="2624">
        <v>346.25080106883695</v>
      </c>
    </row>
    <row r="15" spans="1:8" ht="18" customHeight="1">
      <c r="A15" s="2627" t="s">
        <v>573</v>
      </c>
      <c r="B15" s="2624">
        <v>156.2834633369655</v>
      </c>
      <c r="C15" s="2624">
        <v>130.10628407790463</v>
      </c>
      <c r="D15" s="2624">
        <v>29.163547548182979</v>
      </c>
      <c r="E15" s="2624">
        <v>34.408369</v>
      </c>
      <c r="F15" s="2624">
        <v>5.2285524686082461</v>
      </c>
      <c r="G15" s="2624">
        <v>355.19021643166138</v>
      </c>
      <c r="H15" s="2623"/>
    </row>
    <row r="16" spans="1:8" ht="18" customHeight="1">
      <c r="A16" s="2627" t="s">
        <v>683</v>
      </c>
      <c r="B16" s="2624">
        <v>148.51430618343645</v>
      </c>
      <c r="C16" s="2624">
        <v>123.72123018196838</v>
      </c>
      <c r="D16" s="2624">
        <v>28.438548370072898</v>
      </c>
      <c r="E16" s="2624">
        <v>35.276477103234292</v>
      </c>
      <c r="F16" s="2624">
        <v>4.4032512500009391</v>
      </c>
      <c r="G16" s="2624">
        <v>340.35381308871297</v>
      </c>
      <c r="H16" s="2623"/>
    </row>
    <row r="17" spans="1:9" ht="18" customHeight="1">
      <c r="A17" s="2627" t="s">
        <v>571</v>
      </c>
      <c r="B17" s="2624">
        <v>146.94835276476152</v>
      </c>
      <c r="C17" s="2624">
        <v>125.25674454968396</v>
      </c>
      <c r="D17" s="2624">
        <v>28.865797581079057</v>
      </c>
      <c r="E17" s="2624">
        <v>36.870469811562451</v>
      </c>
      <c r="F17" s="2624">
        <v>5.3070232710134295</v>
      </c>
      <c r="G17" s="2624">
        <v>343.24838797810037</v>
      </c>
      <c r="H17" s="2622" t="s">
        <v>1291</v>
      </c>
    </row>
    <row r="18" spans="1:9" ht="18" customHeight="1">
      <c r="A18" s="2627" t="s">
        <v>570</v>
      </c>
      <c r="B18" s="2624">
        <v>143.91675807308684</v>
      </c>
      <c r="C18" s="2624">
        <v>125.02745958712059</v>
      </c>
      <c r="D18" s="2624">
        <v>27.984664025552863</v>
      </c>
      <c r="E18" s="2624">
        <v>39.713667999999998</v>
      </c>
      <c r="F18" s="2624">
        <v>5.8087598866655625</v>
      </c>
      <c r="G18" s="2624">
        <v>342.45130957242583</v>
      </c>
      <c r="H18" s="2623"/>
    </row>
    <row r="19" spans="1:9" ht="18" customHeight="1">
      <c r="A19" s="2627" t="s">
        <v>421</v>
      </c>
      <c r="B19" s="2624">
        <v>145.8449991209188</v>
      </c>
      <c r="C19" s="2624">
        <v>126.24797089955871</v>
      </c>
      <c r="D19" s="2624">
        <v>27.723349685720713</v>
      </c>
      <c r="E19" s="2624">
        <v>40.809472</v>
      </c>
      <c r="F19" s="2624">
        <v>5.7585031195677034</v>
      </c>
      <c r="G19" s="2624">
        <v>346.38429482576595</v>
      </c>
      <c r="H19" s="2623"/>
    </row>
    <row r="20" spans="1:9" ht="18" customHeight="1">
      <c r="A20" s="2627" t="s">
        <v>569</v>
      </c>
      <c r="B20" s="2624">
        <v>144.47634833432065</v>
      </c>
      <c r="C20" s="2624">
        <v>126.55514614383659</v>
      </c>
      <c r="D20" s="2624">
        <v>28.298320649334574</v>
      </c>
      <c r="E20" s="2624">
        <v>42.563318000000002</v>
      </c>
      <c r="F20" s="2624">
        <v>5.1830472331914477</v>
      </c>
      <c r="G20" s="2624">
        <v>347.07618036068328</v>
      </c>
      <c r="H20" s="2623"/>
    </row>
    <row r="21" spans="1:9" ht="18" customHeight="1">
      <c r="A21" s="2627" t="s">
        <v>132</v>
      </c>
      <c r="B21" s="2624">
        <v>147.57353661104349</v>
      </c>
      <c r="C21" s="2624">
        <v>128.83688928318716</v>
      </c>
      <c r="D21" s="2624">
        <v>28.479810828424014</v>
      </c>
      <c r="E21" s="2624">
        <v>49.320723000000001</v>
      </c>
      <c r="F21" s="2624">
        <v>5.6045786241039321</v>
      </c>
      <c r="G21" s="2624">
        <v>359.81553834675861</v>
      </c>
      <c r="H21" s="2623"/>
    </row>
    <row r="22" spans="1:9" ht="18" customHeight="1">
      <c r="A22" s="2627" t="s">
        <v>131</v>
      </c>
      <c r="B22" s="2624">
        <v>143.78151748039048</v>
      </c>
      <c r="C22" s="2624">
        <v>125.93057882087889</v>
      </c>
      <c r="D22" s="2624">
        <v>28.054300524751163</v>
      </c>
      <c r="E22" s="2624">
        <v>44.508420000000001</v>
      </c>
      <c r="F22" s="2624">
        <v>5.8102083389784189</v>
      </c>
      <c r="G22" s="2624">
        <v>348.08502516499897</v>
      </c>
      <c r="H22" s="2623"/>
    </row>
    <row r="23" spans="1:9" ht="18" customHeight="1">
      <c r="A23" s="2627" t="s">
        <v>130</v>
      </c>
      <c r="B23" s="2624">
        <v>149.96778900026283</v>
      </c>
      <c r="C23" s="2624">
        <v>128.65738900530326</v>
      </c>
      <c r="D23" s="2624">
        <v>27.858975156928746</v>
      </c>
      <c r="E23" s="2624">
        <v>46.231977000000001</v>
      </c>
      <c r="F23" s="2624">
        <v>5.0043545969021421</v>
      </c>
      <c r="G23" s="2624">
        <v>357.72048475939704</v>
      </c>
      <c r="H23" s="2623"/>
    </row>
    <row r="24" spans="1:9" ht="18" customHeight="1">
      <c r="A24" s="2627" t="s">
        <v>129</v>
      </c>
      <c r="B24" s="2624">
        <v>147.4377713990113</v>
      </c>
      <c r="C24" s="2624">
        <v>130.47011111911166</v>
      </c>
      <c r="D24" s="2624">
        <v>28.114068988630052</v>
      </c>
      <c r="E24" s="2624">
        <v>46.945017</v>
      </c>
      <c r="F24" s="2624">
        <v>4.6131314929684928</v>
      </c>
      <c r="G24" s="2624">
        <v>357.58009999972148</v>
      </c>
      <c r="H24" s="2623"/>
    </row>
    <row r="25" spans="1:9" ht="18" customHeight="1">
      <c r="A25" s="2627" t="s">
        <v>128</v>
      </c>
      <c r="B25" s="2624">
        <v>146.06525389121373</v>
      </c>
      <c r="C25" s="2624">
        <v>126.9985850881984</v>
      </c>
      <c r="D25" s="2624">
        <v>27.996236766816811</v>
      </c>
      <c r="E25" s="2624">
        <v>43.784286000000002</v>
      </c>
      <c r="F25" s="2624">
        <v>4.4923882541233704</v>
      </c>
      <c r="G25" s="2624">
        <v>349.33675000035237</v>
      </c>
      <c r="H25" s="2623"/>
    </row>
    <row r="26" spans="1:9" ht="18" customHeight="1">
      <c r="A26" s="2626" t="s">
        <v>127</v>
      </c>
      <c r="B26" s="2625">
        <v>145.26866887731182</v>
      </c>
      <c r="C26" s="2625">
        <v>130.23153946655165</v>
      </c>
      <c r="D26" s="2625">
        <v>27.918527235066406</v>
      </c>
      <c r="E26" s="2625">
        <v>32.27364</v>
      </c>
      <c r="F26" s="2625">
        <v>5.2279537354331422</v>
      </c>
      <c r="G26" s="2624">
        <v>340.92032931436302</v>
      </c>
      <c r="H26" s="2623"/>
    </row>
    <row r="27" spans="1:9" ht="18" customHeight="1">
      <c r="A27" s="2621" t="s">
        <v>126</v>
      </c>
      <c r="B27" s="2620">
        <v>143.54878025743486</v>
      </c>
      <c r="C27" s="2620">
        <v>132.96892137290143</v>
      </c>
      <c r="D27" s="2620">
        <v>27.623518554289621</v>
      </c>
      <c r="E27" s="2620">
        <v>33.897911000000001</v>
      </c>
      <c r="F27" s="2620">
        <v>4.6919572459078207</v>
      </c>
      <c r="G27" s="2619">
        <v>342.73108843053376</v>
      </c>
      <c r="H27" s="2623"/>
    </row>
    <row r="28" spans="1:9" ht="18" customHeight="1">
      <c r="A28" s="2621" t="s">
        <v>125</v>
      </c>
      <c r="B28" s="2620">
        <v>143.11938331443403</v>
      </c>
      <c r="C28" s="2620">
        <v>134.01874400475666</v>
      </c>
      <c r="D28" s="2620">
        <v>27.698421928278758</v>
      </c>
      <c r="E28" s="2620">
        <v>35.677188999999998</v>
      </c>
      <c r="F28" s="2620">
        <v>4.0664614572116209</v>
      </c>
      <c r="G28" s="2619">
        <v>344.58019970468109</v>
      </c>
      <c r="H28" s="2623"/>
    </row>
    <row r="29" spans="1:9" ht="18" customHeight="1">
      <c r="A29" s="2621" t="s">
        <v>1177</v>
      </c>
      <c r="B29" s="2620">
        <v>135.61674948061395</v>
      </c>
      <c r="C29" s="2620">
        <v>132.48569096348319</v>
      </c>
      <c r="D29" s="2620">
        <v>27.486039897345165</v>
      </c>
      <c r="E29" s="2620">
        <v>26.457393</v>
      </c>
      <c r="F29" s="2620">
        <v>3.6180076210775991</v>
      </c>
      <c r="G29" s="2619">
        <v>325.66388096251995</v>
      </c>
      <c r="H29" s="2623"/>
    </row>
    <row r="30" spans="1:9" ht="18" customHeight="1">
      <c r="A30" s="2621" t="s">
        <v>568</v>
      </c>
      <c r="B30" s="2620">
        <v>133.78792034895963</v>
      </c>
      <c r="C30" s="2620">
        <v>133.34060692153113</v>
      </c>
      <c r="D30" s="2620">
        <v>27.758609970098743</v>
      </c>
      <c r="E30" s="2620">
        <v>19.175809999999998</v>
      </c>
      <c r="F30" s="2620">
        <v>3.6259217990662438</v>
      </c>
      <c r="G30" s="2619">
        <v>317.68886903965603</v>
      </c>
      <c r="H30" s="2622" t="s">
        <v>1290</v>
      </c>
    </row>
    <row r="31" spans="1:9" ht="18" customHeight="1">
      <c r="A31" s="2621" t="s">
        <v>1278</v>
      </c>
      <c r="B31" s="2620">
        <v>135.07618043344465</v>
      </c>
      <c r="C31" s="2620">
        <v>134.11164067245306</v>
      </c>
      <c r="D31" s="2620">
        <v>26.83039318024306</v>
      </c>
      <c r="E31" s="2620">
        <v>20.850673</v>
      </c>
      <c r="F31" s="2620">
        <v>3.1832180624085882</v>
      </c>
      <c r="G31" s="2619">
        <v>320.05210534854933</v>
      </c>
      <c r="H31" s="2618" t="s">
        <v>415</v>
      </c>
    </row>
    <row r="32" spans="1:9" ht="18" customHeight="1">
      <c r="A32" s="2617" t="s">
        <v>1331</v>
      </c>
      <c r="B32" s="2616">
        <v>130.26986986</v>
      </c>
      <c r="C32" s="2616">
        <v>133.68191683000001</v>
      </c>
      <c r="D32" s="2616">
        <v>28.963321330000003</v>
      </c>
      <c r="E32" s="2616">
        <v>16.772660999999999</v>
      </c>
      <c r="F32" s="2616">
        <v>4.9920342400000006</v>
      </c>
      <c r="G32" s="2616">
        <v>314.67980326000003</v>
      </c>
      <c r="I32" s="2615"/>
    </row>
    <row r="33" spans="1:9" ht="14.25" customHeight="1">
      <c r="A33" s="2614"/>
      <c r="B33" s="2614"/>
      <c r="C33" s="2613"/>
      <c r="D33" s="2613"/>
      <c r="E33" s="2613"/>
      <c r="F33" s="2613"/>
      <c r="G33" s="2613"/>
      <c r="I33" s="2612"/>
    </row>
    <row r="34" spans="1:9">
      <c r="A34" s="2611"/>
      <c r="B34" s="2611"/>
      <c r="C34" s="2611"/>
      <c r="D34" s="2611"/>
      <c r="E34" s="2611"/>
      <c r="F34" s="2611"/>
      <c r="G34" s="2611"/>
    </row>
    <row r="35" spans="1:9">
      <c r="A35" s="2611"/>
      <c r="B35" s="2611"/>
      <c r="C35" s="2611"/>
      <c r="D35" s="2611"/>
      <c r="E35" s="2611"/>
      <c r="F35" s="2611"/>
      <c r="G35" s="2611"/>
    </row>
  </sheetData>
  <pageMargins left="0.7" right="0.7" top="0.75" bottom="0.75" header="0.3" footer="0.3"/>
  <pageSetup paperSize="9" scale="83" fitToWidth="0" fitToHeight="0" orientation="portrait" r:id="rId1"/>
  <customProperties>
    <customPr name="_pios_id" r:id="rId2"/>
  </customProperties>
  <drawing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X115"/>
  <sheetViews>
    <sheetView zoomScaleNormal="100" zoomScaleSheetLayoutView="85" workbookViewId="0">
      <selection activeCell="P21" sqref="P21"/>
    </sheetView>
  </sheetViews>
  <sheetFormatPr defaultRowHeight="15"/>
  <cols>
    <col min="1" max="1" width="37" style="2634" customWidth="1"/>
    <col min="2" max="2" width="9.6640625" style="2634" customWidth="1"/>
    <col min="3" max="3" width="7.33203125" style="2634" customWidth="1"/>
    <col min="4" max="4" width="9.1640625" style="2634" customWidth="1"/>
    <col min="5" max="5" width="10.5" style="2634" bestFit="1" customWidth="1"/>
    <col min="6" max="7" width="9.1640625" style="2634" customWidth="1"/>
    <col min="8" max="8" width="7.83203125" style="2634" customWidth="1"/>
    <col min="9" max="9" width="9" style="2634" customWidth="1"/>
    <col min="10" max="20" width="9.33203125" style="2633"/>
    <col min="21" max="21" width="17" style="2633" customWidth="1"/>
    <col min="22" max="16384" width="9.33203125" style="2633"/>
  </cols>
  <sheetData>
    <row r="1" spans="1:24">
      <c r="A1" s="2661" t="s">
        <v>1405</v>
      </c>
    </row>
    <row r="2" spans="1:24" ht="13.5" customHeight="1">
      <c r="A2" s="2660"/>
      <c r="I2" s="2657"/>
    </row>
    <row r="3" spans="1:24" ht="26.25" customHeight="1" thickBot="1">
      <c r="A3" s="2656" t="s">
        <v>123</v>
      </c>
      <c r="B3" s="2669" t="s">
        <v>618</v>
      </c>
      <c r="C3" s="2669" t="s">
        <v>619</v>
      </c>
      <c r="D3" s="2669" t="s">
        <v>537</v>
      </c>
      <c r="E3" s="2669" t="s">
        <v>539</v>
      </c>
      <c r="F3" s="2669" t="s">
        <v>540</v>
      </c>
      <c r="G3" s="2669" t="s">
        <v>542</v>
      </c>
      <c r="H3" s="2668" t="s">
        <v>489</v>
      </c>
      <c r="I3" s="2667" t="s">
        <v>1292</v>
      </c>
      <c r="L3" s="2666"/>
    </row>
    <row r="4" spans="1:24" ht="13.5" customHeight="1">
      <c r="A4" s="2652" t="s">
        <v>662</v>
      </c>
      <c r="B4" s="2651">
        <v>1956.7388500000002</v>
      </c>
      <c r="C4" s="2650">
        <v>6.2181901403544184E-3</v>
      </c>
      <c r="D4" s="2649">
        <v>2.0024100000000002</v>
      </c>
      <c r="E4" s="2649">
        <v>68.172380000000004</v>
      </c>
      <c r="F4" s="2649">
        <v>668.03476999999998</v>
      </c>
      <c r="G4" s="2649">
        <v>352.91543999999999</v>
      </c>
      <c r="H4" s="2649">
        <v>145.89703</v>
      </c>
      <c r="I4" s="2649">
        <v>719.71681999999998</v>
      </c>
      <c r="L4" s="2663"/>
      <c r="N4" s="2665"/>
    </row>
    <row r="5" spans="1:24" ht="13.5" customHeight="1">
      <c r="A5" s="2652" t="s">
        <v>656</v>
      </c>
      <c r="B5" s="2651">
        <v>764.37659999999994</v>
      </c>
      <c r="C5" s="2650">
        <v>2.4290615161229267E-3</v>
      </c>
      <c r="D5" s="2649">
        <v>16.009309999999999</v>
      </c>
      <c r="E5" s="2649">
        <v>200.21177</v>
      </c>
      <c r="F5" s="2649">
        <v>127.54327000000001</v>
      </c>
      <c r="G5" s="2649">
        <v>307.28722999999997</v>
      </c>
      <c r="H5" s="2649">
        <v>113.32502000000001</v>
      </c>
      <c r="I5" s="2649">
        <v>0</v>
      </c>
      <c r="U5" s="2664"/>
      <c r="V5" s="2664"/>
      <c r="W5" s="2664"/>
      <c r="X5" s="2664"/>
    </row>
    <row r="6" spans="1:24" ht="13.5" customHeight="1">
      <c r="A6" s="2652" t="s">
        <v>668</v>
      </c>
      <c r="B6" s="2651">
        <v>1448.68913</v>
      </c>
      <c r="C6" s="2650">
        <v>4.6036927536879128E-3</v>
      </c>
      <c r="D6" s="2649">
        <v>295.23442</v>
      </c>
      <c r="E6" s="2649">
        <v>754.67653000000007</v>
      </c>
      <c r="F6" s="2649">
        <v>60.433620000000005</v>
      </c>
      <c r="G6" s="2649">
        <v>196.02876999999998</v>
      </c>
      <c r="H6" s="2649">
        <v>0</v>
      </c>
      <c r="I6" s="2649">
        <v>142.31579000000002</v>
      </c>
      <c r="U6" s="2663"/>
      <c r="V6" s="2663"/>
    </row>
    <row r="7" spans="1:24" ht="13.5" customHeight="1">
      <c r="A7" s="2652" t="s">
        <v>646</v>
      </c>
      <c r="B7" s="2651">
        <v>4311.2556199999999</v>
      </c>
      <c r="C7" s="2650">
        <v>1.3700452254439355E-2</v>
      </c>
      <c r="D7" s="2649">
        <v>420.47834</v>
      </c>
      <c r="E7" s="2649">
        <v>1390.65299</v>
      </c>
      <c r="F7" s="2649">
        <v>477.97701000000001</v>
      </c>
      <c r="G7" s="2649">
        <v>1447.6422500000001</v>
      </c>
      <c r="H7" s="2649">
        <v>512.36311000000001</v>
      </c>
      <c r="I7" s="2649">
        <v>62.141919999999999</v>
      </c>
      <c r="U7" s="2663"/>
      <c r="V7" s="2663"/>
    </row>
    <row r="8" spans="1:24" ht="13.5" customHeight="1">
      <c r="A8" s="2652" t="s">
        <v>661</v>
      </c>
      <c r="B8" s="2651">
        <v>1704.5034099999998</v>
      </c>
      <c r="C8" s="2650">
        <v>5.4166279257257463E-3</v>
      </c>
      <c r="D8" s="2649">
        <v>489.92609999999996</v>
      </c>
      <c r="E8" s="2649">
        <v>621.64179000000001</v>
      </c>
      <c r="F8" s="2649">
        <v>65.498949999999994</v>
      </c>
      <c r="G8" s="2649">
        <v>417.26862</v>
      </c>
      <c r="H8" s="2649">
        <v>0</v>
      </c>
      <c r="I8" s="2649">
        <v>110.16794999999999</v>
      </c>
      <c r="U8" s="2663"/>
      <c r="V8" s="2663"/>
    </row>
    <row r="9" spans="1:24" ht="13.5" customHeight="1">
      <c r="A9" s="2652" t="s">
        <v>641</v>
      </c>
      <c r="B9" s="2651">
        <v>11720.679840000001</v>
      </c>
      <c r="C9" s="2650">
        <v>3.724636827205572E-2</v>
      </c>
      <c r="D9" s="2649">
        <v>5202.8182500000003</v>
      </c>
      <c r="E9" s="2649">
        <v>1202.97723</v>
      </c>
      <c r="F9" s="2649">
        <v>2126.3533399999997</v>
      </c>
      <c r="G9" s="2649">
        <v>2908.83511</v>
      </c>
      <c r="H9" s="2649">
        <v>0.37012</v>
      </c>
      <c r="I9" s="2649">
        <v>279.32578999999998</v>
      </c>
      <c r="U9" s="2663"/>
      <c r="V9" s="2663"/>
    </row>
    <row r="10" spans="1:24" ht="13.5" customHeight="1">
      <c r="A10" s="2652" t="s">
        <v>653</v>
      </c>
      <c r="B10" s="2651">
        <v>4981.2031100000004</v>
      </c>
      <c r="C10" s="2650">
        <v>1.5829433787602654E-2</v>
      </c>
      <c r="D10" s="2649">
        <v>994.95964000000004</v>
      </c>
      <c r="E10" s="2649">
        <v>809.94323999999995</v>
      </c>
      <c r="F10" s="2649">
        <v>2144.6392299999998</v>
      </c>
      <c r="G10" s="2649">
        <v>1020.81055</v>
      </c>
      <c r="H10" s="2649">
        <v>0</v>
      </c>
      <c r="I10" s="2649">
        <v>10.85045</v>
      </c>
      <c r="U10" s="2663"/>
      <c r="V10" s="2663"/>
    </row>
    <row r="11" spans="1:24" ht="13.5" customHeight="1">
      <c r="A11" s="2652" t="s">
        <v>647</v>
      </c>
      <c r="B11" s="2651">
        <v>9404.8140000000003</v>
      </c>
      <c r="C11" s="2650">
        <v>2.9886932375604029E-2</v>
      </c>
      <c r="D11" s="2649">
        <v>167.21822</v>
      </c>
      <c r="E11" s="2649">
        <v>244.71876999999998</v>
      </c>
      <c r="F11" s="2649">
        <v>5169.3224400000008</v>
      </c>
      <c r="G11" s="2649">
        <v>371.78904999999997</v>
      </c>
      <c r="H11" s="2649">
        <v>0</v>
      </c>
      <c r="I11" s="2649">
        <v>3451.7655199999999</v>
      </c>
      <c r="U11" s="2663"/>
      <c r="V11" s="2663"/>
    </row>
    <row r="12" spans="1:24" ht="13.5" customHeight="1">
      <c r="A12" s="2652" t="s">
        <v>659</v>
      </c>
      <c r="B12" s="2651">
        <v>3342.9354600000001</v>
      </c>
      <c r="C12" s="2650">
        <v>1.0623292074572526E-2</v>
      </c>
      <c r="D12" s="2649">
        <v>350.25796000000003</v>
      </c>
      <c r="E12" s="2649">
        <v>1056.28856</v>
      </c>
      <c r="F12" s="2649">
        <v>574.82281</v>
      </c>
      <c r="G12" s="2649">
        <v>1068.18271</v>
      </c>
      <c r="H12" s="2649">
        <v>217.58101000000002</v>
      </c>
      <c r="I12" s="2649">
        <v>75.802410000000009</v>
      </c>
      <c r="U12" s="2663"/>
      <c r="V12" s="2663"/>
    </row>
    <row r="13" spans="1:24" ht="13.5" customHeight="1">
      <c r="A13" s="2652" t="s">
        <v>654</v>
      </c>
      <c r="B13" s="2651">
        <v>1860.3181599999998</v>
      </c>
      <c r="C13" s="2650">
        <v>5.9117812478830635E-3</v>
      </c>
      <c r="D13" s="2649">
        <v>275.84080999999998</v>
      </c>
      <c r="E13" s="2649">
        <v>391.16116999999997</v>
      </c>
      <c r="F13" s="2649">
        <v>569.52935000000002</v>
      </c>
      <c r="G13" s="2649">
        <v>558.04498999999998</v>
      </c>
      <c r="H13" s="2649">
        <v>0.51817999999999997</v>
      </c>
      <c r="I13" s="2649">
        <v>65.22366000000001</v>
      </c>
    </row>
    <row r="14" spans="1:24" ht="13.5" customHeight="1">
      <c r="A14" s="2652" t="s">
        <v>664</v>
      </c>
      <c r="B14" s="2651">
        <v>2460.4961600000001</v>
      </c>
      <c r="C14" s="2650">
        <v>7.8190469630078155E-3</v>
      </c>
      <c r="D14" s="2649">
        <v>856.01541000000009</v>
      </c>
      <c r="E14" s="2649">
        <v>526.32937000000004</v>
      </c>
      <c r="F14" s="2649">
        <v>286.67372999999998</v>
      </c>
      <c r="G14" s="2649">
        <v>791.47756000000004</v>
      </c>
      <c r="H14" s="2649">
        <v>0</v>
      </c>
      <c r="I14" s="2649">
        <v>8.9999999999999992E-5</v>
      </c>
    </row>
    <row r="15" spans="1:24" ht="13.5" customHeight="1">
      <c r="A15" s="2652" t="s">
        <v>649</v>
      </c>
      <c r="B15" s="2651">
        <v>8973.0591600000007</v>
      </c>
      <c r="C15" s="2650">
        <v>2.8514887409492023E-2</v>
      </c>
      <c r="D15" s="2649">
        <v>3003.73101</v>
      </c>
      <c r="E15" s="2649">
        <v>1781.8091899999999</v>
      </c>
      <c r="F15" s="2649">
        <v>941.58193999999992</v>
      </c>
      <c r="G15" s="2649">
        <v>3005.7735899999998</v>
      </c>
      <c r="H15" s="2649">
        <v>6.1353</v>
      </c>
      <c r="I15" s="2649">
        <v>234.02813</v>
      </c>
    </row>
    <row r="16" spans="1:24" ht="13.5" customHeight="1">
      <c r="A16" s="2652" t="s">
        <v>639</v>
      </c>
      <c r="B16" s="2651">
        <v>9942.074990000001</v>
      </c>
      <c r="C16" s="2650">
        <v>3.1594258312744317E-2</v>
      </c>
      <c r="D16" s="2649">
        <v>6786.5412100000003</v>
      </c>
      <c r="E16" s="2649">
        <v>1017.3480500000001</v>
      </c>
      <c r="F16" s="2649">
        <v>1569.1943799999999</v>
      </c>
      <c r="G16" s="2649">
        <v>535.24526000000003</v>
      </c>
      <c r="H16" s="2649">
        <v>0.30458999999999997</v>
      </c>
      <c r="I16" s="2649">
        <v>33.441499999999998</v>
      </c>
    </row>
    <row r="17" spans="1:12" ht="13.5" customHeight="1">
      <c r="A17" s="2652" t="s">
        <v>667</v>
      </c>
      <c r="B17" s="2651">
        <v>1356.5460399999999</v>
      </c>
      <c r="C17" s="2650">
        <v>4.3108773615164993E-3</v>
      </c>
      <c r="D17" s="2649">
        <v>686.69535999999994</v>
      </c>
      <c r="E17" s="2649">
        <v>380.48063999999999</v>
      </c>
      <c r="F17" s="2649">
        <v>101.50969000000001</v>
      </c>
      <c r="G17" s="2649">
        <v>160.10647</v>
      </c>
      <c r="H17" s="2649">
        <v>0</v>
      </c>
      <c r="I17" s="2649">
        <v>27.753880000000002</v>
      </c>
    </row>
    <row r="18" spans="1:12" ht="13.5" customHeight="1">
      <c r="A18" s="2652" t="s">
        <v>657</v>
      </c>
      <c r="B18" s="2651">
        <v>0</v>
      </c>
      <c r="C18" s="2650">
        <v>0</v>
      </c>
      <c r="D18" s="2649">
        <v>0</v>
      </c>
      <c r="E18" s="2649">
        <v>0</v>
      </c>
      <c r="F18" s="2649">
        <v>0</v>
      </c>
      <c r="G18" s="2649">
        <v>0</v>
      </c>
      <c r="H18" s="2649">
        <v>0</v>
      </c>
      <c r="I18" s="2649">
        <v>0</v>
      </c>
    </row>
    <row r="19" spans="1:12" ht="13.5" customHeight="1">
      <c r="A19" s="2652" t="s">
        <v>643</v>
      </c>
      <c r="B19" s="2649">
        <v>10977.645379999998</v>
      </c>
      <c r="C19" s="2650">
        <v>3.4885128521991174E-2</v>
      </c>
      <c r="D19" s="2649">
        <v>2813.03087</v>
      </c>
      <c r="E19" s="2649">
        <v>1918.3017299999999</v>
      </c>
      <c r="F19" s="2649">
        <v>1102.7873100000002</v>
      </c>
      <c r="G19" s="2649">
        <v>4934.3247800000026</v>
      </c>
      <c r="H19" s="2649">
        <v>139.60661999999999</v>
      </c>
      <c r="I19" s="2649">
        <v>69.594070000000002</v>
      </c>
    </row>
    <row r="20" spans="1:12" ht="13.5" customHeight="1">
      <c r="A20" s="2652" t="s">
        <v>627</v>
      </c>
      <c r="B20" s="2649">
        <v>41463.462810000005</v>
      </c>
      <c r="C20" s="2650">
        <v>0.13176397843283691</v>
      </c>
      <c r="D20" s="2649">
        <v>9175.4048299999995</v>
      </c>
      <c r="E20" s="2649">
        <v>7947.1717399999998</v>
      </c>
      <c r="F20" s="2649">
        <v>8741.9822200000108</v>
      </c>
      <c r="G20" s="2649">
        <v>14958.918589999999</v>
      </c>
      <c r="H20" s="2649">
        <v>563.74039000000005</v>
      </c>
      <c r="I20" s="2649">
        <v>76.245039999999989</v>
      </c>
    </row>
    <row r="21" spans="1:12" ht="13.5" customHeight="1">
      <c r="A21" s="2652" t="s">
        <v>665</v>
      </c>
      <c r="B21" s="2651">
        <v>1886.40193</v>
      </c>
      <c r="C21" s="2650">
        <v>5.9946711242900626E-3</v>
      </c>
      <c r="D21" s="2649">
        <v>738.37874999999997</v>
      </c>
      <c r="E21" s="2649">
        <v>410.34825999999998</v>
      </c>
      <c r="F21" s="2649">
        <v>271.63486999999998</v>
      </c>
      <c r="G21" s="2649">
        <v>441.11286000000001</v>
      </c>
      <c r="H21" s="2649">
        <v>0</v>
      </c>
      <c r="I21" s="2649">
        <v>24.92719</v>
      </c>
    </row>
    <row r="22" spans="1:12" ht="13.5" customHeight="1">
      <c r="A22" s="2652" t="s">
        <v>669</v>
      </c>
      <c r="B22" s="2651">
        <v>38.913029999999999</v>
      </c>
      <c r="C22" s="2650">
        <v>1.2365912777646115E-4</v>
      </c>
      <c r="D22" s="2649">
        <v>5.1962600000000005</v>
      </c>
      <c r="E22" s="2649">
        <v>23.87696</v>
      </c>
      <c r="F22" s="2649">
        <v>4.1689999999999998E-2</v>
      </c>
      <c r="G22" s="2649">
        <v>9.0496299999999987</v>
      </c>
      <c r="H22" s="2649">
        <v>0</v>
      </c>
      <c r="I22" s="2649">
        <v>0.74848999999999999</v>
      </c>
    </row>
    <row r="23" spans="1:12" ht="13.5" customHeight="1">
      <c r="A23" s="2652" t="s">
        <v>658</v>
      </c>
      <c r="B23" s="2651">
        <v>1017.2157900000001</v>
      </c>
      <c r="C23" s="2650">
        <v>3.2325423476877511E-3</v>
      </c>
      <c r="D23" s="2649">
        <v>30.206520000000001</v>
      </c>
      <c r="E23" s="2649">
        <v>326.99970999999999</v>
      </c>
      <c r="F23" s="2649">
        <v>254.08029999999999</v>
      </c>
      <c r="G23" s="2649">
        <v>399.47440999999998</v>
      </c>
      <c r="H23" s="2649">
        <v>3.9305100000000004</v>
      </c>
      <c r="I23" s="2649">
        <v>2.52434</v>
      </c>
    </row>
    <row r="24" spans="1:12" ht="13.5" customHeight="1">
      <c r="A24" s="2652" t="s">
        <v>655</v>
      </c>
      <c r="B24" s="2651">
        <v>5040.7313300000005</v>
      </c>
      <c r="C24" s="2650">
        <v>1.6018604555422207E-2</v>
      </c>
      <c r="D24" s="2649">
        <v>935.78188999999998</v>
      </c>
      <c r="E24" s="2649">
        <v>1653.8820900000001</v>
      </c>
      <c r="F24" s="2649">
        <v>1040.6627100000001</v>
      </c>
      <c r="G24" s="2649">
        <v>1042.6578400000001</v>
      </c>
      <c r="H24" s="2649">
        <v>356.02765999999997</v>
      </c>
      <c r="I24" s="2649">
        <v>11.719139999999999</v>
      </c>
    </row>
    <row r="25" spans="1:12" ht="13.5" customHeight="1" thickBot="1">
      <c r="A25" s="2648" t="s">
        <v>652</v>
      </c>
      <c r="B25" s="2642">
        <v>5617.8090600000014</v>
      </c>
      <c r="C25" s="2641">
        <v>1.7852461460192159E-2</v>
      </c>
      <c r="D25" s="2640">
        <v>2756.4329899999998</v>
      </c>
      <c r="E25" s="2640">
        <v>138.25724</v>
      </c>
      <c r="F25" s="2640">
        <v>263.47078999999991</v>
      </c>
      <c r="G25" s="2640">
        <v>2707.5578099999993</v>
      </c>
      <c r="H25" s="2640">
        <v>-236.49145999999999</v>
      </c>
      <c r="I25" s="2640">
        <v>-11.418309999999998</v>
      </c>
    </row>
    <row r="26" spans="1:12" ht="13.5" customHeight="1">
      <c r="A26" s="2647" t="s">
        <v>1293</v>
      </c>
      <c r="B26" s="2646">
        <v>130269.86986000001</v>
      </c>
      <c r="C26" s="2645"/>
      <c r="D26" s="2644">
        <v>36002.160560000004</v>
      </c>
      <c r="E26" s="2644">
        <v>22865.24941</v>
      </c>
      <c r="F26" s="2644">
        <v>26557.774420000012</v>
      </c>
      <c r="G26" s="2644">
        <v>37634.503520000006</v>
      </c>
      <c r="H26" s="2644">
        <v>1823.30808</v>
      </c>
      <c r="I26" s="2644">
        <v>5386.8738700000004</v>
      </c>
      <c r="L26" s="2663"/>
    </row>
    <row r="27" spans="1:12" ht="13.5" customHeight="1" thickBot="1">
      <c r="A27" s="2643" t="s">
        <v>672</v>
      </c>
      <c r="B27" s="2640">
        <v>16772.661</v>
      </c>
      <c r="C27" s="2641">
        <v>5.3300722913385744E-2</v>
      </c>
      <c r="D27" s="2640"/>
      <c r="E27" s="2640"/>
      <c r="F27" s="2640"/>
      <c r="G27" s="2640">
        <v>16772.661</v>
      </c>
      <c r="H27" s="2640"/>
      <c r="I27" s="2640"/>
    </row>
    <row r="28" spans="1:12" ht="13.5" customHeight="1">
      <c r="A28" s="2639" t="s">
        <v>613</v>
      </c>
      <c r="B28" s="2638">
        <v>147042.53086</v>
      </c>
      <c r="C28" s="2637">
        <v>0.46727667087839142</v>
      </c>
      <c r="D28" s="2636">
        <v>36002.160560000004</v>
      </c>
      <c r="E28" s="2636">
        <v>22865.24941</v>
      </c>
      <c r="F28" s="2636">
        <v>26557.774420000012</v>
      </c>
      <c r="G28" s="2636">
        <v>54407.164520000006</v>
      </c>
      <c r="H28" s="2636">
        <v>1823.30808</v>
      </c>
      <c r="I28" s="2636">
        <v>5386.8738700000004</v>
      </c>
      <c r="L28" s="2663"/>
    </row>
    <row r="29" spans="1:12" ht="13.5" customHeight="1">
      <c r="A29" s="2639" t="s">
        <v>650</v>
      </c>
      <c r="B29" s="2638">
        <v>162645.23816000001</v>
      </c>
      <c r="C29" s="2637">
        <v>0.51685947580695712</v>
      </c>
      <c r="D29" s="2636">
        <v>41541.755250000002</v>
      </c>
      <c r="E29" s="2636">
        <v>37615.420689999999</v>
      </c>
      <c r="F29" s="2636">
        <v>28374.533579999999</v>
      </c>
      <c r="G29" s="2636">
        <v>53538.798200000005</v>
      </c>
      <c r="H29" s="2636">
        <v>0</v>
      </c>
      <c r="I29" s="2636">
        <v>1574.73044</v>
      </c>
    </row>
    <row r="30" spans="1:12" ht="13.5" customHeight="1">
      <c r="A30" s="2639" t="s">
        <v>617</v>
      </c>
      <c r="B30" s="2638">
        <v>4992.03424</v>
      </c>
      <c r="C30" s="2637">
        <v>1.5863853314651396E-2</v>
      </c>
      <c r="D30" s="2636">
        <v>1194.02964</v>
      </c>
      <c r="E30" s="2636">
        <v>1145.5843400000001</v>
      </c>
      <c r="F30" s="2636">
        <v>33.721359999999997</v>
      </c>
      <c r="G30" s="2636">
        <v>2618.6988999999999</v>
      </c>
      <c r="H30" s="2636">
        <v>0</v>
      </c>
      <c r="I30" s="2636">
        <v>0</v>
      </c>
    </row>
    <row r="31" spans="1:12" ht="13.5" customHeight="1">
      <c r="A31" s="2639" t="s">
        <v>676</v>
      </c>
      <c r="B31" s="2638">
        <v>314679.80326000002</v>
      </c>
      <c r="C31" s="2637">
        <v>1</v>
      </c>
      <c r="D31" s="2636">
        <v>78737.945449999999</v>
      </c>
      <c r="E31" s="2636">
        <v>61626.254440000004</v>
      </c>
      <c r="F31" s="2636">
        <v>54966.029360000015</v>
      </c>
      <c r="G31" s="2636">
        <v>110564.66162000001</v>
      </c>
      <c r="H31" s="2636">
        <v>1823.30808</v>
      </c>
      <c r="I31" s="2636">
        <v>6961.6043100000006</v>
      </c>
    </row>
    <row r="32" spans="1:12" ht="13.5" customHeight="1">
      <c r="A32" s="2639" t="s">
        <v>678</v>
      </c>
      <c r="B32" s="2638">
        <v>297907.14225999999</v>
      </c>
      <c r="C32" s="2637"/>
      <c r="D32" s="2636">
        <v>78737.945449999999</v>
      </c>
      <c r="E32" s="2636">
        <v>61626.254440000004</v>
      </c>
      <c r="F32" s="2636">
        <v>54966.029360000015</v>
      </c>
      <c r="G32" s="2636">
        <v>93792.000620000006</v>
      </c>
      <c r="H32" s="2636">
        <v>1823.30808</v>
      </c>
      <c r="I32" s="2636">
        <v>6961.6043100000006</v>
      </c>
    </row>
    <row r="33" spans="1:9" ht="13.5" customHeight="1">
      <c r="C33" s="2662"/>
      <c r="D33" s="2662"/>
      <c r="E33" s="2662"/>
      <c r="F33" s="2662"/>
      <c r="G33" s="2662"/>
      <c r="H33" s="2662"/>
      <c r="I33" s="2662"/>
    </row>
    <row r="34" spans="1:9" ht="13.5" customHeight="1">
      <c r="A34" s="2661" t="s">
        <v>1454</v>
      </c>
      <c r="B34" s="2659"/>
      <c r="C34" s="2659"/>
      <c r="D34" s="2658"/>
      <c r="E34" s="2658"/>
      <c r="F34" s="2658"/>
      <c r="G34" s="2658"/>
      <c r="H34" s="2658"/>
      <c r="I34" s="2658"/>
    </row>
    <row r="35" spans="1:9" ht="8.25" customHeight="1">
      <c r="A35" s="2660"/>
      <c r="B35" s="2659"/>
      <c r="C35" s="2658"/>
      <c r="D35" s="2658"/>
      <c r="E35" s="2658"/>
      <c r="F35" s="2658"/>
      <c r="G35" s="2658"/>
      <c r="H35" s="2658"/>
      <c r="I35" s="2657"/>
    </row>
    <row r="36" spans="1:9" ht="24" customHeight="1" thickBot="1">
      <c r="A36" s="2656" t="s">
        <v>123</v>
      </c>
      <c r="B36" s="2655" t="s">
        <v>618</v>
      </c>
      <c r="C36" s="2655" t="s">
        <v>619</v>
      </c>
      <c r="D36" s="2655" t="s">
        <v>537</v>
      </c>
      <c r="E36" s="2655" t="s">
        <v>539</v>
      </c>
      <c r="F36" s="2655" t="s">
        <v>540</v>
      </c>
      <c r="G36" s="2655" t="s">
        <v>542</v>
      </c>
      <c r="H36" s="2654" t="s">
        <v>489</v>
      </c>
      <c r="I36" s="2653" t="s">
        <v>1292</v>
      </c>
    </row>
    <row r="37" spans="1:9" ht="13.5" customHeight="1">
      <c r="A37" s="2652" t="s">
        <v>662</v>
      </c>
      <c r="B37" s="2651">
        <v>2482.5736444633549</v>
      </c>
      <c r="C37" s="2650">
        <v>7.7567796086194596E-3</v>
      </c>
      <c r="D37" s="2649">
        <v>1.4126061767132867</v>
      </c>
      <c r="E37" s="2649">
        <v>65.011844946316103</v>
      </c>
      <c r="F37" s="2649">
        <v>967.31706968576509</v>
      </c>
      <c r="G37" s="2649">
        <v>444.66662365456028</v>
      </c>
      <c r="H37" s="2649">
        <v>162.99914000000001</v>
      </c>
      <c r="I37" s="2649">
        <v>841.16635999999994</v>
      </c>
    </row>
    <row r="38" spans="1:9" ht="13.5" customHeight="1">
      <c r="A38" s="2652" t="s">
        <v>656</v>
      </c>
      <c r="B38" s="2651">
        <v>800.02918205784897</v>
      </c>
      <c r="C38" s="2650">
        <v>2.4996841723212088E-3</v>
      </c>
      <c r="D38" s="2649">
        <v>14.656978398811447</v>
      </c>
      <c r="E38" s="2649">
        <v>179.0930387417994</v>
      </c>
      <c r="F38" s="2649">
        <v>132.45959883511662</v>
      </c>
      <c r="G38" s="2649">
        <v>360.74292608212164</v>
      </c>
      <c r="H38" s="2649">
        <v>113.07664</v>
      </c>
      <c r="I38" s="2649">
        <v>0</v>
      </c>
    </row>
    <row r="39" spans="1:9" ht="13.5" customHeight="1">
      <c r="A39" s="2652" t="s">
        <v>668</v>
      </c>
      <c r="B39" s="2651">
        <v>1503.7232540985228</v>
      </c>
      <c r="C39" s="2650">
        <v>4.6983701371403532E-3</v>
      </c>
      <c r="D39" s="2649">
        <v>289.51303275824006</v>
      </c>
      <c r="E39" s="2649">
        <v>814.42960017509199</v>
      </c>
      <c r="F39" s="2649">
        <v>18.340414253460292</v>
      </c>
      <c r="G39" s="2649">
        <v>234.09578691173078</v>
      </c>
      <c r="H39" s="2649">
        <v>0</v>
      </c>
      <c r="I39" s="2649">
        <v>147.34442000000001</v>
      </c>
    </row>
    <row r="40" spans="1:9" ht="13.5" customHeight="1">
      <c r="A40" s="2652" t="s">
        <v>646</v>
      </c>
      <c r="B40" s="2651">
        <v>4312.7374339069347</v>
      </c>
      <c r="C40" s="2650">
        <v>1.3475110339331133E-2</v>
      </c>
      <c r="D40" s="2649">
        <v>414.53195647550905</v>
      </c>
      <c r="E40" s="2649">
        <v>1409.2884359221509</v>
      </c>
      <c r="F40" s="2649">
        <v>495.35389875985732</v>
      </c>
      <c r="G40" s="2649">
        <v>1302.4513627494177</v>
      </c>
      <c r="H40" s="2649">
        <v>626.94358</v>
      </c>
      <c r="I40" s="2649">
        <v>64.168199999999999</v>
      </c>
    </row>
    <row r="41" spans="1:9" ht="13.5" customHeight="1">
      <c r="A41" s="2652" t="s">
        <v>661</v>
      </c>
      <c r="B41" s="2651">
        <v>1862.664597678754</v>
      </c>
      <c r="C41" s="2650">
        <v>5.8198792213856512E-3</v>
      </c>
      <c r="D41" s="2649">
        <v>486.66420107676026</v>
      </c>
      <c r="E41" s="2649">
        <v>725.21178769045696</v>
      </c>
      <c r="F41" s="2649">
        <v>69.182694719849906</v>
      </c>
      <c r="G41" s="2649">
        <v>438.32702419168714</v>
      </c>
      <c r="H41" s="2649">
        <v>0</v>
      </c>
      <c r="I41" s="2649">
        <v>143.27888999999999</v>
      </c>
    </row>
    <row r="42" spans="1:9" ht="13.5" customHeight="1">
      <c r="A42" s="2652" t="s">
        <v>641</v>
      </c>
      <c r="B42" s="2651">
        <v>11651.868725432223</v>
      </c>
      <c r="C42" s="2650">
        <v>3.640616178026037E-2</v>
      </c>
      <c r="D42" s="2649">
        <v>5393.1906151316689</v>
      </c>
      <c r="E42" s="2649">
        <v>1173.3216621447032</v>
      </c>
      <c r="F42" s="2649">
        <v>1937.3002552272503</v>
      </c>
      <c r="G42" s="2649">
        <v>3027.9252229285999</v>
      </c>
      <c r="H42" s="2649">
        <v>0.44767000000000001</v>
      </c>
      <c r="I42" s="2649">
        <v>119.6833</v>
      </c>
    </row>
    <row r="43" spans="1:9" ht="13.5" customHeight="1">
      <c r="A43" s="2652" t="s">
        <v>653</v>
      </c>
      <c r="B43" s="2651">
        <v>5030.4083931472014</v>
      </c>
      <c r="C43" s="2650">
        <v>1.5717466965789486E-2</v>
      </c>
      <c r="D43" s="2649">
        <v>974.59729409597992</v>
      </c>
      <c r="E43" s="2649">
        <v>783.60199947977208</v>
      </c>
      <c r="F43" s="2649">
        <v>2211.5737214096393</v>
      </c>
      <c r="G43" s="2649">
        <v>1049.7010081618096</v>
      </c>
      <c r="H43" s="2649">
        <v>0</v>
      </c>
      <c r="I43" s="2649">
        <v>10.934370000000001</v>
      </c>
    </row>
    <row r="44" spans="1:9" ht="13.5" customHeight="1">
      <c r="A44" s="2652" t="s">
        <v>647</v>
      </c>
      <c r="B44" s="2651">
        <v>10044.529026912078</v>
      </c>
      <c r="C44" s="2650">
        <v>3.1384042970044483E-2</v>
      </c>
      <c r="D44" s="2649">
        <v>130.8370826145169</v>
      </c>
      <c r="E44" s="2649">
        <v>278.24809392088787</v>
      </c>
      <c r="F44" s="2649">
        <v>5287.0442088500586</v>
      </c>
      <c r="G44" s="2649">
        <v>397.07284152661509</v>
      </c>
      <c r="H44" s="2649">
        <v>0</v>
      </c>
      <c r="I44" s="2649">
        <v>3951.3267999999998</v>
      </c>
    </row>
    <row r="45" spans="1:9" ht="13.5" customHeight="1">
      <c r="A45" s="2652" t="s">
        <v>659</v>
      </c>
      <c r="B45" s="2651">
        <v>3398.1558515955885</v>
      </c>
      <c r="C45" s="2650">
        <v>1.0617508195719765E-2</v>
      </c>
      <c r="D45" s="2649">
        <v>440.13371452493129</v>
      </c>
      <c r="E45" s="2649">
        <v>1016.7517434828601</v>
      </c>
      <c r="F45" s="2649">
        <v>639.44597471723205</v>
      </c>
      <c r="G45" s="2649">
        <v>1090.0840288705651</v>
      </c>
      <c r="H45" s="2649">
        <v>130.797</v>
      </c>
      <c r="I45" s="2649">
        <v>80.943389999999994</v>
      </c>
    </row>
    <row r="46" spans="1:9" ht="13.5" customHeight="1">
      <c r="A46" s="2652" t="s">
        <v>654</v>
      </c>
      <c r="B46" s="2651">
        <v>1670.233745496618</v>
      </c>
      <c r="C46" s="2650">
        <v>5.2186307091392744E-3</v>
      </c>
      <c r="D46" s="2649">
        <v>281.60832142643068</v>
      </c>
      <c r="E46" s="2649">
        <v>380.79026123298337</v>
      </c>
      <c r="F46" s="2649">
        <v>425.76066991699662</v>
      </c>
      <c r="G46" s="2649">
        <v>521.30162292020736</v>
      </c>
      <c r="H46" s="2649">
        <v>0</v>
      </c>
      <c r="I46" s="2649">
        <v>60.772870000000012</v>
      </c>
    </row>
    <row r="47" spans="1:9" ht="13.5" customHeight="1">
      <c r="A47" s="2652" t="s">
        <v>664</v>
      </c>
      <c r="B47" s="2651">
        <v>2467.7659967508598</v>
      </c>
      <c r="C47" s="2650">
        <v>7.7105132430338652E-3</v>
      </c>
      <c r="D47" s="2649">
        <v>826.52495836451567</v>
      </c>
      <c r="E47" s="2649">
        <v>501.40408255387462</v>
      </c>
      <c r="F47" s="2649">
        <v>319.02704863497053</v>
      </c>
      <c r="G47" s="2649">
        <v>808.50936719749905</v>
      </c>
      <c r="H47" s="2649">
        <v>0</v>
      </c>
      <c r="I47" s="2649">
        <v>12.300540000000002</v>
      </c>
    </row>
    <row r="48" spans="1:9" ht="13.5" customHeight="1">
      <c r="A48" s="2652" t="s">
        <v>649</v>
      </c>
      <c r="B48" s="2651">
        <v>9236.5999806394939</v>
      </c>
      <c r="C48" s="2650">
        <v>2.8859675741174932E-2</v>
      </c>
      <c r="D48" s="2649">
        <v>3028.8793301926448</v>
      </c>
      <c r="E48" s="2649">
        <v>1869.903649110978</v>
      </c>
      <c r="F48" s="2649">
        <v>987.46338143385356</v>
      </c>
      <c r="G48" s="2649">
        <v>3137.4144699020167</v>
      </c>
      <c r="H48" s="2649">
        <v>7.0984399999999992</v>
      </c>
      <c r="I48" s="2649">
        <v>205.84071</v>
      </c>
    </row>
    <row r="49" spans="1:9" ht="13.5" customHeight="1">
      <c r="A49" s="2652" t="s">
        <v>639</v>
      </c>
      <c r="B49" s="2651">
        <v>10476.63627134841</v>
      </c>
      <c r="C49" s="2650">
        <v>3.2734158270694515E-2</v>
      </c>
      <c r="D49" s="2649">
        <v>7151.6477233539026</v>
      </c>
      <c r="E49" s="2649">
        <v>1036.8892604065959</v>
      </c>
      <c r="F49" s="2649">
        <v>1615.3434486218819</v>
      </c>
      <c r="G49" s="2649">
        <v>600.10247896603084</v>
      </c>
      <c r="H49" s="2649">
        <v>0</v>
      </c>
      <c r="I49" s="2649">
        <v>72.653360000000006</v>
      </c>
    </row>
    <row r="50" spans="1:9" ht="13.5" customHeight="1">
      <c r="A50" s="2652" t="s">
        <v>667</v>
      </c>
      <c r="B50" s="2651">
        <v>1423.0997061229223</v>
      </c>
      <c r="C50" s="2650">
        <v>4.4464625676282005E-3</v>
      </c>
      <c r="D50" s="2649">
        <v>681.4823482502992</v>
      </c>
      <c r="E50" s="2649">
        <v>392.78307298654704</v>
      </c>
      <c r="F50" s="2649">
        <v>85.21669666132216</v>
      </c>
      <c r="G50" s="2649">
        <v>224.72800822475398</v>
      </c>
      <c r="H50" s="2649">
        <v>0</v>
      </c>
      <c r="I50" s="2649">
        <v>38.889580000000002</v>
      </c>
    </row>
    <row r="51" spans="1:9" ht="13.5" customHeight="1">
      <c r="A51" s="2652" t="s">
        <v>657</v>
      </c>
      <c r="B51" s="2651">
        <v>1.8145014779364754E-3</v>
      </c>
      <c r="C51" s="2650">
        <v>5.6693939755853556E-9</v>
      </c>
      <c r="D51" s="2649">
        <v>1.8145014779364754E-3</v>
      </c>
      <c r="E51" s="2649">
        <v>0</v>
      </c>
      <c r="F51" s="2649">
        <v>0</v>
      </c>
      <c r="G51" s="2649">
        <v>0</v>
      </c>
      <c r="H51" s="2649">
        <v>0</v>
      </c>
      <c r="I51" s="2649">
        <v>0</v>
      </c>
    </row>
    <row r="52" spans="1:9" ht="13.5" customHeight="1">
      <c r="A52" s="2652" t="s">
        <v>643</v>
      </c>
      <c r="B52" s="2651">
        <v>14371.59287682705</v>
      </c>
      <c r="C52" s="2650">
        <v>4.4903916070715477E-2</v>
      </c>
      <c r="D52" s="2649">
        <v>4747.5722950412564</v>
      </c>
      <c r="E52" s="2649">
        <v>1198.3166627159517</v>
      </c>
      <c r="F52" s="2649">
        <v>1142.5771767285103</v>
      </c>
      <c r="G52" s="2649">
        <v>7067.4558123413299</v>
      </c>
      <c r="H52" s="2649">
        <v>149.09748999999999</v>
      </c>
      <c r="I52" s="2649">
        <v>66.573440000000005</v>
      </c>
    </row>
    <row r="53" spans="1:9" ht="13.5" customHeight="1">
      <c r="A53" s="2652" t="s">
        <v>627</v>
      </c>
      <c r="B53" s="2651">
        <v>41800.298666659437</v>
      </c>
      <c r="C53" s="2650">
        <v>0.13060466707799739</v>
      </c>
      <c r="D53" s="2649">
        <v>9294.6924236972172</v>
      </c>
      <c r="E53" s="2649">
        <v>7910.1471860835218</v>
      </c>
      <c r="F53" s="2649">
        <v>9038.6525560900063</v>
      </c>
      <c r="G53" s="2649">
        <v>14790.087810788697</v>
      </c>
      <c r="H53" s="2649">
        <v>622.82628</v>
      </c>
      <c r="I53" s="2649">
        <v>143.89240999999998</v>
      </c>
    </row>
    <row r="54" spans="1:9" ht="13.5" customHeight="1">
      <c r="A54" s="2652" t="s">
        <v>665</v>
      </c>
      <c r="B54" s="2651">
        <v>1827.1060798643889</v>
      </c>
      <c r="C54" s="2650">
        <v>5.7087769439122995E-3</v>
      </c>
      <c r="D54" s="2649">
        <v>713.61862170645816</v>
      </c>
      <c r="E54" s="2649">
        <v>379.83100806772603</v>
      </c>
      <c r="F54" s="2649">
        <v>160.2616384716905</v>
      </c>
      <c r="G54" s="2649">
        <v>372.92126161851405</v>
      </c>
      <c r="H54" s="2649">
        <v>0</v>
      </c>
      <c r="I54" s="2649">
        <v>200.47355000000002</v>
      </c>
    </row>
    <row r="55" spans="1:9" ht="13.5" customHeight="1">
      <c r="A55" s="2652" t="s">
        <v>669</v>
      </c>
      <c r="B55" s="2651">
        <v>71.340962069178971</v>
      </c>
      <c r="C55" s="2650">
        <v>2.2290421114863734E-4</v>
      </c>
      <c r="D55" s="2649">
        <v>3.6560732500069859</v>
      </c>
      <c r="E55" s="2649">
        <v>56.281746815335588</v>
      </c>
      <c r="F55" s="2649">
        <v>4.5037793265927162E-2</v>
      </c>
      <c r="G55" s="2649">
        <v>11.030124210570488</v>
      </c>
      <c r="H55" s="2649">
        <v>0</v>
      </c>
      <c r="I55" s="2649">
        <v>0.32797999999999999</v>
      </c>
    </row>
    <row r="56" spans="1:9" ht="13.5" customHeight="1">
      <c r="A56" s="2652" t="s">
        <v>658</v>
      </c>
      <c r="B56" s="2651">
        <v>1031.4024762939971</v>
      </c>
      <c r="C56" s="2650">
        <v>3.2226080036897712E-3</v>
      </c>
      <c r="D56" s="2649">
        <v>38.014917589401293</v>
      </c>
      <c r="E56" s="2649">
        <v>335.851310341724</v>
      </c>
      <c r="F56" s="2649">
        <v>263.55955629724161</v>
      </c>
      <c r="G56" s="2649">
        <v>387.40855206563015</v>
      </c>
      <c r="H56" s="2649">
        <v>6.3003999999999998</v>
      </c>
      <c r="I56" s="2649">
        <v>0.26774000000000003</v>
      </c>
    </row>
    <row r="57" spans="1:9" ht="13.5" customHeight="1">
      <c r="A57" s="2652" t="s">
        <v>655</v>
      </c>
      <c r="B57" s="2651">
        <v>5173.2551848520252</v>
      </c>
      <c r="C57" s="2650">
        <v>1.6163790515354198E-2</v>
      </c>
      <c r="D57" s="2649">
        <v>961.30915592874339</v>
      </c>
      <c r="E57" s="2649">
        <v>1673.3139273371369</v>
      </c>
      <c r="F57" s="2649">
        <v>1054.2910997676777</v>
      </c>
      <c r="G57" s="2649">
        <v>1105.2235318184678</v>
      </c>
      <c r="H57" s="2649">
        <v>361.65703999999999</v>
      </c>
      <c r="I57" s="2649">
        <v>17.460429999999999</v>
      </c>
    </row>
    <row r="58" spans="1:9" ht="13.5" customHeight="1" thickBot="1">
      <c r="A58" s="2648" t="s">
        <v>652</v>
      </c>
      <c r="B58" s="2642">
        <v>4440.1565627262489</v>
      </c>
      <c r="C58" s="2641">
        <v>1.3873230291332542E-2</v>
      </c>
      <c r="D58" s="2640">
        <v>2742.1583310061797</v>
      </c>
      <c r="E58" s="2640">
        <v>895.4107701786719</v>
      </c>
      <c r="F58" s="2640">
        <v>46.686143772571839</v>
      </c>
      <c r="G58" s="2640">
        <v>689.0059377688259</v>
      </c>
      <c r="H58" s="2640">
        <v>0</v>
      </c>
      <c r="I58" s="2640">
        <v>66.895380000000003</v>
      </c>
    </row>
    <row r="59" spans="1:9" ht="13.5" customHeight="1">
      <c r="A59" s="2647" t="s">
        <v>1293</v>
      </c>
      <c r="B59" s="2646">
        <v>135076.18043344462</v>
      </c>
      <c r="C59" s="2645"/>
      <c r="D59" s="2644">
        <v>38616.703795561669</v>
      </c>
      <c r="E59" s="2644">
        <v>23075.881144335086</v>
      </c>
      <c r="F59" s="2644">
        <v>26896.902290648217</v>
      </c>
      <c r="G59" s="2644">
        <v>38060.25580289965</v>
      </c>
      <c r="H59" s="2644">
        <v>2181.24368</v>
      </c>
      <c r="I59" s="2644">
        <v>6245.1937200000011</v>
      </c>
    </row>
    <row r="60" spans="1:9" ht="13.5" customHeight="1" thickBot="1">
      <c r="A60" s="2643" t="s">
        <v>672</v>
      </c>
      <c r="B60" s="2642">
        <v>20850.672999999999</v>
      </c>
      <c r="C60" s="2641">
        <v>6.5147745168846152E-2</v>
      </c>
      <c r="D60" s="2640"/>
      <c r="E60" s="2640"/>
      <c r="F60" s="2640"/>
      <c r="G60" s="2640">
        <v>20850.672999999999</v>
      </c>
      <c r="H60" s="2640"/>
      <c r="I60" s="2640"/>
    </row>
    <row r="61" spans="1:9" ht="13.5" customHeight="1">
      <c r="A61" s="2639" t="s">
        <v>613</v>
      </c>
      <c r="B61" s="2638">
        <v>155926.85343344463</v>
      </c>
      <c r="C61" s="2637">
        <v>0.48719208787467322</v>
      </c>
      <c r="D61" s="2636">
        <v>38616.703795561669</v>
      </c>
      <c r="E61" s="2636">
        <v>23075.881144335086</v>
      </c>
      <c r="F61" s="2636">
        <v>26896.902290648217</v>
      </c>
      <c r="G61" s="2636">
        <v>58910.928802899653</v>
      </c>
      <c r="H61" s="2636">
        <v>2181.24368</v>
      </c>
      <c r="I61" s="2636">
        <v>6245.1937200000011</v>
      </c>
    </row>
    <row r="62" spans="1:9" ht="13.5" customHeight="1">
      <c r="A62" s="2639" t="s">
        <v>650</v>
      </c>
      <c r="B62" s="2638">
        <v>160942.03385269616</v>
      </c>
      <c r="C62" s="2637">
        <v>0.50286197516939912</v>
      </c>
      <c r="D62" s="2636">
        <v>41223.189190326797</v>
      </c>
      <c r="E62" s="2636">
        <v>37488.784645271444</v>
      </c>
      <c r="F62" s="2636">
        <v>29225.029487816715</v>
      </c>
      <c r="G62" s="2636">
        <v>51353.728559281175</v>
      </c>
      <c r="H62" s="2636">
        <v>0</v>
      </c>
      <c r="I62" s="2636">
        <v>1651.3019700000002</v>
      </c>
    </row>
    <row r="63" spans="1:9" ht="13.5" customHeight="1">
      <c r="A63" s="2639" t="s">
        <v>617</v>
      </c>
      <c r="B63" s="2638">
        <v>3183.2180624085881</v>
      </c>
      <c r="C63" s="2637">
        <v>9.9459369559276537E-3</v>
      </c>
      <c r="D63" s="2636">
        <v>955.54162246874</v>
      </c>
      <c r="E63" s="2636">
        <v>1074.4229110799999</v>
      </c>
      <c r="F63" s="2636">
        <v>34.631568556875315</v>
      </c>
      <c r="G63" s="2636">
        <v>1118.6219603029731</v>
      </c>
      <c r="H63" s="2636">
        <v>0</v>
      </c>
      <c r="I63" s="2636">
        <v>0</v>
      </c>
    </row>
    <row r="64" spans="1:9" ht="13.5" customHeight="1">
      <c r="A64" s="2639" t="s">
        <v>676</v>
      </c>
      <c r="B64" s="2638">
        <v>320052.10534854938</v>
      </c>
      <c r="C64" s="2637">
        <v>1</v>
      </c>
      <c r="D64" s="2636">
        <v>80795.434608357202</v>
      </c>
      <c r="E64" s="2636">
        <v>61639.088700686531</v>
      </c>
      <c r="F64" s="2636">
        <v>56156.563347021809</v>
      </c>
      <c r="G64" s="2636">
        <v>111383.2793224838</v>
      </c>
      <c r="H64" s="2636">
        <v>2181.24368</v>
      </c>
      <c r="I64" s="2636">
        <v>7896.4956900000016</v>
      </c>
    </row>
    <row r="65" spans="1:9" ht="13.5" customHeight="1">
      <c r="A65" s="2639" t="s">
        <v>678</v>
      </c>
      <c r="B65" s="2638">
        <v>299201.43234854937</v>
      </c>
      <c r="C65" s="2637"/>
      <c r="D65" s="2636">
        <v>80795.434608357202</v>
      </c>
      <c r="E65" s="2636">
        <v>61639.088700686531</v>
      </c>
      <c r="F65" s="2636">
        <v>56156.563347021809</v>
      </c>
      <c r="G65" s="2636">
        <v>90532.6063224838</v>
      </c>
      <c r="H65" s="2636">
        <v>2181.24368</v>
      </c>
      <c r="I65" s="2636">
        <v>7896.4956900000016</v>
      </c>
    </row>
    <row r="67" spans="1:9">
      <c r="B67" s="2635"/>
      <c r="G67" s="2635"/>
    </row>
    <row r="68" spans="1:9">
      <c r="B68" s="2635"/>
    </row>
    <row r="69" spans="1:9">
      <c r="B69" s="2635"/>
      <c r="C69" s="2635"/>
      <c r="D69" s="2635"/>
      <c r="E69" s="2635"/>
      <c r="F69" s="2635"/>
      <c r="G69" s="2635"/>
      <c r="H69" s="2635"/>
      <c r="I69" s="2635"/>
    </row>
    <row r="70" spans="1:9">
      <c r="B70" s="2635"/>
      <c r="C70" s="2635"/>
      <c r="D70" s="2635"/>
      <c r="E70" s="2635"/>
      <c r="F70" s="2635"/>
      <c r="G70" s="2635"/>
      <c r="H70" s="2635"/>
      <c r="I70" s="2635"/>
    </row>
    <row r="71" spans="1:9">
      <c r="B71" s="2635"/>
      <c r="C71" s="2635"/>
      <c r="D71" s="2635"/>
      <c r="E71" s="2635"/>
      <c r="F71" s="2635"/>
      <c r="G71" s="2635"/>
      <c r="H71" s="2635"/>
      <c r="I71" s="2635"/>
    </row>
    <row r="72" spans="1:9">
      <c r="B72" s="2635"/>
      <c r="C72" s="2635"/>
      <c r="D72" s="2635"/>
      <c r="E72" s="2635"/>
      <c r="F72" s="2635"/>
      <c r="G72" s="2635"/>
      <c r="H72" s="2635"/>
      <c r="I72" s="2635"/>
    </row>
    <row r="73" spans="1:9">
      <c r="B73" s="2635"/>
      <c r="C73" s="2635"/>
      <c r="D73" s="2635"/>
      <c r="E73" s="2635"/>
      <c r="F73" s="2635"/>
      <c r="G73" s="2635"/>
      <c r="H73" s="2635"/>
      <c r="I73" s="2635"/>
    </row>
    <row r="74" spans="1:9">
      <c r="B74" s="2635"/>
      <c r="C74" s="2635"/>
      <c r="D74" s="2635"/>
      <c r="E74" s="2635"/>
      <c r="F74" s="2635"/>
      <c r="G74" s="2635"/>
      <c r="H74" s="2635"/>
      <c r="I74" s="2635"/>
    </row>
    <row r="75" spans="1:9">
      <c r="B75" s="2635"/>
      <c r="C75" s="2635"/>
      <c r="D75" s="2635"/>
      <c r="E75" s="2635"/>
      <c r="F75" s="2635"/>
      <c r="G75" s="2635"/>
      <c r="H75" s="2635"/>
      <c r="I75" s="2635"/>
    </row>
    <row r="76" spans="1:9">
      <c r="B76" s="2635"/>
      <c r="C76" s="2635"/>
      <c r="D76" s="2635"/>
      <c r="E76" s="2635"/>
      <c r="F76" s="2635"/>
      <c r="G76" s="2635"/>
      <c r="H76" s="2635"/>
      <c r="I76" s="2635"/>
    </row>
    <row r="77" spans="1:9">
      <c r="B77" s="2635"/>
      <c r="C77" s="2635"/>
      <c r="D77" s="2635"/>
      <c r="E77" s="2635"/>
      <c r="F77" s="2635"/>
      <c r="G77" s="2635"/>
      <c r="H77" s="2635"/>
      <c r="I77" s="2635"/>
    </row>
    <row r="78" spans="1:9">
      <c r="B78" s="2635"/>
      <c r="C78" s="2635"/>
      <c r="D78" s="2635"/>
      <c r="E78" s="2635"/>
      <c r="F78" s="2635"/>
      <c r="G78" s="2635"/>
      <c r="H78" s="2635"/>
      <c r="I78" s="2635"/>
    </row>
    <row r="79" spans="1:9">
      <c r="B79" s="2635"/>
      <c r="C79" s="2635"/>
      <c r="D79" s="2635"/>
      <c r="E79" s="2635"/>
      <c r="F79" s="2635"/>
      <c r="G79" s="2635"/>
      <c r="H79" s="2635"/>
      <c r="I79" s="2635"/>
    </row>
    <row r="80" spans="1:9">
      <c r="B80" s="2635"/>
      <c r="C80" s="2635"/>
      <c r="D80" s="2635"/>
      <c r="E80" s="2635"/>
      <c r="F80" s="2635"/>
      <c r="G80" s="2635"/>
      <c r="H80" s="2635"/>
      <c r="I80" s="2635"/>
    </row>
    <row r="81" spans="2:9">
      <c r="B81" s="2635"/>
      <c r="C81" s="2635"/>
      <c r="D81" s="2635"/>
      <c r="E81" s="2635"/>
      <c r="F81" s="2635"/>
      <c r="G81" s="2635"/>
      <c r="H81" s="2635"/>
      <c r="I81" s="2635"/>
    </row>
    <row r="82" spans="2:9">
      <c r="B82" s="2635"/>
      <c r="C82" s="2635"/>
      <c r="D82" s="2635"/>
      <c r="E82" s="2635"/>
      <c r="F82" s="2635"/>
      <c r="G82" s="2635"/>
      <c r="H82" s="2635"/>
      <c r="I82" s="2635"/>
    </row>
    <row r="83" spans="2:9">
      <c r="B83" s="2635"/>
      <c r="C83" s="2635"/>
      <c r="D83" s="2635"/>
      <c r="E83" s="2635"/>
      <c r="F83" s="2635"/>
      <c r="G83" s="2635"/>
      <c r="H83" s="2635"/>
      <c r="I83" s="2635"/>
    </row>
    <row r="84" spans="2:9">
      <c r="B84" s="2635"/>
      <c r="C84" s="2635"/>
      <c r="D84" s="2635"/>
      <c r="E84" s="2635"/>
      <c r="F84" s="2635"/>
      <c r="G84" s="2635"/>
      <c r="H84" s="2635"/>
      <c r="I84" s="2635"/>
    </row>
    <row r="85" spans="2:9">
      <c r="B85" s="2635"/>
      <c r="C85" s="2635"/>
      <c r="D85" s="2635"/>
      <c r="E85" s="2635"/>
      <c r="F85" s="2635"/>
      <c r="G85" s="2635"/>
      <c r="H85" s="2635"/>
      <c r="I85" s="2635"/>
    </row>
    <row r="86" spans="2:9">
      <c r="B86" s="2635"/>
      <c r="C86" s="2635"/>
      <c r="D86" s="2635"/>
      <c r="E86" s="2635"/>
      <c r="F86" s="2635"/>
      <c r="G86" s="2635"/>
      <c r="H86" s="2635"/>
      <c r="I86" s="2635"/>
    </row>
    <row r="87" spans="2:9">
      <c r="B87" s="2635"/>
      <c r="C87" s="2635"/>
      <c r="D87" s="2635"/>
      <c r="E87" s="2635"/>
      <c r="F87" s="2635"/>
      <c r="G87" s="2635"/>
      <c r="H87" s="2635"/>
      <c r="I87" s="2635"/>
    </row>
    <row r="88" spans="2:9">
      <c r="B88" s="2635"/>
      <c r="C88" s="2635"/>
      <c r="D88" s="2635"/>
      <c r="E88" s="2635"/>
      <c r="F88" s="2635"/>
      <c r="G88" s="2635"/>
      <c r="H88" s="2635"/>
      <c r="I88" s="2635"/>
    </row>
    <row r="89" spans="2:9">
      <c r="B89" s="2635"/>
      <c r="C89" s="2635"/>
      <c r="D89" s="2635"/>
      <c r="E89" s="2635"/>
      <c r="F89" s="2635"/>
      <c r="G89" s="2635"/>
      <c r="H89" s="2635"/>
      <c r="I89" s="2635"/>
    </row>
    <row r="90" spans="2:9">
      <c r="B90" s="2635"/>
      <c r="C90" s="2635"/>
      <c r="D90" s="2635"/>
      <c r="E90" s="2635"/>
      <c r="F90" s="2635"/>
      <c r="G90" s="2635"/>
      <c r="H90" s="2635"/>
      <c r="I90" s="2635"/>
    </row>
    <row r="91" spans="2:9">
      <c r="B91" s="2635"/>
      <c r="C91" s="2635"/>
      <c r="D91" s="2635"/>
      <c r="E91" s="2635"/>
      <c r="F91" s="2635"/>
      <c r="G91" s="2635"/>
      <c r="H91" s="2635"/>
      <c r="I91" s="2635"/>
    </row>
    <row r="92" spans="2:9">
      <c r="B92" s="2635"/>
      <c r="C92" s="2635"/>
      <c r="D92" s="2635"/>
      <c r="E92" s="2635"/>
      <c r="F92" s="2635"/>
      <c r="G92" s="2635"/>
      <c r="H92" s="2635"/>
      <c r="I92" s="2635"/>
    </row>
    <row r="93" spans="2:9">
      <c r="B93" s="2635"/>
      <c r="C93" s="2635"/>
      <c r="D93" s="2635"/>
      <c r="E93" s="2635"/>
      <c r="F93" s="2635"/>
      <c r="G93" s="2635"/>
      <c r="H93" s="2635"/>
      <c r="I93" s="2635"/>
    </row>
    <row r="94" spans="2:9">
      <c r="B94" s="2635"/>
      <c r="C94" s="2635"/>
      <c r="D94" s="2635"/>
      <c r="E94" s="2635"/>
      <c r="F94" s="2635"/>
      <c r="G94" s="2635"/>
      <c r="H94" s="2635"/>
      <c r="I94" s="2635"/>
    </row>
    <row r="95" spans="2:9">
      <c r="B95" s="2635"/>
      <c r="C95" s="2635"/>
      <c r="D95" s="2635"/>
      <c r="E95" s="2635"/>
      <c r="F95" s="2635"/>
      <c r="G95" s="2635"/>
      <c r="H95" s="2635"/>
      <c r="I95" s="2635"/>
    </row>
    <row r="96" spans="2:9">
      <c r="B96" s="2635"/>
      <c r="C96" s="2635"/>
      <c r="D96" s="2635"/>
      <c r="E96" s="2635"/>
      <c r="F96" s="2635"/>
      <c r="G96" s="2635"/>
      <c r="H96" s="2635"/>
      <c r="I96" s="2635"/>
    </row>
    <row r="97" spans="2:9">
      <c r="B97" s="2635"/>
      <c r="C97" s="2635"/>
      <c r="D97" s="2635"/>
      <c r="E97" s="2635"/>
      <c r="F97" s="2635"/>
      <c r="G97" s="2635"/>
      <c r="H97" s="2635"/>
      <c r="I97" s="2635"/>
    </row>
    <row r="98" spans="2:9">
      <c r="B98" s="2635"/>
      <c r="C98" s="2635"/>
      <c r="D98" s="2635"/>
      <c r="E98" s="2635"/>
      <c r="F98" s="2635"/>
      <c r="G98" s="2635"/>
      <c r="H98" s="2635"/>
      <c r="I98" s="2635"/>
    </row>
    <row r="99" spans="2:9">
      <c r="B99" s="2635"/>
      <c r="C99" s="2635"/>
      <c r="D99" s="2635"/>
      <c r="E99" s="2635"/>
      <c r="F99" s="2635"/>
      <c r="G99" s="2635"/>
      <c r="H99" s="2635"/>
      <c r="I99" s="2635"/>
    </row>
    <row r="100" spans="2:9">
      <c r="B100" s="2635"/>
      <c r="C100" s="2635"/>
      <c r="D100" s="2635"/>
      <c r="E100" s="2635"/>
      <c r="F100" s="2635"/>
      <c r="G100" s="2635"/>
      <c r="H100" s="2635"/>
      <c r="I100" s="2635"/>
    </row>
    <row r="101" spans="2:9">
      <c r="B101" s="2635"/>
      <c r="C101" s="2635"/>
      <c r="D101" s="2635"/>
      <c r="E101" s="2635"/>
      <c r="F101" s="2635"/>
      <c r="G101" s="2635"/>
      <c r="H101" s="2635"/>
      <c r="I101" s="2635"/>
    </row>
    <row r="102" spans="2:9">
      <c r="B102" s="2635"/>
      <c r="C102" s="2635"/>
      <c r="D102" s="2635"/>
      <c r="E102" s="2635"/>
      <c r="F102" s="2635"/>
      <c r="G102" s="2635"/>
      <c r="H102" s="2635"/>
      <c r="I102" s="2635"/>
    </row>
    <row r="103" spans="2:9">
      <c r="B103" s="2635"/>
      <c r="C103" s="2635"/>
      <c r="D103" s="2635"/>
      <c r="E103" s="2635"/>
      <c r="F103" s="2635"/>
      <c r="G103" s="2635"/>
      <c r="H103" s="2635"/>
      <c r="I103" s="2635"/>
    </row>
    <row r="104" spans="2:9">
      <c r="B104" s="2635"/>
      <c r="C104" s="2635"/>
      <c r="D104" s="2635"/>
      <c r="E104" s="2635"/>
      <c r="F104" s="2635"/>
      <c r="G104" s="2635"/>
      <c r="H104" s="2635"/>
      <c r="I104" s="2635"/>
    </row>
    <row r="105" spans="2:9">
      <c r="B105" s="2635"/>
      <c r="C105" s="2635"/>
      <c r="D105" s="2635"/>
      <c r="E105" s="2635"/>
      <c r="F105" s="2635"/>
      <c r="G105" s="2635"/>
      <c r="H105" s="2635"/>
      <c r="I105" s="2635"/>
    </row>
    <row r="106" spans="2:9">
      <c r="B106" s="2635"/>
      <c r="C106" s="2635"/>
      <c r="D106" s="2635"/>
      <c r="E106" s="2635"/>
      <c r="F106" s="2635"/>
      <c r="G106" s="2635"/>
      <c r="H106" s="2635"/>
      <c r="I106" s="2635"/>
    </row>
    <row r="107" spans="2:9">
      <c r="B107" s="2635"/>
      <c r="C107" s="2635"/>
      <c r="D107" s="2635"/>
      <c r="E107" s="2635"/>
      <c r="F107" s="2635"/>
      <c r="G107" s="2635"/>
      <c r="H107" s="2635"/>
      <c r="I107" s="2635"/>
    </row>
    <row r="108" spans="2:9">
      <c r="B108" s="2635"/>
      <c r="C108" s="2635"/>
      <c r="D108" s="2635"/>
      <c r="E108" s="2635"/>
      <c r="F108" s="2635"/>
      <c r="G108" s="2635"/>
      <c r="H108" s="2635"/>
      <c r="I108" s="2635"/>
    </row>
    <row r="109" spans="2:9">
      <c r="B109" s="2635"/>
      <c r="C109" s="2635"/>
      <c r="D109" s="2635"/>
      <c r="E109" s="2635"/>
      <c r="F109" s="2635"/>
      <c r="G109" s="2635"/>
      <c r="H109" s="2635"/>
      <c r="I109" s="2635"/>
    </row>
    <row r="110" spans="2:9">
      <c r="B110" s="2635"/>
      <c r="C110" s="2635"/>
      <c r="D110" s="2635"/>
      <c r="E110" s="2635"/>
      <c r="F110" s="2635"/>
      <c r="G110" s="2635"/>
      <c r="H110" s="2635"/>
      <c r="I110" s="2635"/>
    </row>
    <row r="111" spans="2:9">
      <c r="B111" s="2635"/>
      <c r="C111" s="2635"/>
      <c r="D111" s="2635"/>
      <c r="E111" s="2635"/>
      <c r="F111" s="2635"/>
      <c r="G111" s="2635"/>
      <c r="H111" s="2635"/>
      <c r="I111" s="2635"/>
    </row>
    <row r="112" spans="2:9">
      <c r="B112" s="2635"/>
      <c r="C112" s="2635"/>
      <c r="D112" s="2635"/>
      <c r="E112" s="2635"/>
      <c r="F112" s="2635"/>
      <c r="G112" s="2635"/>
      <c r="H112" s="2635"/>
      <c r="I112" s="2635"/>
    </row>
    <row r="113" spans="2:9">
      <c r="B113" s="2635"/>
      <c r="C113" s="2635"/>
      <c r="D113" s="2635"/>
      <c r="E113" s="2635"/>
      <c r="F113" s="2635"/>
      <c r="G113" s="2635"/>
      <c r="H113" s="2635"/>
      <c r="I113" s="2635"/>
    </row>
    <row r="114" spans="2:9">
      <c r="B114" s="2635"/>
      <c r="C114" s="2635"/>
      <c r="D114" s="2635"/>
      <c r="E114" s="2635"/>
      <c r="F114" s="2635"/>
      <c r="G114" s="2635"/>
      <c r="H114" s="2635"/>
      <c r="I114" s="2635"/>
    </row>
    <row r="115" spans="2:9">
      <c r="B115" s="2635"/>
      <c r="C115" s="2635"/>
      <c r="D115" s="2635"/>
      <c r="E115" s="2635"/>
      <c r="F115" s="2635"/>
      <c r="G115" s="2635"/>
      <c r="H115" s="2635"/>
      <c r="I115" s="2635"/>
    </row>
  </sheetData>
  <pageMargins left="0.7" right="0.7" top="0.75" bottom="0.75" header="0.3" footer="0.3"/>
  <pageSetup paperSize="9" scale="83" fitToWidth="0" fitToHeight="0" orientation="portrait" r:id="rId1"/>
  <customProperties>
    <customPr name="_pios_id" r:id="rId2"/>
  </customPropertie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M76"/>
  <sheetViews>
    <sheetView view="pageLayout" zoomScaleNormal="100" zoomScaleSheetLayoutView="85" workbookViewId="0">
      <selection activeCell="P21" sqref="P21"/>
    </sheetView>
  </sheetViews>
  <sheetFormatPr defaultRowHeight="14.25"/>
  <cols>
    <col min="1" max="1" width="36.6640625" style="2611" customWidth="1"/>
    <col min="2" max="10" width="11.33203125" style="2611" customWidth="1"/>
    <col min="11" max="11" width="9.33203125" style="2670"/>
    <col min="12" max="12" width="12.5" style="2670" bestFit="1" customWidth="1"/>
    <col min="13" max="16384" width="9.33203125" style="2670"/>
  </cols>
  <sheetData>
    <row r="1" spans="1:10" ht="12.75" customHeight="1">
      <c r="A1" s="2698" t="s">
        <v>1404</v>
      </c>
      <c r="B1" s="2671"/>
      <c r="C1" s="2671"/>
      <c r="D1" s="2671"/>
      <c r="E1" s="2671"/>
      <c r="F1" s="2671"/>
      <c r="G1" s="2671"/>
      <c r="H1" s="2671"/>
      <c r="I1" s="2671"/>
      <c r="J1" s="2671"/>
    </row>
    <row r="2" spans="1:10" ht="3.75" customHeight="1">
      <c r="E2" s="2695"/>
      <c r="F2" s="2670"/>
      <c r="G2" s="2695"/>
    </row>
    <row r="3" spans="1:10" ht="12.75" customHeight="1">
      <c r="A3" s="2697"/>
      <c r="B3" s="2696" t="s">
        <v>620</v>
      </c>
      <c r="C3" s="2695" t="s">
        <v>612</v>
      </c>
      <c r="D3" s="2696" t="s">
        <v>1276</v>
      </c>
      <c r="E3" s="2695" t="s">
        <v>1301</v>
      </c>
      <c r="F3" s="2696" t="s">
        <v>636</v>
      </c>
      <c r="G3" s="2695" t="s">
        <v>1300</v>
      </c>
      <c r="H3" s="2672" t="s">
        <v>610</v>
      </c>
      <c r="I3" s="2695"/>
      <c r="J3" s="2695" t="s">
        <v>621</v>
      </c>
    </row>
    <row r="4" spans="1:10" ht="12.75" customHeight="1" thickBot="1">
      <c r="A4" s="2694" t="s">
        <v>123</v>
      </c>
      <c r="B4" s="2693" t="s">
        <v>628</v>
      </c>
      <c r="C4" s="2692" t="s">
        <v>634</v>
      </c>
      <c r="D4" s="2693" t="s">
        <v>1304</v>
      </c>
      <c r="E4" s="2712" t="s">
        <v>1303</v>
      </c>
      <c r="F4" s="2693" t="s">
        <v>630</v>
      </c>
      <c r="G4" s="2692" t="s">
        <v>1302</v>
      </c>
      <c r="H4" s="2692" t="s">
        <v>631</v>
      </c>
      <c r="I4" s="2692" t="s">
        <v>632</v>
      </c>
      <c r="J4" s="2692" t="s">
        <v>633</v>
      </c>
    </row>
    <row r="5" spans="1:10" ht="12.75" customHeight="1">
      <c r="A5" s="2652" t="s">
        <v>662</v>
      </c>
      <c r="B5" s="2710">
        <v>28.91966</v>
      </c>
      <c r="C5" s="2671">
        <v>591.18078020477788</v>
      </c>
      <c r="D5" s="2671">
        <v>586.70521000000008</v>
      </c>
      <c r="E5" s="2671">
        <v>2998.3827939022112</v>
      </c>
      <c r="F5" s="2671">
        <v>150.08785999999998</v>
      </c>
      <c r="G5" s="2671">
        <v>25.581477280557973</v>
      </c>
      <c r="H5" s="2671">
        <v>131.73354999999998</v>
      </c>
      <c r="I5" s="2671">
        <v>18.354310000000002</v>
      </c>
      <c r="J5" s="2671">
        <v>1956.7388500000002</v>
      </c>
    </row>
    <row r="6" spans="1:10" ht="12.75" customHeight="1">
      <c r="A6" s="2652" t="s">
        <v>656</v>
      </c>
      <c r="B6" s="2710">
        <v>-1.0897000000000001</v>
      </c>
      <c r="C6" s="2671">
        <v>-57.024246948428313</v>
      </c>
      <c r="D6" s="2671">
        <v>43.99239</v>
      </c>
      <c r="E6" s="2671">
        <v>575.53292447727995</v>
      </c>
      <c r="F6" s="2671">
        <v>20.017379999999999</v>
      </c>
      <c r="G6" s="2671">
        <v>45.501915217609223</v>
      </c>
      <c r="H6" s="2671">
        <v>18.835099999999997</v>
      </c>
      <c r="I6" s="2671">
        <v>1.18228</v>
      </c>
      <c r="J6" s="2671">
        <v>764.37659999999994</v>
      </c>
    </row>
    <row r="7" spans="1:10" ht="12.75" customHeight="1">
      <c r="A7" s="2652" t="s">
        <v>668</v>
      </c>
      <c r="B7" s="2710">
        <v>1.18432</v>
      </c>
      <c r="C7" s="2671">
        <v>32.700459345615442</v>
      </c>
      <c r="D7" s="2671">
        <v>9.2317299999999989</v>
      </c>
      <c r="E7" s="2671">
        <v>63.724713665795221</v>
      </c>
      <c r="F7" s="2671">
        <v>5.6718900000000003</v>
      </c>
      <c r="G7" s="2671">
        <v>61.439080215734222</v>
      </c>
      <c r="H7" s="2671">
        <v>3.2679399999999998</v>
      </c>
      <c r="I7" s="2671">
        <v>2.40395</v>
      </c>
      <c r="J7" s="2671">
        <v>1448.68913</v>
      </c>
    </row>
    <row r="8" spans="1:10" ht="12.75" customHeight="1">
      <c r="A8" s="2652" t="s">
        <v>646</v>
      </c>
      <c r="B8" s="2710">
        <v>5.5977700000000006</v>
      </c>
      <c r="C8" s="2671">
        <v>51.936331253770575</v>
      </c>
      <c r="D8" s="2671">
        <v>250.46614</v>
      </c>
      <c r="E8" s="2671">
        <v>580.95868599876712</v>
      </c>
      <c r="F8" s="2671">
        <v>109.31935</v>
      </c>
      <c r="G8" s="2671">
        <v>43.646358745337793</v>
      </c>
      <c r="H8" s="2671">
        <v>98.947429999999997</v>
      </c>
      <c r="I8" s="2671">
        <v>10.371919999999999</v>
      </c>
      <c r="J8" s="2671">
        <v>4311.2556199999999</v>
      </c>
    </row>
    <row r="9" spans="1:10" ht="12.75" customHeight="1">
      <c r="A9" s="2652" t="s">
        <v>661</v>
      </c>
      <c r="B9" s="2710">
        <v>4.24533</v>
      </c>
      <c r="C9" s="2671">
        <v>99.626201393167079</v>
      </c>
      <c r="D9" s="2671">
        <v>93.538179999999997</v>
      </c>
      <c r="E9" s="2671">
        <v>548.77085872183739</v>
      </c>
      <c r="F9" s="2671">
        <v>58.534620000000004</v>
      </c>
      <c r="G9" s="2671">
        <v>62.578318286714584</v>
      </c>
      <c r="H9" s="2671">
        <v>35.264960000000002</v>
      </c>
      <c r="I9" s="2671">
        <v>23.269659999999998</v>
      </c>
      <c r="J9" s="2671">
        <v>1704.5034099999998</v>
      </c>
    </row>
    <row r="10" spans="1:10" ht="12.75" customHeight="1">
      <c r="A10" s="2691" t="s">
        <v>641</v>
      </c>
      <c r="B10" s="2710">
        <v>-8.9035499999999903</v>
      </c>
      <c r="C10" s="2690">
        <v>-30.385780079459931</v>
      </c>
      <c r="D10" s="2690">
        <v>449.54282999999998</v>
      </c>
      <c r="E10" s="2690">
        <v>383.54671924900902</v>
      </c>
      <c r="F10" s="2690">
        <v>218.32991000000001</v>
      </c>
      <c r="G10" s="2690">
        <v>48.567098712262862</v>
      </c>
      <c r="H10" s="2690">
        <v>205.13290000000001</v>
      </c>
      <c r="I10" s="2690">
        <v>13.197010000000001</v>
      </c>
      <c r="J10" s="2690">
        <v>11720.679840000001</v>
      </c>
    </row>
    <row r="11" spans="1:10" ht="12.75" customHeight="1">
      <c r="A11" s="2652" t="s">
        <v>653</v>
      </c>
      <c r="B11" s="2710">
        <v>9.974590000000001</v>
      </c>
      <c r="C11" s="2671">
        <v>80.097838050213525</v>
      </c>
      <c r="D11" s="2671">
        <v>179.26189000000002</v>
      </c>
      <c r="E11" s="2671">
        <v>359.87669252057464</v>
      </c>
      <c r="F11" s="2671">
        <v>100.09322999999999</v>
      </c>
      <c r="G11" s="2671">
        <v>55.836313005513873</v>
      </c>
      <c r="H11" s="2671">
        <v>90.958460000000002</v>
      </c>
      <c r="I11" s="2671">
        <v>9.1347699999999996</v>
      </c>
      <c r="J11" s="2671">
        <v>4981.2031100000004</v>
      </c>
    </row>
    <row r="12" spans="1:10" ht="12.75" customHeight="1">
      <c r="A12" s="2652" t="s">
        <v>647</v>
      </c>
      <c r="B12" s="2710">
        <v>15.181389999999999</v>
      </c>
      <c r="C12" s="2671">
        <v>64.568592212456295</v>
      </c>
      <c r="D12" s="2671">
        <v>224.64153999999999</v>
      </c>
      <c r="E12" s="2671">
        <v>238.85803589523405</v>
      </c>
      <c r="F12" s="2671">
        <v>174.61929000000001</v>
      </c>
      <c r="G12" s="2671">
        <v>77.732413159204654</v>
      </c>
      <c r="H12" s="2671">
        <v>20.86966</v>
      </c>
      <c r="I12" s="2671">
        <v>153.74963</v>
      </c>
      <c r="J12" s="2671">
        <v>9404.8140000000003</v>
      </c>
    </row>
    <row r="13" spans="1:10" ht="12.75" customHeight="1">
      <c r="A13" s="2652" t="s">
        <v>659</v>
      </c>
      <c r="B13" s="2710">
        <v>0.13266</v>
      </c>
      <c r="C13" s="2671">
        <v>1.5873474266834933</v>
      </c>
      <c r="D13" s="2671">
        <v>94.920940000000002</v>
      </c>
      <c r="E13" s="2671">
        <v>283.9448775956925</v>
      </c>
      <c r="F13" s="2671">
        <v>35.357289999999999</v>
      </c>
      <c r="G13" s="2671">
        <v>37.249199175650809</v>
      </c>
      <c r="H13" s="2671">
        <v>29.38409</v>
      </c>
      <c r="I13" s="2671">
        <v>5.9731999999999994</v>
      </c>
      <c r="J13" s="2671">
        <v>3342.9354600000001</v>
      </c>
    </row>
    <row r="14" spans="1:10" ht="12.75" customHeight="1">
      <c r="A14" s="2652" t="s">
        <v>654</v>
      </c>
      <c r="B14" s="2710">
        <v>17.048439999999999</v>
      </c>
      <c r="C14" s="2671">
        <v>366.57041503051289</v>
      </c>
      <c r="D14" s="2671">
        <v>291.54662999999999</v>
      </c>
      <c r="E14" s="2671">
        <v>1567.1869267781594</v>
      </c>
      <c r="F14" s="2671">
        <v>98.483469999999997</v>
      </c>
      <c r="G14" s="2671">
        <v>33.779663308061558</v>
      </c>
      <c r="H14" s="2671">
        <v>85.22363</v>
      </c>
      <c r="I14" s="2671">
        <v>13.259840000000001</v>
      </c>
      <c r="J14" s="2671">
        <v>1860.3181599999998</v>
      </c>
    </row>
    <row r="15" spans="1:10" ht="12.75" customHeight="1">
      <c r="A15" s="2652" t="s">
        <v>664</v>
      </c>
      <c r="B15" s="2710">
        <v>1.7630000000000302E-2</v>
      </c>
      <c r="C15" s="2671">
        <v>0.2866088602227333</v>
      </c>
      <c r="D15" s="2671">
        <v>59.827869999999997</v>
      </c>
      <c r="E15" s="2671">
        <v>243.15368165419125</v>
      </c>
      <c r="F15" s="2671">
        <v>30.179869999999998</v>
      </c>
      <c r="G15" s="2671">
        <v>50.444500196981764</v>
      </c>
      <c r="H15" s="2671">
        <v>28.508490000000002</v>
      </c>
      <c r="I15" s="2671">
        <v>1.6713800000000001</v>
      </c>
      <c r="J15" s="2671">
        <v>2460.4961600000001</v>
      </c>
    </row>
    <row r="16" spans="1:10" ht="12.75" customHeight="1">
      <c r="A16" s="2652" t="s">
        <v>649</v>
      </c>
      <c r="B16" s="2710">
        <v>-7.9299999999999302E-2</v>
      </c>
      <c r="C16" s="2671">
        <v>-0.3535026286397483</v>
      </c>
      <c r="D16" s="2671">
        <v>317.82189</v>
      </c>
      <c r="E16" s="2671">
        <v>354.19569216347389</v>
      </c>
      <c r="F16" s="2671">
        <v>186.67864</v>
      </c>
      <c r="G16" s="2671">
        <v>58.73687303288014</v>
      </c>
      <c r="H16" s="2671">
        <v>173.90371999999999</v>
      </c>
      <c r="I16" s="2671">
        <v>12.77492</v>
      </c>
      <c r="J16" s="2671">
        <v>8973.0591600000007</v>
      </c>
    </row>
    <row r="17" spans="1:10" ht="12.75" customHeight="1">
      <c r="A17" s="2652" t="s">
        <v>639</v>
      </c>
      <c r="B17" s="2710">
        <v>-3.55190000000001</v>
      </c>
      <c r="C17" s="2671">
        <v>-14.290377023197285</v>
      </c>
      <c r="D17" s="2671">
        <v>827.34388000000001</v>
      </c>
      <c r="E17" s="2671">
        <v>832.16419191382488</v>
      </c>
      <c r="F17" s="2671">
        <v>284.06807000000003</v>
      </c>
      <c r="G17" s="2671">
        <v>34.334945464272977</v>
      </c>
      <c r="H17" s="2671">
        <v>242.11035000000001</v>
      </c>
      <c r="I17" s="2671">
        <v>41.957720000000002</v>
      </c>
      <c r="J17" s="2671">
        <v>9942.074990000001</v>
      </c>
    </row>
    <row r="18" spans="1:10" ht="12.75" customHeight="1">
      <c r="A18" s="2652" t="s">
        <v>667</v>
      </c>
      <c r="B18" s="2710">
        <v>0.29360000000000003</v>
      </c>
      <c r="C18" s="2690">
        <v>8.6572808100195413</v>
      </c>
      <c r="D18" s="2690">
        <v>18.1265</v>
      </c>
      <c r="E18" s="2690">
        <v>133.62244601738692</v>
      </c>
      <c r="F18" s="2690">
        <v>6.6755000000000004</v>
      </c>
      <c r="G18" s="2690">
        <v>36.827297051278521</v>
      </c>
      <c r="H18" s="2690">
        <v>5.72776</v>
      </c>
      <c r="I18" s="2690">
        <v>0.94774000000000003</v>
      </c>
      <c r="J18" s="2690">
        <v>1356.5460399999999</v>
      </c>
    </row>
    <row r="19" spans="1:10" ht="12.75" customHeight="1">
      <c r="A19" s="2652" t="s">
        <v>657</v>
      </c>
      <c r="B19" s="2710">
        <v>2.2368600000000001</v>
      </c>
      <c r="C19" s="2671"/>
      <c r="D19" s="2671">
        <v>0</v>
      </c>
      <c r="E19" s="2711"/>
      <c r="F19" s="2671">
        <v>5.3706700000000103</v>
      </c>
      <c r="G19" s="2671"/>
      <c r="H19" s="2671">
        <v>0.45229000000000597</v>
      </c>
      <c r="I19" s="2671">
        <v>4.9183800000000097</v>
      </c>
      <c r="J19" s="2671"/>
    </row>
    <row r="20" spans="1:10" ht="12.75" customHeight="1">
      <c r="A20" s="2652" t="s">
        <v>643</v>
      </c>
      <c r="B20" s="2710">
        <v>1.668769999999999</v>
      </c>
      <c r="C20" s="2671">
        <v>6.0806117969170526</v>
      </c>
      <c r="D20" s="2671">
        <v>267.59780999999998</v>
      </c>
      <c r="E20" s="2671">
        <v>243.76612719475551</v>
      </c>
      <c r="F20" s="2671">
        <v>147.31163000000001</v>
      </c>
      <c r="G20" s="2671">
        <v>55.049639606542378</v>
      </c>
      <c r="H20" s="2671">
        <v>146.74626000000001</v>
      </c>
      <c r="I20" s="2671">
        <v>0.56537000000000404</v>
      </c>
      <c r="J20" s="2671">
        <v>10977.645379999998</v>
      </c>
    </row>
    <row r="21" spans="1:10" ht="12.75" customHeight="1">
      <c r="A21" s="2652" t="s">
        <v>627</v>
      </c>
      <c r="B21" s="2710">
        <v>9.2493600000000011</v>
      </c>
      <c r="C21" s="2671">
        <v>8.9229016325855692</v>
      </c>
      <c r="D21" s="2671">
        <v>406.65949000000001</v>
      </c>
      <c r="E21" s="2671">
        <v>98.07658657537965</v>
      </c>
      <c r="F21" s="2671">
        <v>181.74875</v>
      </c>
      <c r="G21" s="2671">
        <v>44.693104297160261</v>
      </c>
      <c r="H21" s="2671">
        <v>117.26322999999999</v>
      </c>
      <c r="I21" s="2671">
        <v>64.485519999999994</v>
      </c>
      <c r="J21" s="2671">
        <v>41463.462810000005</v>
      </c>
    </row>
    <row r="22" spans="1:10" ht="12.75" customHeight="1">
      <c r="A22" s="2652" t="s">
        <v>665</v>
      </c>
      <c r="B22" s="2710">
        <v>-0.92745</v>
      </c>
      <c r="C22" s="2671">
        <v>-19.666010413804017</v>
      </c>
      <c r="D22" s="2671">
        <v>55.724499999999999</v>
      </c>
      <c r="E22" s="2671">
        <v>295.40099124050408</v>
      </c>
      <c r="F22" s="2671">
        <v>32.909690000000005</v>
      </c>
      <c r="G22" s="2671">
        <v>59.057847087008419</v>
      </c>
      <c r="H22" s="2671">
        <v>32.170299999999997</v>
      </c>
      <c r="I22" s="2671">
        <v>0.73938999999999999</v>
      </c>
      <c r="J22" s="2671">
        <v>1886.40193</v>
      </c>
    </row>
    <row r="23" spans="1:10" ht="12.75" customHeight="1">
      <c r="A23" s="2652" t="s">
        <v>669</v>
      </c>
      <c r="B23" s="2710">
        <v>0.11514000000000001</v>
      </c>
      <c r="C23" s="2671">
        <v>118.35624211221794</v>
      </c>
      <c r="D23" s="2671">
        <v>1.5771700000000002</v>
      </c>
      <c r="E23" s="2671">
        <v>405.30639736869637</v>
      </c>
      <c r="F23" s="2671">
        <v>0.71648999999999996</v>
      </c>
      <c r="G23" s="2671">
        <v>45.428837728336191</v>
      </c>
      <c r="H23" s="2671">
        <v>0.67928999999999995</v>
      </c>
      <c r="I23" s="2671">
        <v>3.7200000000000004E-2</v>
      </c>
      <c r="J23" s="2671">
        <v>38.913029999999999</v>
      </c>
    </row>
    <row r="24" spans="1:10" ht="12.75" customHeight="1">
      <c r="A24" s="2652" t="s">
        <v>658</v>
      </c>
      <c r="B24" s="2710">
        <v>9.4359999999999999E-2</v>
      </c>
      <c r="C24" s="2671">
        <v>3.7105204589873693</v>
      </c>
      <c r="D24" s="2671">
        <v>28.478200000000001</v>
      </c>
      <c r="E24" s="2671">
        <v>279.96222905662916</v>
      </c>
      <c r="F24" s="2671">
        <v>28.673669999999998</v>
      </c>
      <c r="G24" s="2671">
        <v>100.6863846731886</v>
      </c>
      <c r="H24" s="2671">
        <v>27.986189999999997</v>
      </c>
      <c r="I24" s="2671">
        <v>0.68747999999999998</v>
      </c>
      <c r="J24" s="2671">
        <v>1017.2157900000001</v>
      </c>
    </row>
    <row r="25" spans="1:10" ht="12.75" customHeight="1">
      <c r="A25" s="2652" t="s">
        <v>655</v>
      </c>
      <c r="B25" s="2710">
        <v>2.6690399999999999</v>
      </c>
      <c r="C25" s="2671">
        <v>21.179783846960156</v>
      </c>
      <c r="D25" s="2671">
        <v>44.995399999999997</v>
      </c>
      <c r="E25" s="2671">
        <v>89.263634687707096</v>
      </c>
      <c r="F25" s="2671">
        <v>20.427779999999998</v>
      </c>
      <c r="G25" s="2671">
        <v>45.399707525658179</v>
      </c>
      <c r="H25" s="2671">
        <v>19.301560000000002</v>
      </c>
      <c r="I25" s="2671">
        <v>1.12622</v>
      </c>
      <c r="J25" s="2671">
        <v>5040.7313300000005</v>
      </c>
    </row>
    <row r="26" spans="1:10" ht="12.75" customHeight="1" thickBot="1">
      <c r="A26" s="2648" t="s">
        <v>652</v>
      </c>
      <c r="B26" s="2710">
        <v>-1.8143799999999959</v>
      </c>
      <c r="C26" s="2688">
        <v>-12.918772999379907</v>
      </c>
      <c r="D26" s="2688">
        <v>25.147869999999998</v>
      </c>
      <c r="E26" s="2688">
        <v>44.764550968914548</v>
      </c>
      <c r="F26" s="2688">
        <v>88.650260000000003</v>
      </c>
      <c r="G26" s="2688">
        <v>352.51597849042486</v>
      </c>
      <c r="H26" s="2688">
        <v>81.421790000000001</v>
      </c>
      <c r="I26" s="2688">
        <v>7.2284699999999962</v>
      </c>
      <c r="J26" s="2688">
        <v>5617.8090600000014</v>
      </c>
    </row>
    <row r="27" spans="1:10" ht="12.75" customHeight="1" thickBot="1">
      <c r="A27" s="2689" t="s">
        <v>1183</v>
      </c>
      <c r="B27" s="2708">
        <v>82.262639999999976</v>
      </c>
      <c r="C27" s="2686">
        <v>25.259145522570027</v>
      </c>
      <c r="D27" s="2686">
        <v>4277.1480599999986</v>
      </c>
      <c r="E27" s="2686">
        <v>328.32980217118626</v>
      </c>
      <c r="F27" s="2686">
        <v>1983.9253100000001</v>
      </c>
      <c r="G27" s="2686">
        <v>46.384302861846706</v>
      </c>
      <c r="H27" s="2686">
        <v>1595.8889500000002</v>
      </c>
      <c r="I27" s="2686">
        <v>388.03636000000006</v>
      </c>
      <c r="J27" s="2686">
        <v>130269.86986000001</v>
      </c>
    </row>
    <row r="28" spans="1:10" ht="12.75" customHeight="1">
      <c r="A28" s="2652" t="s">
        <v>1297</v>
      </c>
      <c r="B28" s="2710">
        <v>7.5964399999999994</v>
      </c>
      <c r="C28" s="2671">
        <v>2.272989550160387</v>
      </c>
      <c r="D28" s="2671">
        <v>1084.4192399999999</v>
      </c>
      <c r="E28" s="2671">
        <v>81.119366456947901</v>
      </c>
      <c r="F28" s="2671">
        <v>84.87639999999999</v>
      </c>
      <c r="G28" s="2671">
        <v>7.8268991243644841</v>
      </c>
      <c r="H28" s="2671">
        <v>49.413239999999995</v>
      </c>
      <c r="I28" s="2671">
        <v>35.463160000000002</v>
      </c>
      <c r="J28" s="2671">
        <v>133681.91683</v>
      </c>
    </row>
    <row r="29" spans="1:10" ht="12.75" customHeight="1">
      <c r="A29" s="2652" t="s">
        <v>1296</v>
      </c>
      <c r="B29" s="2710">
        <v>-9.3499999999999112E-2</v>
      </c>
      <c r="C29" s="2671">
        <v>-0.20039036879694327</v>
      </c>
      <c r="D29" s="2671">
        <v>423.37327999999997</v>
      </c>
      <c r="E29" s="2671">
        <v>226.84472651864257</v>
      </c>
      <c r="F29" s="2671">
        <v>48.642040000000001</v>
      </c>
      <c r="G29" s="2671">
        <v>11.489161526679247</v>
      </c>
      <c r="H29" s="2671">
        <v>40.651849999999996</v>
      </c>
      <c r="I29" s="2671">
        <v>7.9901899999999992</v>
      </c>
      <c r="J29" s="2671">
        <v>18663.571620000002</v>
      </c>
    </row>
    <row r="30" spans="1:10" ht="12.75" customHeight="1" thickBot="1">
      <c r="A30" s="2648" t="s">
        <v>1295</v>
      </c>
      <c r="B30" s="2709">
        <v>16.633400000000002</v>
      </c>
      <c r="C30" s="2688">
        <v>64.597297869678059</v>
      </c>
      <c r="D30" s="2688">
        <v>452.41656</v>
      </c>
      <c r="E30" s="2688">
        <v>439.25005241705048</v>
      </c>
      <c r="F30" s="2688">
        <v>377.47107</v>
      </c>
      <c r="G30" s="2688">
        <v>83.434406114577243</v>
      </c>
      <c r="H30" s="2688">
        <v>310.14391999999998</v>
      </c>
      <c r="I30" s="2688">
        <v>67.327149999999989</v>
      </c>
      <c r="J30" s="2688">
        <v>10299.749709999998</v>
      </c>
    </row>
    <row r="31" spans="1:10" ht="12.75" customHeight="1" thickBot="1">
      <c r="A31" s="2639" t="s">
        <v>1196</v>
      </c>
      <c r="B31" s="2708">
        <v>24.136340000000004</v>
      </c>
      <c r="C31" s="2686">
        <v>5.9359475317085426</v>
      </c>
      <c r="D31" s="2686">
        <v>1960.2090800000001</v>
      </c>
      <c r="E31" s="2686">
        <v>120.52053304331429</v>
      </c>
      <c r="F31" s="2686">
        <v>510.98951</v>
      </c>
      <c r="G31" s="2686">
        <v>26.06811259133643</v>
      </c>
      <c r="H31" s="2686">
        <v>400.20900999999998</v>
      </c>
      <c r="I31" s="2686">
        <v>110.78049999999999</v>
      </c>
      <c r="J31" s="2686">
        <v>162645.23816000001</v>
      </c>
    </row>
    <row r="32" spans="1:10" ht="12.75" customHeight="1" thickBot="1">
      <c r="A32" s="2687" t="s">
        <v>1294</v>
      </c>
      <c r="B32" s="2708">
        <v>-1.2800000000000001E-2</v>
      </c>
      <c r="C32" s="2686">
        <v>-0.10256339908437809</v>
      </c>
      <c r="D32" s="2686">
        <v>0</v>
      </c>
      <c r="E32" s="2686">
        <v>0</v>
      </c>
      <c r="F32" s="2686">
        <v>1E-4</v>
      </c>
      <c r="G32" s="2686"/>
      <c r="H32" s="2686">
        <v>1E-4</v>
      </c>
      <c r="I32" s="2686">
        <v>0</v>
      </c>
      <c r="J32" s="2686">
        <v>4992.03424</v>
      </c>
    </row>
    <row r="33" spans="1:13" ht="12.75" customHeight="1" thickBot="1">
      <c r="A33" s="2686" t="s">
        <v>681</v>
      </c>
      <c r="B33" s="2708"/>
      <c r="C33" s="2686"/>
      <c r="D33" s="2686"/>
      <c r="E33" s="2686"/>
      <c r="F33" s="2686"/>
      <c r="G33" s="2686"/>
      <c r="H33" s="2686"/>
      <c r="I33" s="2686"/>
      <c r="J33" s="2686">
        <v>16772.661</v>
      </c>
    </row>
    <row r="34" spans="1:13" ht="12.75" customHeight="1" thickBot="1">
      <c r="A34" s="2686" t="s">
        <v>413</v>
      </c>
      <c r="B34" s="2707">
        <v>106.08617999999998</v>
      </c>
      <c r="C34" s="2686">
        <v>13.484968390214439</v>
      </c>
      <c r="D34" s="2686">
        <v>6237.3571399999983</v>
      </c>
      <c r="E34" s="2686">
        <v>198.21282063172205</v>
      </c>
      <c r="F34" s="2686">
        <v>2494.9149200000002</v>
      </c>
      <c r="G34" s="2686">
        <v>39.999552117998505</v>
      </c>
      <c r="H34" s="2686">
        <v>1996.0980600000003</v>
      </c>
      <c r="I34" s="2686">
        <v>498.81686000000002</v>
      </c>
      <c r="J34" s="2686">
        <v>314679.80326000007</v>
      </c>
      <c r="M34" s="2706"/>
    </row>
    <row r="35" spans="1:13" ht="12.75" customHeight="1">
      <c r="A35" s="2705" t="s">
        <v>686</v>
      </c>
      <c r="B35" s="2704"/>
      <c r="C35" s="2703"/>
      <c r="D35" s="2681">
        <v>5974.9160199999997</v>
      </c>
      <c r="E35" s="2680"/>
      <c r="F35" s="2681">
        <v>2394.95003</v>
      </c>
      <c r="G35" s="2681">
        <v>40</v>
      </c>
      <c r="H35" s="2681">
        <v>1896.1331700000001</v>
      </c>
      <c r="I35" s="2681">
        <v>498.81685999999996</v>
      </c>
      <c r="J35" s="2680"/>
    </row>
    <row r="36" spans="1:13" ht="12.75" customHeight="1" thickBot="1">
      <c r="A36" s="2676" t="s">
        <v>687</v>
      </c>
      <c r="B36" s="2702"/>
      <c r="C36" s="2701"/>
      <c r="D36" s="2700"/>
      <c r="E36" s="2677">
        <v>172</v>
      </c>
      <c r="F36" s="2674"/>
      <c r="G36" s="2674"/>
      <c r="H36" s="2674"/>
      <c r="I36" s="2674"/>
      <c r="J36" s="2673">
        <v>345049</v>
      </c>
      <c r="K36" s="2699"/>
    </row>
    <row r="37" spans="1:13" ht="9.75" customHeight="1"/>
    <row r="38" spans="1:13">
      <c r="A38" s="2698" t="s">
        <v>1455</v>
      </c>
      <c r="B38" s="2671"/>
      <c r="C38" s="2671"/>
      <c r="D38" s="2671"/>
      <c r="E38" s="2671"/>
      <c r="F38" s="2671"/>
      <c r="G38" s="2671"/>
      <c r="H38" s="2671"/>
      <c r="I38" s="2671"/>
      <c r="J38" s="2671"/>
    </row>
    <row r="39" spans="1:13" ht="3.75" customHeight="1">
      <c r="E39" s="2695"/>
      <c r="F39" s="2670"/>
      <c r="G39" s="2695"/>
    </row>
    <row r="40" spans="1:13">
      <c r="A40" s="2697"/>
      <c r="B40" s="2696" t="s">
        <v>620</v>
      </c>
      <c r="C40" s="2695" t="s">
        <v>612</v>
      </c>
      <c r="D40" s="2696"/>
      <c r="E40" s="2695" t="s">
        <v>1301</v>
      </c>
      <c r="F40" s="2696" t="s">
        <v>636</v>
      </c>
      <c r="G40" s="2695" t="s">
        <v>1300</v>
      </c>
      <c r="H40" s="2672" t="s">
        <v>610</v>
      </c>
      <c r="I40" s="2695"/>
      <c r="J40" s="2695" t="s">
        <v>621</v>
      </c>
    </row>
    <row r="41" spans="1:13" ht="15" thickBot="1">
      <c r="A41" s="2694" t="s">
        <v>123</v>
      </c>
      <c r="B41" s="2693" t="s">
        <v>628</v>
      </c>
      <c r="C41" s="2692" t="s">
        <v>634</v>
      </c>
      <c r="D41" s="2693" t="s">
        <v>609</v>
      </c>
      <c r="E41" s="2692" t="s">
        <v>1299</v>
      </c>
      <c r="F41" s="2693" t="s">
        <v>630</v>
      </c>
      <c r="G41" s="2692" t="s">
        <v>1298</v>
      </c>
      <c r="H41" s="2692" t="s">
        <v>631</v>
      </c>
      <c r="I41" s="2692" t="s">
        <v>632</v>
      </c>
      <c r="J41" s="2692" t="s">
        <v>633</v>
      </c>
    </row>
    <row r="42" spans="1:13">
      <c r="A42" s="2652" t="s">
        <v>662</v>
      </c>
      <c r="B42" s="2671">
        <v>29.690793606989885</v>
      </c>
      <c r="C42" s="2671">
        <v>478.38731669783743</v>
      </c>
      <c r="D42" s="2671">
        <v>313.6490091007127</v>
      </c>
      <c r="E42" s="2671">
        <v>1263.4026378239128</v>
      </c>
      <c r="F42" s="2671">
        <v>128.04351876119955</v>
      </c>
      <c r="G42" s="2671">
        <v>40.8238237794288</v>
      </c>
      <c r="H42" s="2671">
        <v>103.06161037588018</v>
      </c>
      <c r="I42" s="2671">
        <v>24.981908385319386</v>
      </c>
      <c r="J42" s="2671">
        <v>2482.5736444633549</v>
      </c>
    </row>
    <row r="43" spans="1:13">
      <c r="A43" s="2652" t="s">
        <v>656</v>
      </c>
      <c r="B43" s="2671">
        <v>-4.0752799391354193</v>
      </c>
      <c r="C43" s="2671">
        <v>-203.75656441195875</v>
      </c>
      <c r="D43" s="2671">
        <v>48.309366341020294</v>
      </c>
      <c r="E43" s="2671">
        <v>603.84505246118772</v>
      </c>
      <c r="F43" s="2671">
        <v>21.74878442551314</v>
      </c>
      <c r="G43" s="2671">
        <v>45.019808937228561</v>
      </c>
      <c r="H43" s="2671">
        <v>19.662435371816581</v>
      </c>
      <c r="I43" s="2671">
        <v>2.086349053696555</v>
      </c>
      <c r="J43" s="2671">
        <v>800.02918205784897</v>
      </c>
    </row>
    <row r="44" spans="1:13">
      <c r="A44" s="2652" t="s">
        <v>668</v>
      </c>
      <c r="B44" s="2671">
        <v>-0.57611196440562551</v>
      </c>
      <c r="C44" s="2671">
        <v>-15.324946603981402</v>
      </c>
      <c r="D44" s="2671">
        <v>5.1661626919618655</v>
      </c>
      <c r="E44" s="2671">
        <v>34.355807678580874</v>
      </c>
      <c r="F44" s="2671">
        <v>4.546043401760695</v>
      </c>
      <c r="G44" s="2671">
        <v>87.996520296079211</v>
      </c>
      <c r="H44" s="2671">
        <v>2.7688425071868679</v>
      </c>
      <c r="I44" s="2671">
        <v>1.7772008945738265</v>
      </c>
      <c r="J44" s="2671">
        <v>1503.7232540985228</v>
      </c>
    </row>
    <row r="45" spans="1:13">
      <c r="A45" s="2652" t="s">
        <v>646</v>
      </c>
      <c r="B45" s="2671">
        <v>-2.697563353951876</v>
      </c>
      <c r="C45" s="2671">
        <v>-25.019499983871146</v>
      </c>
      <c r="D45" s="2671">
        <v>262.50782011370774</v>
      </c>
      <c r="E45" s="2671">
        <v>608.6802735771937</v>
      </c>
      <c r="F45" s="2671">
        <v>112.58549383095385</v>
      </c>
      <c r="G45" s="2671">
        <v>42.888434250144009</v>
      </c>
      <c r="H45" s="2671">
        <v>104.28705285412252</v>
      </c>
      <c r="I45" s="2671">
        <v>8.2984409768313281</v>
      </c>
      <c r="J45" s="2671">
        <v>4312.7374339069347</v>
      </c>
    </row>
    <row r="46" spans="1:13">
      <c r="A46" s="2652" t="s">
        <v>661</v>
      </c>
      <c r="B46" s="2671">
        <v>11.194015589250656</v>
      </c>
      <c r="C46" s="2671">
        <v>240.38714437801843</v>
      </c>
      <c r="D46" s="2671">
        <v>85.310889551560464</v>
      </c>
      <c r="E46" s="2671">
        <v>458.00456860496837</v>
      </c>
      <c r="F46" s="2671">
        <v>50.898556519901064</v>
      </c>
      <c r="G46" s="2671">
        <v>59.662437922580601</v>
      </c>
      <c r="H46" s="2671">
        <v>29.592402892460168</v>
      </c>
      <c r="I46" s="2671">
        <v>21.306153627440896</v>
      </c>
      <c r="J46" s="2671">
        <v>1862.664597678754</v>
      </c>
    </row>
    <row r="47" spans="1:13">
      <c r="A47" s="2691" t="s">
        <v>641</v>
      </c>
      <c r="B47" s="2690">
        <v>33.313042632520769</v>
      </c>
      <c r="C47" s="2690">
        <v>114.36120134037995</v>
      </c>
      <c r="D47" s="2690">
        <v>463.85930331050565</v>
      </c>
      <c r="E47" s="2690">
        <v>398.09863485507037</v>
      </c>
      <c r="F47" s="2690">
        <v>226.51824820027545</v>
      </c>
      <c r="G47" s="2690">
        <v>48.833395511018779</v>
      </c>
      <c r="H47" s="2690">
        <v>210.46935331548536</v>
      </c>
      <c r="I47" s="2690">
        <v>16.048894884790087</v>
      </c>
      <c r="J47" s="2690">
        <v>11651.868725432223</v>
      </c>
    </row>
    <row r="48" spans="1:13">
      <c r="A48" s="2652" t="s">
        <v>653</v>
      </c>
      <c r="B48" s="2671">
        <v>3.7123509157876762</v>
      </c>
      <c r="C48" s="2671">
        <v>29.519280548632342</v>
      </c>
      <c r="D48" s="2671">
        <v>176.17446057891445</v>
      </c>
      <c r="E48" s="2671">
        <v>350.21900173932687</v>
      </c>
      <c r="F48" s="2671">
        <v>93.739150054067252</v>
      </c>
      <c r="G48" s="2671">
        <v>53.208137970757882</v>
      </c>
      <c r="H48" s="2671">
        <v>85.839871498626067</v>
      </c>
      <c r="I48" s="2671">
        <v>7.8992785554412031</v>
      </c>
      <c r="J48" s="2671">
        <v>5030.4083931472014</v>
      </c>
    </row>
    <row r="49" spans="1:10">
      <c r="A49" s="2652" t="s">
        <v>647</v>
      </c>
      <c r="B49" s="2671">
        <v>-3.9634494457626426</v>
      </c>
      <c r="C49" s="2671">
        <v>-15.783515325182346</v>
      </c>
      <c r="D49" s="2671">
        <v>154.05673454446705</v>
      </c>
      <c r="E49" s="2671">
        <v>153.37377604435844</v>
      </c>
      <c r="F49" s="2671">
        <v>227.0643696766831</v>
      </c>
      <c r="G49" s="2671">
        <v>147.39009647847826</v>
      </c>
      <c r="H49" s="2671">
        <v>80.012281144146115</v>
      </c>
      <c r="I49" s="2671">
        <v>147.052088532537</v>
      </c>
      <c r="J49" s="2671">
        <v>10044.529026912078</v>
      </c>
    </row>
    <row r="50" spans="1:10">
      <c r="A50" s="2652" t="s">
        <v>659</v>
      </c>
      <c r="B50" s="2671">
        <v>8.1552003895363185</v>
      </c>
      <c r="C50" s="2671">
        <v>95.995601681507125</v>
      </c>
      <c r="D50" s="2671">
        <v>63.019369987651054</v>
      </c>
      <c r="E50" s="2671">
        <v>185.45167655586073</v>
      </c>
      <c r="F50" s="2671">
        <v>36.416296318286214</v>
      </c>
      <c r="G50" s="2671">
        <v>57.785878096563273</v>
      </c>
      <c r="H50" s="2671">
        <v>30.693784257906646</v>
      </c>
      <c r="I50" s="2671">
        <v>5.7225120603795663</v>
      </c>
      <c r="J50" s="2671">
        <v>3398.1558515955885</v>
      </c>
    </row>
    <row r="51" spans="1:10">
      <c r="A51" s="2652" t="s">
        <v>654</v>
      </c>
      <c r="B51" s="2671">
        <v>6.1536630008396154</v>
      </c>
      <c r="C51" s="2671">
        <v>147.37249842859376</v>
      </c>
      <c r="D51" s="2671">
        <v>133.33333519948428</v>
      </c>
      <c r="E51" s="2671">
        <v>798.29147003516982</v>
      </c>
      <c r="F51" s="2671">
        <v>84.750244862736352</v>
      </c>
      <c r="G51" s="2671">
        <v>63.562682757420561</v>
      </c>
      <c r="H51" s="2671">
        <v>69.27000227923007</v>
      </c>
      <c r="I51" s="2671">
        <v>15.480242583506268</v>
      </c>
      <c r="J51" s="2671">
        <v>1670.233745496618</v>
      </c>
    </row>
    <row r="52" spans="1:10">
      <c r="A52" s="2652" t="s">
        <v>664</v>
      </c>
      <c r="B52" s="2671">
        <v>-4.3238391413733464</v>
      </c>
      <c r="C52" s="2671">
        <v>-70.085075279686194</v>
      </c>
      <c r="D52" s="2671">
        <v>70.944623438427485</v>
      </c>
      <c r="E52" s="2671">
        <v>287.48521347581357</v>
      </c>
      <c r="F52" s="2671">
        <v>30.376519110391786</v>
      </c>
      <c r="G52" s="2671">
        <v>42.817225094943844</v>
      </c>
      <c r="H52" s="2671">
        <v>28.944678745638058</v>
      </c>
      <c r="I52" s="2671">
        <v>1.4318403647537292</v>
      </c>
      <c r="J52" s="2671">
        <v>2467.7659967508598</v>
      </c>
    </row>
    <row r="53" spans="1:10">
      <c r="A53" s="2652" t="s">
        <v>649</v>
      </c>
      <c r="B53" s="2671">
        <v>15.35296408352967</v>
      </c>
      <c r="C53" s="2671">
        <v>66.487513222226653</v>
      </c>
      <c r="D53" s="2671">
        <v>321.9279875834174</v>
      </c>
      <c r="E53" s="2671">
        <v>348.53516256869318</v>
      </c>
      <c r="F53" s="2671">
        <v>188.3852231784945</v>
      </c>
      <c r="G53" s="2671">
        <v>58.517814680427705</v>
      </c>
      <c r="H53" s="2671">
        <v>176.11957853210444</v>
      </c>
      <c r="I53" s="2671">
        <v>12.265644646390044</v>
      </c>
      <c r="J53" s="2671">
        <v>9236.5999806394939</v>
      </c>
    </row>
    <row r="54" spans="1:10">
      <c r="A54" s="2652" t="s">
        <v>639</v>
      </c>
      <c r="B54" s="2671">
        <v>-1.2289480672115132</v>
      </c>
      <c r="C54" s="2671">
        <v>-4.6921474999469064</v>
      </c>
      <c r="D54" s="2671">
        <v>872.98582450468348</v>
      </c>
      <c r="E54" s="2671">
        <v>833.26919241448911</v>
      </c>
      <c r="F54" s="2671">
        <v>305.76246067502245</v>
      </c>
      <c r="G54" s="2671">
        <v>35.024905570317429</v>
      </c>
      <c r="H54" s="2671">
        <v>262.39464583680888</v>
      </c>
      <c r="I54" s="2671">
        <v>43.367814838213569</v>
      </c>
      <c r="J54" s="2671">
        <v>10476.63627134841</v>
      </c>
    </row>
    <row r="55" spans="1:10">
      <c r="A55" s="2652" t="s">
        <v>667</v>
      </c>
      <c r="B55" s="2690">
        <v>-0.45928163061885025</v>
      </c>
      <c r="C55" s="2690">
        <v>-12.909331050882226</v>
      </c>
      <c r="D55" s="2690">
        <v>18.609875994083993</v>
      </c>
      <c r="E55" s="2690">
        <v>130.77000799040667</v>
      </c>
      <c r="F55" s="2690">
        <v>6.7570333019141193</v>
      </c>
      <c r="G55" s="2690">
        <v>36.308857211419109</v>
      </c>
      <c r="H55" s="2690">
        <v>5.7761642761386733</v>
      </c>
      <c r="I55" s="2690">
        <v>0.98086902577544599</v>
      </c>
      <c r="J55" s="2690">
        <v>1423.0997061229223</v>
      </c>
    </row>
    <row r="56" spans="1:10">
      <c r="A56" s="2652" t="s">
        <v>657</v>
      </c>
      <c r="B56" s="2671">
        <v>-1.9379999999999939E-2</v>
      </c>
      <c r="C56" s="2671"/>
      <c r="D56" s="2671">
        <v>0.428616</v>
      </c>
      <c r="E56" s="2671">
        <v>0</v>
      </c>
      <c r="F56" s="2671">
        <v>2.3526460000000013</v>
      </c>
      <c r="G56" s="2671">
        <v>548.89364839390066</v>
      </c>
      <c r="H56" s="2671">
        <v>0.428616</v>
      </c>
      <c r="I56" s="2671">
        <v>1.9240300000000012</v>
      </c>
      <c r="J56" s="2671">
        <v>1.8145014779364754E-3</v>
      </c>
    </row>
    <row r="57" spans="1:10">
      <c r="A57" s="2652" t="s">
        <v>643</v>
      </c>
      <c r="B57" s="2671">
        <v>16.600877269123558</v>
      </c>
      <c r="C57" s="2671">
        <v>46.204696755336109</v>
      </c>
      <c r="D57" s="2671">
        <v>296.25888951864209</v>
      </c>
      <c r="E57" s="2671">
        <v>206.14199974752549</v>
      </c>
      <c r="F57" s="2671">
        <v>186.16560927482018</v>
      </c>
      <c r="G57" s="2671">
        <v>62.838826398525917</v>
      </c>
      <c r="H57" s="2671">
        <v>185.49410322536403</v>
      </c>
      <c r="I57" s="2671">
        <v>0.67150604945617065</v>
      </c>
      <c r="J57" s="2671">
        <v>14371.59287682705</v>
      </c>
    </row>
    <row r="58" spans="1:10">
      <c r="A58" s="2652" t="s">
        <v>627</v>
      </c>
      <c r="B58" s="2671">
        <v>-1.7241995565182806</v>
      </c>
      <c r="C58" s="2671">
        <v>-1.6499399396813677</v>
      </c>
      <c r="D58" s="2671">
        <v>384.03248999425108</v>
      </c>
      <c r="E58" s="2671">
        <v>91.873144987971415</v>
      </c>
      <c r="F58" s="2671">
        <v>186.51399385876843</v>
      </c>
      <c r="G58" s="2671">
        <v>48.567243324011599</v>
      </c>
      <c r="H58" s="2671">
        <v>124.37037049853799</v>
      </c>
      <c r="I58" s="2671">
        <v>62.143623360230428</v>
      </c>
      <c r="J58" s="2671">
        <v>41800.298666659437</v>
      </c>
    </row>
    <row r="59" spans="1:10">
      <c r="A59" s="2652" t="s">
        <v>665</v>
      </c>
      <c r="B59" s="2671">
        <v>-0.79485957118222539</v>
      </c>
      <c r="C59" s="2671">
        <v>-17.401498028865873</v>
      </c>
      <c r="D59" s="2671">
        <v>59.971478806638139</v>
      </c>
      <c r="E59" s="2671">
        <v>328.23205761041163</v>
      </c>
      <c r="F59" s="2671">
        <v>33.894785526194148</v>
      </c>
      <c r="G59" s="2671">
        <v>56.518175307096804</v>
      </c>
      <c r="H59" s="2671">
        <v>33.329800991468915</v>
      </c>
      <c r="I59" s="2671">
        <v>0.56498453472523436</v>
      </c>
      <c r="J59" s="2671">
        <v>1827.1060798643889</v>
      </c>
    </row>
    <row r="60" spans="1:10">
      <c r="A60" s="2652" t="s">
        <v>669</v>
      </c>
      <c r="B60" s="2671">
        <v>-9.5886933142583109E-3</v>
      </c>
      <c r="C60" s="2671">
        <v>-5.3762624086623356</v>
      </c>
      <c r="D60" s="2671">
        <v>1.1001402114716521</v>
      </c>
      <c r="E60" s="2671">
        <v>154.20877144954278</v>
      </c>
      <c r="F60" s="2671">
        <v>0.60964029605290559</v>
      </c>
      <c r="G60" s="2671">
        <v>55.414781652003498</v>
      </c>
      <c r="H60" s="2671">
        <v>0.5786</v>
      </c>
      <c r="I60" s="2671">
        <v>3.1040296052905578E-2</v>
      </c>
      <c r="J60" s="2671">
        <v>71.340962069178971</v>
      </c>
    </row>
    <row r="61" spans="1:10">
      <c r="A61" s="2652" t="s">
        <v>658</v>
      </c>
      <c r="B61" s="2671">
        <v>2.7351747857346576</v>
      </c>
      <c r="C61" s="2671">
        <v>106.0759441091358</v>
      </c>
      <c r="D61" s="2671">
        <v>16.444541119489216</v>
      </c>
      <c r="E61" s="2671">
        <v>159.43864298811093</v>
      </c>
      <c r="F61" s="2671">
        <v>29.613450819472689</v>
      </c>
      <c r="G61" s="2671">
        <v>180.08073684936315</v>
      </c>
      <c r="H61" s="2671">
        <v>28.913072678129154</v>
      </c>
      <c r="I61" s="2671">
        <v>0.70037814134353005</v>
      </c>
      <c r="J61" s="2671">
        <v>1031.4024762939971</v>
      </c>
    </row>
    <row r="62" spans="1:10">
      <c r="A62" s="2652" t="s">
        <v>655</v>
      </c>
      <c r="B62" s="2671">
        <v>0.84631449336676801</v>
      </c>
      <c r="C62" s="2671">
        <v>6.5437676134352598</v>
      </c>
      <c r="D62" s="2671">
        <v>22.872751982988799</v>
      </c>
      <c r="E62" s="2671">
        <v>44.213461671025314</v>
      </c>
      <c r="F62" s="2671">
        <v>18.571280264786481</v>
      </c>
      <c r="G62" s="2671">
        <v>81.193903901894004</v>
      </c>
      <c r="H62" s="2671">
        <v>17.484531549288366</v>
      </c>
      <c r="I62" s="2671">
        <v>1.086748715498115</v>
      </c>
      <c r="J62" s="2671">
        <v>5173.2551848520252</v>
      </c>
    </row>
    <row r="63" spans="1:10" ht="15" thickBot="1">
      <c r="A63" s="2648" t="s">
        <v>652</v>
      </c>
      <c r="B63" s="2688">
        <v>-3.9983633268915053</v>
      </c>
      <c r="C63" s="2688">
        <v>-36.02002109976516</v>
      </c>
      <c r="D63" s="2688">
        <v>18.966980574178251</v>
      </c>
      <c r="E63" s="2688">
        <v>42.716918437967323</v>
      </c>
      <c r="F63" s="2688">
        <v>31.219591859839149</v>
      </c>
      <c r="G63" s="2688">
        <v>164.59969333411809</v>
      </c>
      <c r="H63" s="2688">
        <v>17.949531429174812</v>
      </c>
      <c r="I63" s="2688">
        <v>13.270060430664337</v>
      </c>
      <c r="J63" s="2688">
        <v>4440.1565627262489</v>
      </c>
    </row>
    <row r="64" spans="1:10" ht="15" thickBot="1">
      <c r="A64" s="2689" t="s">
        <v>1183</v>
      </c>
      <c r="B64" s="2686">
        <v>103.88353207631403</v>
      </c>
      <c r="C64" s="2686">
        <v>30.762946284966954</v>
      </c>
      <c r="D64" s="2686">
        <v>3789.9306511482573</v>
      </c>
      <c r="E64" s="2686">
        <v>280.57727417127035</v>
      </c>
      <c r="F64" s="2686">
        <v>2006.5329402171337</v>
      </c>
      <c r="G64" s="2686">
        <v>52.943790399151567</v>
      </c>
      <c r="H64" s="2686">
        <v>1617.4413302595142</v>
      </c>
      <c r="I64" s="2686">
        <v>389.09160995761965</v>
      </c>
      <c r="J64" s="2686">
        <v>135076.18043344462</v>
      </c>
    </row>
    <row r="65" spans="1:10">
      <c r="A65" s="2652" t="s">
        <v>1297</v>
      </c>
      <c r="B65" s="2671">
        <v>0.62850763916632424</v>
      </c>
      <c r="C65" s="2671">
        <v>0.18745804197604499</v>
      </c>
      <c r="D65" s="2671">
        <v>1097.2795474327909</v>
      </c>
      <c r="E65" s="2671">
        <v>81.8183672894381</v>
      </c>
      <c r="F65" s="2671">
        <v>91.263802957837257</v>
      </c>
      <c r="G65" s="2671">
        <v>8.3172791447137797</v>
      </c>
      <c r="H65" s="2671">
        <v>56.333817398227374</v>
      </c>
      <c r="I65" s="2671">
        <v>34.929985559609875</v>
      </c>
      <c r="J65" s="2671">
        <v>134111.64067245307</v>
      </c>
    </row>
    <row r="66" spans="1:10">
      <c r="A66" s="2652" t="s">
        <v>1296</v>
      </c>
      <c r="B66" s="2671">
        <v>-3.9641787130376871</v>
      </c>
      <c r="C66" s="2671">
        <v>-8.5406487407455529</v>
      </c>
      <c r="D66" s="2671">
        <v>399.82633292395968</v>
      </c>
      <c r="E66" s="2671">
        <v>215.35206369311484</v>
      </c>
      <c r="F66" s="2671">
        <v>38.907360551026521</v>
      </c>
      <c r="G66" s="2671">
        <v>9.7310650517923865</v>
      </c>
      <c r="H66" s="2671">
        <v>30.900991355980477</v>
      </c>
      <c r="I66" s="2671">
        <v>8.0063691950460445</v>
      </c>
      <c r="J66" s="2671">
        <v>18566.171415646517</v>
      </c>
    </row>
    <row r="67" spans="1:10" ht="15" thickBot="1">
      <c r="A67" s="2648" t="s">
        <v>1295</v>
      </c>
      <c r="B67" s="2688">
        <v>12.208905705259218</v>
      </c>
      <c r="C67" s="2688">
        <v>59.092827143441248</v>
      </c>
      <c r="D67" s="2688">
        <v>458.95737241631281</v>
      </c>
      <c r="E67" s="2688">
        <v>555.35461836522825</v>
      </c>
      <c r="F67" s="2688">
        <v>386.33042037205905</v>
      </c>
      <c r="G67" s="2688">
        <v>84.175665016145558</v>
      </c>
      <c r="H67" s="2688">
        <v>322.07607682141321</v>
      </c>
      <c r="I67" s="2688">
        <v>64.254343550645842</v>
      </c>
      <c r="J67" s="2688">
        <v>8264.2217645965466</v>
      </c>
    </row>
    <row r="68" spans="1:10" ht="15" thickBot="1">
      <c r="A68" s="2639" t="s">
        <v>1196</v>
      </c>
      <c r="B68" s="2686">
        <v>8.8732346313878558</v>
      </c>
      <c r="C68" s="2686">
        <v>2.205324344169572</v>
      </c>
      <c r="D68" s="2686">
        <v>1956.0632527730634</v>
      </c>
      <c r="E68" s="2686">
        <v>121.53837042741553</v>
      </c>
      <c r="F68" s="2686">
        <v>516.50158388092279</v>
      </c>
      <c r="G68" s="2686">
        <v>26.405157560661241</v>
      </c>
      <c r="H68" s="2686">
        <v>409.31088557562106</v>
      </c>
      <c r="I68" s="2686">
        <v>107.19069830530177</v>
      </c>
      <c r="J68" s="2686">
        <v>160942.03385269616</v>
      </c>
    </row>
    <row r="69" spans="1:10" ht="15" thickBot="1">
      <c r="A69" s="2687" t="s">
        <v>1294</v>
      </c>
      <c r="B69" s="2686">
        <v>1.3140488971713068E-2</v>
      </c>
      <c r="C69" s="2686">
        <v>0.16512207098712292</v>
      </c>
      <c r="D69" s="2686">
        <v>1.3157291973430187E-2</v>
      </c>
      <c r="E69" s="2686">
        <v>4.1333303956797407E-2</v>
      </c>
      <c r="F69" s="2686">
        <v>1.3157291973430187E-2</v>
      </c>
      <c r="G69" s="2686"/>
      <c r="H69" s="2686">
        <v>1.2882431857596282E-2</v>
      </c>
      <c r="I69" s="2686">
        <v>0</v>
      </c>
      <c r="J69" s="2686">
        <v>3183.2180624085881</v>
      </c>
    </row>
    <row r="70" spans="1:10" ht="15" thickBot="1">
      <c r="A70" s="2686" t="s">
        <v>681</v>
      </c>
      <c r="B70" s="2686"/>
      <c r="C70" s="2686"/>
      <c r="D70" s="2686"/>
      <c r="E70" s="2686"/>
      <c r="F70" s="2686"/>
      <c r="G70" s="2686"/>
      <c r="H70" s="2686"/>
      <c r="I70" s="2686"/>
      <c r="J70" s="2686">
        <v>20850.672999999999</v>
      </c>
    </row>
    <row r="71" spans="1:10" ht="15" thickBot="1">
      <c r="A71" s="2686" t="s">
        <v>413</v>
      </c>
      <c r="B71" s="2686">
        <v>112.7699071966736</v>
      </c>
      <c r="C71" s="2686">
        <v>14.093943493839886</v>
      </c>
      <c r="D71" s="2686">
        <v>5746.0070612132904</v>
      </c>
      <c r="E71" s="2686">
        <v>179.53348736624204</v>
      </c>
      <c r="F71" s="2686">
        <v>2523.04768139003</v>
      </c>
      <c r="G71" s="2686">
        <v>43.90958198469874</v>
      </c>
      <c r="H71" s="2686">
        <v>2026.7650982669929</v>
      </c>
      <c r="I71" s="2686">
        <v>496.28230826292145</v>
      </c>
      <c r="J71" s="2686">
        <v>320052.10534854932</v>
      </c>
    </row>
    <row r="72" spans="1:10">
      <c r="A72" s="2685" t="s">
        <v>686</v>
      </c>
      <c r="B72" s="2684"/>
      <c r="C72" s="2683"/>
      <c r="D72" s="2681">
        <v>5618.0772115182044</v>
      </c>
      <c r="E72" s="2681"/>
      <c r="F72" s="2681">
        <v>2447.0709942512385</v>
      </c>
      <c r="G72" s="2681">
        <v>40</v>
      </c>
      <c r="H72" s="2682">
        <v>1950.7886798268053</v>
      </c>
      <c r="I72" s="2681">
        <v>496.28231442443359</v>
      </c>
      <c r="J72" s="2680"/>
    </row>
    <row r="73" spans="1:10" ht="15" thickBot="1">
      <c r="A73" s="2675" t="s">
        <v>687</v>
      </c>
      <c r="B73" s="2679"/>
      <c r="C73" s="2678"/>
      <c r="D73" s="2676"/>
      <c r="E73" s="2677">
        <v>163.57435114532908</v>
      </c>
      <c r="F73" s="2676"/>
      <c r="G73" s="2676"/>
      <c r="H73" s="2675"/>
      <c r="I73" s="2674"/>
      <c r="J73" s="2673">
        <v>343457.09899999999</v>
      </c>
    </row>
    <row r="74" spans="1:10">
      <c r="A74" s="2670"/>
      <c r="F74" s="2672"/>
    </row>
    <row r="75" spans="1:10">
      <c r="A75" s="2671" t="s">
        <v>688</v>
      </c>
    </row>
    <row r="76" spans="1:10">
      <c r="A76" s="2671" t="s">
        <v>689</v>
      </c>
    </row>
  </sheetData>
  <pageMargins left="0.7" right="0.7" top="0.75" bottom="0.75" header="0.3" footer="0.3"/>
  <pageSetup paperSize="9" scale="80" fitToWidth="0" fitToHeight="0" orientation="portrait" r:id="rId1"/>
  <customProperties>
    <customPr name="_pios_id" r:id="rId2"/>
  </customPropertie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I98"/>
  <sheetViews>
    <sheetView view="pageLayout" zoomScaleNormal="100" zoomScaleSheetLayoutView="70" workbookViewId="0">
      <selection activeCell="P21" sqref="P21"/>
    </sheetView>
  </sheetViews>
  <sheetFormatPr defaultRowHeight="15"/>
  <cols>
    <col min="1" max="1" width="16" style="2714" customWidth="1"/>
    <col min="2" max="2" width="28.1640625" style="2611" customWidth="1"/>
    <col min="3" max="3" width="11.6640625" style="2715" customWidth="1"/>
    <col min="4" max="4" width="11" style="2611" bestFit="1" customWidth="1"/>
    <col min="5" max="5" width="9.83203125" style="2611" bestFit="1" customWidth="1"/>
    <col min="6" max="6" width="12.83203125" style="2611" customWidth="1"/>
    <col min="7" max="7" width="13.1640625" style="2611" bestFit="1" customWidth="1"/>
    <col min="8" max="8" width="15" style="2611" bestFit="1" customWidth="1"/>
    <col min="9" max="9" width="11.83203125" style="2630" customWidth="1"/>
    <col min="10" max="16384" width="9.33203125" style="2713"/>
  </cols>
  <sheetData>
    <row r="1" spans="1:9">
      <c r="A1" s="2831" t="s">
        <v>1403</v>
      </c>
      <c r="B1" s="2713"/>
      <c r="C1" s="2711"/>
      <c r="D1" s="2671"/>
      <c r="E1" s="2671"/>
      <c r="F1" s="2671"/>
      <c r="G1" s="2671"/>
      <c r="H1" s="2671"/>
    </row>
    <row r="2" spans="1:9">
      <c r="A2" s="454"/>
      <c r="B2" s="1209" t="s">
        <v>1332</v>
      </c>
      <c r="C2" s="627"/>
      <c r="D2" s="454"/>
      <c r="E2" s="454"/>
      <c r="F2" s="454"/>
      <c r="G2" s="454"/>
      <c r="H2" s="454"/>
      <c r="I2" s="454"/>
    </row>
    <row r="3" spans="1:9" ht="14.25" customHeight="1">
      <c r="A3" s="456" t="s">
        <v>123</v>
      </c>
      <c r="B3" s="477"/>
      <c r="C3" s="476" t="s">
        <v>623</v>
      </c>
      <c r="D3" s="476" t="s">
        <v>624</v>
      </c>
      <c r="E3" s="476" t="s">
        <v>1276</v>
      </c>
      <c r="F3" s="476" t="s">
        <v>611</v>
      </c>
      <c r="G3" s="476"/>
      <c r="H3" s="476" t="s">
        <v>625</v>
      </c>
      <c r="I3" s="475" t="s">
        <v>621</v>
      </c>
    </row>
    <row r="4" spans="1:9" ht="14.25" customHeight="1">
      <c r="A4" s="456"/>
      <c r="B4" s="456"/>
      <c r="C4" s="474" t="s">
        <v>622</v>
      </c>
      <c r="D4" s="474" t="s">
        <v>634</v>
      </c>
      <c r="E4" s="474" t="s">
        <v>629</v>
      </c>
      <c r="F4" s="474" t="s">
        <v>635</v>
      </c>
      <c r="G4" s="474" t="s">
        <v>636</v>
      </c>
      <c r="H4" s="474" t="s">
        <v>637</v>
      </c>
      <c r="I4" s="474" t="s">
        <v>633</v>
      </c>
    </row>
    <row r="5" spans="1:9" ht="14.25" customHeight="1">
      <c r="A5" s="2830"/>
      <c r="B5" s="455" t="s">
        <v>1176</v>
      </c>
      <c r="C5" s="454">
        <v>7.6452199999999992</v>
      </c>
      <c r="D5" s="454">
        <v>7.861408740359896</v>
      </c>
      <c r="E5" s="454"/>
      <c r="F5" s="454"/>
      <c r="G5" s="454">
        <v>368.51254999999998</v>
      </c>
      <c r="H5" s="454"/>
      <c r="I5" s="454"/>
    </row>
    <row r="6" spans="1:9" ht="14.25" customHeight="1">
      <c r="A6" s="456"/>
      <c r="B6" s="467" t="s">
        <v>1175</v>
      </c>
      <c r="C6" s="466">
        <v>3.3552399999999993</v>
      </c>
      <c r="D6" s="466">
        <v>3.45011825192802</v>
      </c>
      <c r="E6" s="466"/>
      <c r="F6" s="466"/>
      <c r="G6" s="466">
        <v>29.756970000000003</v>
      </c>
      <c r="H6" s="466"/>
      <c r="I6" s="466"/>
    </row>
    <row r="7" spans="1:9" ht="14.25" customHeight="1">
      <c r="B7" s="460" t="s">
        <v>1198</v>
      </c>
      <c r="C7" s="458">
        <v>11.000459999999999</v>
      </c>
      <c r="D7" s="458">
        <v>11.311526992287916</v>
      </c>
      <c r="E7" s="458">
        <v>1246.92878</v>
      </c>
      <c r="F7" s="458">
        <v>320.54724421593829</v>
      </c>
      <c r="G7" s="458">
        <v>398.26952</v>
      </c>
      <c r="H7" s="458">
        <v>31.940037505590336</v>
      </c>
      <c r="I7" s="458">
        <v>38900</v>
      </c>
    </row>
    <row r="8" spans="1:9" ht="14.25" customHeight="1">
      <c r="A8" s="456"/>
      <c r="B8" s="455" t="s">
        <v>1176</v>
      </c>
      <c r="C8" s="454">
        <v>1.6373800000000001</v>
      </c>
      <c r="D8" s="454">
        <v>2.0595974842767295</v>
      </c>
      <c r="E8" s="454"/>
      <c r="F8" s="454"/>
      <c r="G8" s="454">
        <v>31.24999</v>
      </c>
      <c r="H8" s="454"/>
      <c r="I8" s="454"/>
    </row>
    <row r="9" spans="1:9" ht="14.25" customHeight="1">
      <c r="A9" s="1215"/>
      <c r="B9" s="467" t="s">
        <v>1175</v>
      </c>
      <c r="C9" s="466">
        <v>1.36155</v>
      </c>
      <c r="D9" s="466">
        <v>1.7126415094339622</v>
      </c>
      <c r="E9" s="466"/>
      <c r="F9" s="466"/>
      <c r="G9" s="466">
        <v>22.24859</v>
      </c>
      <c r="H9" s="466"/>
      <c r="I9" s="466"/>
    </row>
    <row r="10" spans="1:9" ht="14.25" customHeight="1">
      <c r="A10" s="459"/>
      <c r="B10" s="460" t="s">
        <v>1195</v>
      </c>
      <c r="C10" s="458">
        <v>2.9989300000000001</v>
      </c>
      <c r="D10" s="458">
        <v>3.7722389937106922</v>
      </c>
      <c r="E10" s="458">
        <v>424.98748000000001</v>
      </c>
      <c r="F10" s="458">
        <v>133.64386163522013</v>
      </c>
      <c r="G10" s="458">
        <v>53.498580000000004</v>
      </c>
      <c r="H10" s="458">
        <v>12.588272012154336</v>
      </c>
      <c r="I10" s="458">
        <v>31800</v>
      </c>
    </row>
    <row r="11" spans="1:9" ht="14.25" customHeight="1">
      <c r="A11" s="456"/>
      <c r="B11" s="455" t="s">
        <v>1176</v>
      </c>
      <c r="C11" s="454">
        <v>-0.15638999999999992</v>
      </c>
      <c r="D11" s="454">
        <v>-0.23429213483146055</v>
      </c>
      <c r="E11" s="454"/>
      <c r="F11" s="454"/>
      <c r="G11" s="454">
        <v>11.20693</v>
      </c>
      <c r="H11" s="454"/>
      <c r="I11" s="454"/>
    </row>
    <row r="12" spans="1:9" ht="14.25" customHeight="1">
      <c r="A12" s="1215"/>
      <c r="B12" s="467" t="s">
        <v>1175</v>
      </c>
      <c r="C12" s="466">
        <v>0.16064999999999996</v>
      </c>
      <c r="D12" s="466">
        <v>0.24067415730337072</v>
      </c>
      <c r="E12" s="466"/>
      <c r="F12" s="466"/>
      <c r="G12" s="466">
        <v>11.197940000000001</v>
      </c>
      <c r="H12" s="466"/>
      <c r="I12" s="466"/>
    </row>
    <row r="13" spans="1:9" ht="14.25" customHeight="1">
      <c r="A13" s="459"/>
      <c r="B13" s="460" t="s">
        <v>1191</v>
      </c>
      <c r="C13" s="458">
        <v>4.2600000000000415E-3</v>
      </c>
      <c r="D13" s="458">
        <v>6.3820224719101743E-3</v>
      </c>
      <c r="E13" s="458">
        <v>122.85339</v>
      </c>
      <c r="F13" s="458">
        <v>46.012505617977524</v>
      </c>
      <c r="G13" s="458">
        <v>22.404869999999999</v>
      </c>
      <c r="H13" s="458">
        <v>18.237079172174244</v>
      </c>
      <c r="I13" s="458">
        <v>26700</v>
      </c>
    </row>
    <row r="14" spans="1:9" ht="14.25" customHeight="1">
      <c r="A14" s="456"/>
      <c r="B14" s="455" t="s">
        <v>1176</v>
      </c>
      <c r="C14" s="454">
        <v>2.1550200000000004</v>
      </c>
      <c r="D14" s="454">
        <v>1.7846956521739135</v>
      </c>
      <c r="E14" s="454"/>
      <c r="F14" s="454"/>
      <c r="G14" s="454">
        <v>5.6658900000000001</v>
      </c>
      <c r="H14" s="454"/>
      <c r="I14" s="454"/>
    </row>
    <row r="15" spans="1:9" ht="14.25" customHeight="1">
      <c r="A15" s="1215"/>
      <c r="B15" s="467" t="s">
        <v>1175</v>
      </c>
      <c r="C15" s="466">
        <v>-0.15590999999999999</v>
      </c>
      <c r="D15" s="466">
        <v>-0.12911801242236023</v>
      </c>
      <c r="E15" s="466"/>
      <c r="F15" s="466"/>
      <c r="G15" s="466">
        <v>14.124049999999999</v>
      </c>
      <c r="H15" s="466"/>
      <c r="I15" s="466"/>
    </row>
    <row r="16" spans="1:9" ht="14.25" customHeight="1">
      <c r="A16" s="459"/>
      <c r="B16" s="460" t="s">
        <v>1189</v>
      </c>
      <c r="C16" s="458">
        <v>1.9991100000000004</v>
      </c>
      <c r="D16" s="458">
        <v>1.6555776397515531</v>
      </c>
      <c r="E16" s="458">
        <v>125.95411999999999</v>
      </c>
      <c r="F16" s="458">
        <v>26.077457556935812</v>
      </c>
      <c r="G16" s="458">
        <v>19.789939999999998</v>
      </c>
      <c r="H16" s="458">
        <v>15.71202275876327</v>
      </c>
      <c r="I16" s="458">
        <v>48300</v>
      </c>
    </row>
    <row r="17" spans="1:9" ht="14.25" customHeight="1">
      <c r="A17" s="456"/>
      <c r="B17" s="455" t="s">
        <v>1176</v>
      </c>
      <c r="C17" s="454">
        <v>1.32464</v>
      </c>
      <c r="D17" s="454">
        <v>6.161116279069768</v>
      </c>
      <c r="E17" s="454"/>
      <c r="F17" s="454"/>
      <c r="G17" s="454"/>
      <c r="H17" s="454"/>
      <c r="I17" s="454"/>
    </row>
    <row r="18" spans="1:9" ht="14.25" customHeight="1">
      <c r="A18" s="1215"/>
      <c r="B18" s="467" t="s">
        <v>1175</v>
      </c>
      <c r="C18" s="466">
        <v>0.67425999999999997</v>
      </c>
      <c r="D18" s="466">
        <v>3.1360930232558135</v>
      </c>
      <c r="E18" s="466"/>
      <c r="F18" s="466"/>
      <c r="G18" s="466"/>
      <c r="H18" s="466"/>
      <c r="I18" s="466"/>
    </row>
    <row r="19" spans="1:9" ht="14.25" customHeight="1">
      <c r="A19" s="459"/>
      <c r="B19" s="460" t="s">
        <v>1188</v>
      </c>
      <c r="C19" s="458">
        <v>1.9989000000000001</v>
      </c>
      <c r="D19" s="458">
        <v>9</v>
      </c>
      <c r="E19" s="458"/>
      <c r="F19" s="458"/>
      <c r="G19" s="458"/>
      <c r="H19" s="458"/>
      <c r="I19" s="458"/>
    </row>
    <row r="20" spans="1:9" ht="14.25" customHeight="1">
      <c r="A20" s="1216"/>
      <c r="B20" s="460"/>
      <c r="C20" s="458"/>
      <c r="D20" s="458"/>
      <c r="E20" s="458"/>
      <c r="F20" s="458"/>
      <c r="G20" s="458"/>
      <c r="H20" s="458"/>
      <c r="I20" s="458"/>
    </row>
    <row r="21" spans="1:9" ht="14.25" customHeight="1">
      <c r="A21" s="459"/>
      <c r="B21" s="460" t="s">
        <v>107</v>
      </c>
      <c r="C21" s="458">
        <v>8</v>
      </c>
      <c r="D21" s="458"/>
      <c r="E21" s="458"/>
      <c r="F21" s="458"/>
      <c r="G21" s="458"/>
      <c r="H21" s="458"/>
      <c r="I21" s="458"/>
    </row>
    <row r="22" spans="1:9" ht="14.25" customHeight="1">
      <c r="A22" s="459"/>
      <c r="B22" s="460"/>
      <c r="C22" s="458"/>
      <c r="D22" s="458"/>
      <c r="E22" s="458"/>
      <c r="F22" s="473"/>
      <c r="G22" s="458"/>
      <c r="H22" s="458"/>
      <c r="I22" s="458"/>
    </row>
    <row r="23" spans="1:9" ht="14.25" customHeight="1">
      <c r="A23" s="1215"/>
      <c r="B23" s="455" t="s">
        <v>1176</v>
      </c>
      <c r="C23" s="454">
        <v>20.60887</v>
      </c>
      <c r="D23" s="454">
        <v>5.6578915579958817</v>
      </c>
      <c r="E23" s="454"/>
      <c r="F23" s="470"/>
      <c r="G23" s="454">
        <v>416.63535999999999</v>
      </c>
      <c r="H23" s="454"/>
      <c r="I23" s="454"/>
    </row>
    <row r="24" spans="1:9" ht="14.25" customHeight="1">
      <c r="A24" s="456"/>
      <c r="B24" s="467" t="s">
        <v>1175</v>
      </c>
      <c r="C24" s="466">
        <v>5.3957900000000008</v>
      </c>
      <c r="D24" s="466">
        <v>1.4813424845573098</v>
      </c>
      <c r="E24" s="466"/>
      <c r="F24" s="469"/>
      <c r="G24" s="466">
        <v>77.327550000000002</v>
      </c>
      <c r="H24" s="466"/>
      <c r="I24" s="466"/>
    </row>
    <row r="25" spans="1:9" ht="14.25" customHeight="1">
      <c r="A25" s="2744" t="s">
        <v>1185</v>
      </c>
      <c r="B25" s="2743"/>
      <c r="C25" s="2742">
        <v>26.004660000000001</v>
      </c>
      <c r="D25" s="2742">
        <v>7.1392340425531922</v>
      </c>
      <c r="E25" s="2742">
        <v>1920.7237700000001</v>
      </c>
      <c r="F25" s="2742">
        <v>131.82730061770764</v>
      </c>
      <c r="G25" s="2742">
        <v>493.96290999999997</v>
      </c>
      <c r="H25" s="2742">
        <v>25.717540320751063</v>
      </c>
      <c r="I25" s="2741">
        <v>145700</v>
      </c>
    </row>
    <row r="26" spans="1:9" ht="14.25" customHeight="1">
      <c r="A26" s="456"/>
      <c r="B26" s="455" t="s">
        <v>1176</v>
      </c>
      <c r="C26" s="454">
        <v>12.147949999999998</v>
      </c>
      <c r="D26" s="454">
        <v>11.196267281105989</v>
      </c>
      <c r="E26" s="454"/>
      <c r="F26" s="470"/>
      <c r="G26" s="454">
        <v>482.12633</v>
      </c>
      <c r="H26" s="454"/>
      <c r="I26" s="454"/>
    </row>
    <row r="27" spans="1:9" ht="14.25" customHeight="1">
      <c r="A27" s="1215"/>
      <c r="B27" s="467" t="s">
        <v>1175</v>
      </c>
      <c r="C27" s="454">
        <v>0.85310000000000075</v>
      </c>
      <c r="D27" s="466">
        <v>0.78626728110599142</v>
      </c>
      <c r="E27" s="466"/>
      <c r="F27" s="469"/>
      <c r="G27" s="466">
        <v>62.408999999999999</v>
      </c>
      <c r="H27" s="466"/>
      <c r="I27" s="466"/>
    </row>
    <row r="28" spans="1:9" ht="14.25" customHeight="1">
      <c r="A28" s="459"/>
      <c r="B28" s="2747" t="s">
        <v>1184</v>
      </c>
      <c r="C28" s="2745">
        <v>13.001049999999999</v>
      </c>
      <c r="D28" s="2745">
        <v>11.982534562211979</v>
      </c>
      <c r="E28" s="2745">
        <v>1319.0600900000002</v>
      </c>
      <c r="F28" s="2745">
        <v>303.93089631336409</v>
      </c>
      <c r="G28" s="2745">
        <v>544.53532999999993</v>
      </c>
      <c r="H28" s="2745">
        <v>41.282071539288239</v>
      </c>
      <c r="I28" s="2745">
        <v>43400</v>
      </c>
    </row>
    <row r="29" spans="1:9" ht="14.25" customHeight="1">
      <c r="A29" s="456"/>
      <c r="B29" s="455" t="s">
        <v>1176</v>
      </c>
      <c r="C29" s="2716">
        <v>2.7042299999999901</v>
      </c>
      <c r="D29" s="454">
        <v>2.8037581575463402</v>
      </c>
      <c r="E29" s="454"/>
      <c r="F29" s="470"/>
      <c r="G29" s="454">
        <v>419.09495000000004</v>
      </c>
      <c r="H29" s="454"/>
      <c r="I29" s="454"/>
    </row>
    <row r="30" spans="1:9" ht="14.25" customHeight="1">
      <c r="A30" s="1215"/>
      <c r="B30" s="467" t="s">
        <v>1175</v>
      </c>
      <c r="C30" s="466">
        <v>-0.7091700000000003</v>
      </c>
      <c r="D30" s="466">
        <v>-0.73527073236638385</v>
      </c>
      <c r="E30" s="466"/>
      <c r="F30" s="469"/>
      <c r="G30" s="466">
        <v>75.374589999999998</v>
      </c>
      <c r="H30" s="466"/>
      <c r="I30" s="466"/>
    </row>
    <row r="31" spans="1:9" ht="14.25" customHeight="1">
      <c r="A31" s="456"/>
      <c r="B31" s="472" t="s">
        <v>1182</v>
      </c>
      <c r="C31" s="471">
        <v>1.9950599999999901</v>
      </c>
      <c r="D31" s="471">
        <v>2.0684874251799563</v>
      </c>
      <c r="E31" s="471">
        <v>1227.2142699999997</v>
      </c>
      <c r="F31" s="471">
        <v>318.09535621690725</v>
      </c>
      <c r="G31" s="471">
        <v>494.46953999999999</v>
      </c>
      <c r="H31" s="471">
        <v>40.292029850663333</v>
      </c>
      <c r="I31" s="471">
        <v>38580.074999999997</v>
      </c>
    </row>
    <row r="32" spans="1:9" ht="14.25" customHeight="1">
      <c r="A32" s="459"/>
      <c r="B32" s="460"/>
      <c r="C32" s="458"/>
      <c r="D32" s="458"/>
      <c r="E32" s="458"/>
      <c r="F32" s="458"/>
      <c r="G32" s="458"/>
      <c r="H32" s="458"/>
      <c r="I32" s="458"/>
    </row>
    <row r="33" spans="1:9" ht="14.25" customHeight="1">
      <c r="A33" s="459"/>
      <c r="B33" s="626" t="s">
        <v>1305</v>
      </c>
      <c r="C33" s="458">
        <v>1</v>
      </c>
      <c r="D33" s="458"/>
      <c r="E33" s="458">
        <v>186.77981</v>
      </c>
      <c r="F33" s="458"/>
      <c r="G33" s="458">
        <v>114.94765000000012</v>
      </c>
      <c r="H33" s="458"/>
      <c r="I33" s="458"/>
    </row>
    <row r="34" spans="1:9" ht="14.25" customHeight="1">
      <c r="A34" s="459"/>
      <c r="B34" s="460"/>
      <c r="C34" s="458"/>
      <c r="D34" s="458"/>
      <c r="E34" s="458"/>
      <c r="F34" s="458"/>
      <c r="G34" s="458"/>
      <c r="H34" s="458"/>
      <c r="I34" s="458"/>
    </row>
    <row r="35" spans="1:9" ht="14.25" customHeight="1">
      <c r="A35" s="1215"/>
      <c r="B35" s="455" t="s">
        <v>1176</v>
      </c>
      <c r="C35" s="454">
        <v>13.865549999999999</v>
      </c>
      <c r="D35" s="454">
        <v>6.7653268187422375</v>
      </c>
      <c r="E35" s="454"/>
      <c r="F35" s="470"/>
      <c r="G35" s="454">
        <v>964.50404000000003</v>
      </c>
      <c r="H35" s="454"/>
      <c r="I35" s="454"/>
    </row>
    <row r="36" spans="1:9" ht="14.25" customHeight="1">
      <c r="A36" s="456"/>
      <c r="B36" s="467" t="s">
        <v>1175</v>
      </c>
      <c r="C36" s="466">
        <v>2.1381600000000001</v>
      </c>
      <c r="D36" s="466">
        <v>1.0432583771117556</v>
      </c>
      <c r="E36" s="466"/>
      <c r="F36" s="469"/>
      <c r="G36" s="466">
        <v>189.44848000000002</v>
      </c>
      <c r="H36" s="466"/>
      <c r="I36" s="466"/>
    </row>
    <row r="37" spans="1:9" ht="14.25" customHeight="1">
      <c r="A37" s="2744" t="s">
        <v>1181</v>
      </c>
      <c r="B37" s="2743"/>
      <c r="C37" s="2742">
        <v>16.003709999999998</v>
      </c>
      <c r="D37" s="2742">
        <v>7.8085851958539916</v>
      </c>
      <c r="E37" s="2742">
        <v>2733.0541699999999</v>
      </c>
      <c r="F37" s="2742">
        <v>333.38029637079501</v>
      </c>
      <c r="G37" s="2742">
        <v>1153.95252</v>
      </c>
      <c r="H37" s="2742">
        <v>42.222087387312932</v>
      </c>
      <c r="I37" s="2741">
        <v>81980.074999999997</v>
      </c>
    </row>
    <row r="38" spans="1:9" ht="14.25" customHeight="1">
      <c r="A38" s="459"/>
      <c r="B38" s="455" t="s">
        <v>1176</v>
      </c>
      <c r="C38" s="454">
        <v>15.303429999999999</v>
      </c>
      <c r="D38" s="454">
        <v>10.999861333333332</v>
      </c>
      <c r="E38" s="454"/>
      <c r="F38" s="454"/>
      <c r="G38" s="454">
        <v>417.99703000000005</v>
      </c>
      <c r="H38" s="454"/>
      <c r="I38" s="454"/>
    </row>
    <row r="39" spans="1:9" ht="14.25" customHeight="1">
      <c r="A39" s="1215"/>
      <c r="B39" s="467" t="s">
        <v>1175</v>
      </c>
      <c r="C39" s="454">
        <v>1.6921799999999998</v>
      </c>
      <c r="D39" s="466">
        <v>7.1287893333333345</v>
      </c>
      <c r="E39" s="466"/>
      <c r="F39" s="466"/>
      <c r="G39" s="466">
        <v>57.366329999999998</v>
      </c>
      <c r="H39" s="466"/>
      <c r="I39" s="454"/>
    </row>
    <row r="40" spans="1:9" ht="14.25" customHeight="1">
      <c r="A40" s="459"/>
      <c r="B40" s="2746" t="s">
        <v>488</v>
      </c>
      <c r="C40" s="2745">
        <v>16.995609999999999</v>
      </c>
      <c r="D40" s="2745">
        <v>18.128650666666665</v>
      </c>
      <c r="E40" s="458">
        <v>628.05957999999998</v>
      </c>
      <c r="F40" s="458">
        <v>167.48255466666666</v>
      </c>
      <c r="G40" s="458">
        <v>475.36336</v>
      </c>
      <c r="H40" s="458">
        <v>75.687621865428753</v>
      </c>
      <c r="I40" s="2745">
        <v>37500</v>
      </c>
    </row>
    <row r="41" spans="1:9" ht="14.25" customHeight="1">
      <c r="A41" s="456"/>
      <c r="B41" s="455" t="s">
        <v>1176</v>
      </c>
      <c r="C41" s="454">
        <v>32.321749999999994</v>
      </c>
      <c r="D41" s="454">
        <v>120.82897196261681</v>
      </c>
      <c r="E41" s="454"/>
      <c r="F41" s="454"/>
      <c r="G41" s="454">
        <v>117.45058999999999</v>
      </c>
      <c r="H41" s="454"/>
      <c r="I41" s="454"/>
    </row>
    <row r="42" spans="1:9" ht="14.25" customHeight="1">
      <c r="A42" s="1215"/>
      <c r="B42" s="467" t="s">
        <v>1175</v>
      </c>
      <c r="C42" s="454">
        <v>6.6832400000000014</v>
      </c>
      <c r="D42" s="466">
        <v>24.984074766355146</v>
      </c>
      <c r="E42" s="466"/>
      <c r="F42" s="466"/>
      <c r="G42" s="466">
        <v>158.07568000000001</v>
      </c>
      <c r="H42" s="466"/>
      <c r="I42" s="454"/>
    </row>
    <row r="43" spans="1:9" ht="14.25" customHeight="1">
      <c r="A43" s="459"/>
      <c r="B43" s="2746" t="s">
        <v>1136</v>
      </c>
      <c r="C43" s="2745">
        <v>39.004989999999999</v>
      </c>
      <c r="D43" s="2745">
        <v>145.81304672897195</v>
      </c>
      <c r="E43" s="458">
        <v>853.44698000000005</v>
      </c>
      <c r="F43" s="458">
        <v>797.61400000000015</v>
      </c>
      <c r="G43" s="458">
        <v>275.52627000000001</v>
      </c>
      <c r="H43" s="458">
        <v>32.283935201223628</v>
      </c>
      <c r="I43" s="2745">
        <v>10700</v>
      </c>
    </row>
    <row r="44" spans="1:9" ht="14.25" customHeight="1">
      <c r="A44" s="456"/>
      <c r="B44" s="455" t="s">
        <v>1176</v>
      </c>
      <c r="C44" s="454">
        <v>7.9271199999999995</v>
      </c>
      <c r="D44" s="454">
        <v>-5.6037499999999634</v>
      </c>
      <c r="E44" s="454"/>
      <c r="F44" s="454"/>
      <c r="G44" s="454">
        <v>47.006509999999999</v>
      </c>
      <c r="H44" s="454"/>
      <c r="I44" s="454"/>
    </row>
    <row r="45" spans="1:9" ht="14.25" customHeight="1">
      <c r="A45" s="1215"/>
      <c r="B45" s="467" t="s">
        <v>1175</v>
      </c>
      <c r="C45" s="454">
        <v>-0.92505000000000004</v>
      </c>
      <c r="D45" s="466">
        <v>93.129624999999962</v>
      </c>
      <c r="E45" s="466"/>
      <c r="F45" s="466"/>
      <c r="G45" s="466">
        <v>16.59882</v>
      </c>
      <c r="H45" s="466"/>
      <c r="I45" s="454"/>
    </row>
    <row r="46" spans="1:9" ht="14.25" customHeight="1">
      <c r="A46" s="459"/>
      <c r="B46" s="2746" t="s">
        <v>1180</v>
      </c>
      <c r="C46" s="2745">
        <v>7.0020699999999998</v>
      </c>
      <c r="D46" s="2745">
        <v>87.525874999999985</v>
      </c>
      <c r="E46" s="458">
        <v>76.474070000000012</v>
      </c>
      <c r="F46" s="458">
        <v>238.98146875000006</v>
      </c>
      <c r="G46" s="458">
        <v>63.605330000000002</v>
      </c>
      <c r="H46" s="458">
        <v>83.1724138652487</v>
      </c>
      <c r="I46" s="2745">
        <v>3200</v>
      </c>
    </row>
    <row r="47" spans="1:9" ht="14.25" customHeight="1">
      <c r="A47" s="1216"/>
      <c r="B47" s="460"/>
      <c r="C47" s="458"/>
      <c r="D47" s="458"/>
      <c r="E47" s="458"/>
      <c r="F47" s="458"/>
      <c r="G47" s="458"/>
      <c r="H47" s="458"/>
      <c r="I47" s="458"/>
    </row>
    <row r="48" spans="1:9" ht="14.25" customHeight="1">
      <c r="A48" s="456"/>
      <c r="B48" s="460" t="s">
        <v>1022</v>
      </c>
      <c r="C48" s="454">
        <v>1.4399999999999964</v>
      </c>
      <c r="D48" s="454">
        <v>2.4303797468354369</v>
      </c>
      <c r="E48" s="454">
        <v>5.8325499999998272</v>
      </c>
      <c r="F48" s="454">
        <v>2.4609915611813618</v>
      </c>
      <c r="G48" s="454">
        <v>20.647280000000002</v>
      </c>
      <c r="H48" s="454"/>
      <c r="I48" s="458">
        <v>23700</v>
      </c>
    </row>
    <row r="49" spans="1:9" ht="14.25" customHeight="1">
      <c r="A49" s="1215"/>
      <c r="B49" s="455"/>
      <c r="C49" s="454"/>
      <c r="D49" s="454"/>
      <c r="E49" s="454"/>
      <c r="F49" s="454"/>
      <c r="G49" s="454"/>
      <c r="H49" s="454"/>
      <c r="I49" s="454"/>
    </row>
    <row r="50" spans="1:9" ht="14.25" customHeight="1">
      <c r="A50" s="456"/>
      <c r="B50" s="455" t="s">
        <v>1176</v>
      </c>
      <c r="C50" s="454">
        <v>56.552299999999995</v>
      </c>
      <c r="D50" s="454">
        <v>30.121065246338212</v>
      </c>
      <c r="E50" s="454"/>
      <c r="F50" s="454"/>
      <c r="G50" s="454">
        <v>603.10140999999999</v>
      </c>
      <c r="H50" s="454"/>
      <c r="I50" s="454"/>
    </row>
    <row r="51" spans="1:9" ht="14.25" customHeight="1">
      <c r="A51" s="456"/>
      <c r="B51" s="455" t="s">
        <v>1175</v>
      </c>
      <c r="C51" s="466">
        <v>7.4503699999999968</v>
      </c>
      <c r="D51" s="466">
        <v>3.9682396804260969</v>
      </c>
      <c r="E51" s="466"/>
      <c r="F51" s="466"/>
      <c r="G51" s="466">
        <v>232.04083</v>
      </c>
      <c r="H51" s="466"/>
      <c r="I51" s="466"/>
    </row>
    <row r="52" spans="1:9" ht="14.25" customHeight="1">
      <c r="A52" s="2744" t="s">
        <v>1179</v>
      </c>
      <c r="B52" s="2743"/>
      <c r="C52" s="2742">
        <v>64.002669999999995</v>
      </c>
      <c r="D52" s="2742">
        <v>34.089304926764314</v>
      </c>
      <c r="E52" s="2742">
        <v>1563.8131799999999</v>
      </c>
      <c r="F52" s="2742">
        <v>208.23078295605856</v>
      </c>
      <c r="G52" s="2742">
        <v>835.14224000000002</v>
      </c>
      <c r="H52" s="2742">
        <v>53.404220573201719</v>
      </c>
      <c r="I52" s="2741">
        <v>75100</v>
      </c>
    </row>
    <row r="53" spans="1:9" ht="14.25" customHeight="1">
      <c r="A53" s="456"/>
      <c r="B53" s="2740"/>
      <c r="C53" s="1207"/>
      <c r="D53" s="1207"/>
      <c r="E53" s="1207"/>
      <c r="F53" s="1207"/>
      <c r="G53" s="1207"/>
      <c r="H53" s="1207"/>
      <c r="I53" s="1207"/>
    </row>
    <row r="54" spans="1:9" ht="14.25" customHeight="1">
      <c r="A54" s="2744" t="s">
        <v>1178</v>
      </c>
      <c r="B54" s="2743"/>
      <c r="C54" s="2742">
        <v>0</v>
      </c>
      <c r="D54" s="2742"/>
      <c r="E54" s="2742">
        <v>7.7640000000000001E-2</v>
      </c>
      <c r="F54" s="2742"/>
      <c r="G54" s="2742">
        <v>0.38694000000000001</v>
      </c>
      <c r="H54" s="2742"/>
      <c r="I54" s="2741">
        <v>10800</v>
      </c>
    </row>
    <row r="55" spans="1:9" ht="14.25" customHeight="1">
      <c r="A55" s="1215"/>
      <c r="B55" s="1214"/>
      <c r="C55" s="466"/>
      <c r="D55" s="466"/>
      <c r="E55" s="466"/>
      <c r="F55" s="466"/>
      <c r="G55" s="466"/>
      <c r="H55" s="466"/>
      <c r="I55" s="466"/>
    </row>
    <row r="56" spans="1:9" ht="14.25" customHeight="1">
      <c r="A56" s="2744" t="s">
        <v>1022</v>
      </c>
      <c r="B56" s="2743"/>
      <c r="C56" s="2742">
        <v>2.3999999999935184E-4</v>
      </c>
      <c r="D56" s="2742"/>
      <c r="E56" s="2742">
        <v>19.404990000000002</v>
      </c>
      <c r="F56" s="2742">
        <v>176.40900000000002</v>
      </c>
      <c r="G56" s="2742">
        <v>11.57936000000001</v>
      </c>
      <c r="H56" s="2742">
        <v>59.672074038688038</v>
      </c>
      <c r="I56" s="2741">
        <v>1100</v>
      </c>
    </row>
    <row r="57" spans="1:9" ht="14.25" customHeight="1">
      <c r="A57" s="456"/>
      <c r="B57" s="2740"/>
      <c r="C57" s="2739"/>
      <c r="D57" s="2739"/>
      <c r="E57" s="2739"/>
      <c r="F57" s="2739"/>
      <c r="G57" s="2739"/>
      <c r="H57" s="2739"/>
      <c r="I57" s="2739"/>
    </row>
    <row r="58" spans="1:9" ht="14.25" customHeight="1">
      <c r="A58" s="1213"/>
      <c r="B58" s="455" t="s">
        <v>1176</v>
      </c>
      <c r="C58" s="454">
        <v>90.16865</v>
      </c>
      <c r="D58" s="454">
        <v>11.461628131364847</v>
      </c>
      <c r="E58" s="454"/>
      <c r="F58" s="454"/>
      <c r="G58" s="454">
        <v>1996.2071100000001</v>
      </c>
      <c r="H58" s="454"/>
      <c r="I58" s="454"/>
    </row>
    <row r="59" spans="1:9" ht="14.25" customHeight="1" thickBot="1">
      <c r="A59" s="468"/>
      <c r="B59" s="467" t="s">
        <v>1175</v>
      </c>
      <c r="C59" s="454">
        <v>15.827629999999999</v>
      </c>
      <c r="D59" s="466">
        <v>2.0119011348271729</v>
      </c>
      <c r="E59" s="454"/>
      <c r="F59" s="454"/>
      <c r="G59" s="454">
        <v>498.81686000000002</v>
      </c>
      <c r="H59" s="466"/>
      <c r="I59" s="454"/>
    </row>
    <row r="60" spans="1:9" ht="14.25" customHeight="1" thickBot="1">
      <c r="A60" s="464" t="s">
        <v>1174</v>
      </c>
      <c r="B60" s="1212"/>
      <c r="C60" s="462">
        <v>105.99628</v>
      </c>
      <c r="D60" s="463">
        <v>13.473529266192019</v>
      </c>
      <c r="E60" s="462">
        <v>6237.0737500000005</v>
      </c>
      <c r="F60" s="462">
        <v>198.20364381189373</v>
      </c>
      <c r="G60" s="462">
        <v>2495.0239700000002</v>
      </c>
      <c r="H60" s="462">
        <v>40.003117968582622</v>
      </c>
      <c r="I60" s="461">
        <v>314680.07500000001</v>
      </c>
    </row>
    <row r="61" spans="1:9" ht="14.25" customHeight="1">
      <c r="A61" s="456"/>
      <c r="B61" s="455"/>
      <c r="C61" s="1211"/>
      <c r="D61" s="454"/>
      <c r="E61" s="454"/>
      <c r="F61" s="454"/>
      <c r="G61" s="454"/>
      <c r="H61" s="454"/>
      <c r="I61" s="454"/>
    </row>
    <row r="62" spans="1:9" ht="14.25" customHeight="1" thickBot="1">
      <c r="A62" s="2737"/>
      <c r="B62" s="2737"/>
      <c r="C62" s="2738"/>
      <c r="D62" s="2737"/>
      <c r="E62" s="2736"/>
      <c r="F62" s="2736"/>
      <c r="G62" s="2736"/>
      <c r="H62" s="2736"/>
      <c r="I62" s="2735"/>
    </row>
    <row r="63" spans="1:9" ht="14.25" customHeight="1">
      <c r="A63" s="2734" t="s">
        <v>686</v>
      </c>
      <c r="B63" s="2733"/>
      <c r="C63" s="2732"/>
      <c r="D63" s="2731"/>
      <c r="E63" s="2729">
        <v>5974.9160199999997</v>
      </c>
      <c r="F63" s="2729"/>
      <c r="G63" s="2729">
        <v>2394.95003</v>
      </c>
      <c r="H63" s="2729"/>
      <c r="I63" s="2730"/>
    </row>
    <row r="64" spans="1:9" ht="14.25" customHeight="1" thickBot="1">
      <c r="A64" s="2728" t="s">
        <v>687</v>
      </c>
      <c r="B64" s="2727"/>
      <c r="C64" s="2726"/>
      <c r="D64" s="2725"/>
      <c r="E64" s="2723"/>
      <c r="F64" s="2724">
        <v>172</v>
      </c>
      <c r="G64" s="2723"/>
      <c r="H64" s="2723"/>
      <c r="I64" s="2722">
        <v>345049</v>
      </c>
    </row>
    <row r="65" spans="1:9" ht="14.25" customHeight="1">
      <c r="B65" s="2671"/>
      <c r="C65" s="2711"/>
      <c r="D65" s="2720"/>
      <c r="I65" s="454"/>
    </row>
    <row r="66" spans="1:9" ht="14.25" customHeight="1">
      <c r="A66" s="2690" t="s">
        <v>688</v>
      </c>
      <c r="G66" s="2714"/>
      <c r="H66" s="2714"/>
      <c r="I66" s="458"/>
    </row>
    <row r="67" spans="1:9" ht="14.25" customHeight="1">
      <c r="A67" s="2690" t="s">
        <v>689</v>
      </c>
      <c r="I67" s="454"/>
    </row>
    <row r="68" spans="1:9">
      <c r="A68" s="453"/>
      <c r="B68" s="453"/>
      <c r="C68" s="1210"/>
      <c r="D68" s="458"/>
      <c r="E68" s="458"/>
      <c r="F68" s="458"/>
      <c r="G68" s="458"/>
      <c r="H68" s="458"/>
      <c r="I68" s="458"/>
    </row>
    <row r="69" spans="1:9">
      <c r="A69" s="456"/>
      <c r="B69" s="454"/>
      <c r="C69" s="454"/>
      <c r="D69" s="454"/>
      <c r="E69" s="454"/>
      <c r="F69" s="454"/>
      <c r="G69" s="454"/>
      <c r="H69" s="454"/>
      <c r="I69" s="454"/>
    </row>
    <row r="70" spans="1:9">
      <c r="A70" s="453"/>
      <c r="B70" s="453"/>
      <c r="C70" s="454"/>
      <c r="D70" s="454"/>
      <c r="E70" s="454"/>
      <c r="F70" s="454"/>
      <c r="G70" s="454"/>
      <c r="H70" s="458"/>
      <c r="I70" s="458"/>
    </row>
    <row r="71" spans="1:9">
      <c r="A71" s="456"/>
      <c r="B71" s="455"/>
      <c r="C71" s="454"/>
      <c r="D71" s="454"/>
      <c r="E71" s="454"/>
      <c r="F71" s="454"/>
      <c r="G71" s="454"/>
      <c r="H71" s="454"/>
      <c r="I71" s="454"/>
    </row>
    <row r="72" spans="1:9">
      <c r="A72" s="453"/>
      <c r="B72" s="453"/>
      <c r="C72" s="454"/>
      <c r="D72" s="454"/>
      <c r="E72" s="454"/>
      <c r="F72" s="454"/>
      <c r="G72" s="454"/>
      <c r="H72" s="458"/>
      <c r="I72" s="458"/>
    </row>
    <row r="73" spans="1:9">
      <c r="A73" s="456"/>
      <c r="B73" s="454"/>
      <c r="C73" s="627"/>
      <c r="D73" s="454"/>
      <c r="E73" s="454"/>
      <c r="F73" s="454"/>
      <c r="G73" s="454"/>
      <c r="H73" s="454"/>
      <c r="I73" s="454"/>
    </row>
    <row r="74" spans="1:9">
      <c r="A74" s="453"/>
      <c r="B74" s="455"/>
      <c r="C74" s="627"/>
      <c r="D74" s="454"/>
      <c r="E74" s="454"/>
      <c r="F74" s="454"/>
      <c r="G74" s="454"/>
      <c r="H74" s="457"/>
      <c r="I74" s="454"/>
    </row>
    <row r="75" spans="1:9">
      <c r="A75" s="456"/>
      <c r="B75" s="455"/>
      <c r="C75" s="627"/>
      <c r="D75" s="1209"/>
      <c r="E75" s="454"/>
      <c r="F75" s="454"/>
      <c r="G75" s="454"/>
      <c r="H75" s="454"/>
      <c r="I75" s="454"/>
    </row>
    <row r="76" spans="1:9">
      <c r="A76" s="453"/>
      <c r="B76" s="453"/>
      <c r="C76" s="1208"/>
      <c r="D76" s="452"/>
      <c r="E76" s="451"/>
      <c r="F76" s="451"/>
      <c r="G76" s="451"/>
      <c r="H76" s="451"/>
      <c r="I76" s="451"/>
    </row>
    <row r="77" spans="1:9">
      <c r="B77" s="2714"/>
      <c r="C77" s="2719"/>
      <c r="D77" s="2714"/>
      <c r="E77" s="2714"/>
      <c r="F77" s="2714"/>
      <c r="G77" s="2714"/>
      <c r="H77" s="2714"/>
      <c r="I77" s="2717"/>
    </row>
    <row r="78" spans="1:9">
      <c r="B78" s="2714"/>
      <c r="C78" s="2718"/>
      <c r="D78" s="2714"/>
      <c r="E78" s="2714"/>
      <c r="F78" s="2714"/>
      <c r="G78" s="2714"/>
      <c r="H78" s="2714"/>
      <c r="I78" s="2717"/>
    </row>
    <row r="79" spans="1:9">
      <c r="B79" s="2714"/>
      <c r="C79" s="2718"/>
      <c r="D79" s="2714"/>
      <c r="E79" s="2714"/>
      <c r="F79" s="2714"/>
      <c r="G79" s="2714"/>
      <c r="H79" s="2714"/>
      <c r="I79" s="2717"/>
    </row>
    <row r="80" spans="1:9">
      <c r="B80" s="2714"/>
      <c r="C80" s="2718"/>
      <c r="D80" s="2714"/>
      <c r="E80" s="2714"/>
      <c r="F80" s="2714"/>
      <c r="G80" s="2714"/>
      <c r="H80" s="2714"/>
      <c r="I80" s="2717"/>
    </row>
    <row r="81" spans="2:9">
      <c r="B81" s="2714"/>
      <c r="C81" s="2718"/>
      <c r="D81" s="2714"/>
      <c r="E81" s="2714"/>
      <c r="F81" s="2714"/>
      <c r="G81" s="2714"/>
      <c r="H81" s="2714"/>
      <c r="I81" s="2717"/>
    </row>
    <row r="82" spans="2:9">
      <c r="B82" s="2714"/>
      <c r="C82" s="2718"/>
      <c r="D82" s="2714"/>
      <c r="E82" s="2714"/>
      <c r="F82" s="2714"/>
      <c r="G82" s="2714"/>
      <c r="H82" s="2714"/>
      <c r="I82" s="2717"/>
    </row>
    <row r="83" spans="2:9">
      <c r="B83" s="2714"/>
      <c r="C83" s="2718"/>
      <c r="D83" s="2714"/>
      <c r="E83" s="2714"/>
      <c r="F83" s="2714"/>
      <c r="G83" s="2714"/>
      <c r="H83" s="2714"/>
      <c r="I83" s="2717"/>
    </row>
    <row r="84" spans="2:9">
      <c r="B84" s="2714"/>
      <c r="C84" s="2718"/>
      <c r="D84" s="2714"/>
      <c r="E84" s="2714"/>
      <c r="F84" s="2714"/>
      <c r="G84" s="2714"/>
      <c r="H84" s="2714"/>
      <c r="I84" s="2717"/>
    </row>
    <row r="85" spans="2:9">
      <c r="B85" s="2714"/>
      <c r="C85" s="2718"/>
      <c r="D85" s="2714"/>
      <c r="E85" s="2714"/>
      <c r="F85" s="2714"/>
      <c r="G85" s="2714"/>
      <c r="H85" s="2714"/>
      <c r="I85" s="2717"/>
    </row>
    <row r="86" spans="2:9">
      <c r="B86" s="2714"/>
      <c r="C86" s="2718"/>
      <c r="D86" s="2714"/>
      <c r="E86" s="2714"/>
      <c r="F86" s="2714"/>
      <c r="G86" s="2714"/>
      <c r="H86" s="2714"/>
      <c r="I86" s="2717"/>
    </row>
    <row r="87" spans="2:9">
      <c r="B87" s="2714"/>
      <c r="C87" s="2718"/>
      <c r="D87" s="2714"/>
      <c r="E87" s="2714"/>
      <c r="F87" s="2714"/>
      <c r="G87" s="2714"/>
      <c r="H87" s="2714"/>
      <c r="I87" s="2717"/>
    </row>
    <row r="88" spans="2:9">
      <c r="B88" s="2714"/>
      <c r="C88" s="2718"/>
      <c r="D88" s="2714"/>
      <c r="E88" s="2714"/>
      <c r="F88" s="2714"/>
      <c r="G88" s="2714"/>
      <c r="H88" s="2714"/>
      <c r="I88" s="2717"/>
    </row>
    <row r="89" spans="2:9">
      <c r="B89" s="2714"/>
      <c r="C89" s="2718"/>
      <c r="D89" s="2714"/>
      <c r="E89" s="2714"/>
      <c r="F89" s="2714"/>
      <c r="G89" s="2714"/>
      <c r="H89" s="2714"/>
      <c r="I89" s="2717"/>
    </row>
    <row r="90" spans="2:9">
      <c r="B90" s="2714"/>
      <c r="C90" s="2718"/>
      <c r="D90" s="2714"/>
      <c r="E90" s="2714"/>
      <c r="F90" s="2714"/>
      <c r="G90" s="2714"/>
      <c r="H90" s="2714"/>
      <c r="I90" s="2717"/>
    </row>
    <row r="91" spans="2:9">
      <c r="B91" s="2714"/>
      <c r="C91" s="2718"/>
      <c r="D91" s="2714"/>
      <c r="E91" s="2714"/>
      <c r="F91" s="2714"/>
      <c r="G91" s="2714"/>
      <c r="H91" s="2714"/>
      <c r="I91" s="2717"/>
    </row>
    <row r="92" spans="2:9">
      <c r="B92" s="2714"/>
      <c r="C92" s="2718"/>
      <c r="D92" s="2714"/>
      <c r="E92" s="2714"/>
      <c r="F92" s="2714"/>
      <c r="G92" s="2714"/>
      <c r="H92" s="2714"/>
      <c r="I92" s="2717"/>
    </row>
    <row r="93" spans="2:9">
      <c r="B93" s="2714"/>
      <c r="C93" s="2718"/>
      <c r="D93" s="2714"/>
      <c r="E93" s="2714"/>
      <c r="F93" s="2714"/>
      <c r="G93" s="2714"/>
      <c r="H93" s="2714"/>
      <c r="I93" s="2717"/>
    </row>
    <row r="94" spans="2:9">
      <c r="I94" s="2716"/>
    </row>
    <row r="95" spans="2:9">
      <c r="I95" s="2716"/>
    </row>
    <row r="96" spans="2:9">
      <c r="I96" s="2716"/>
    </row>
    <row r="97" spans="9:9">
      <c r="I97" s="2716"/>
    </row>
    <row r="98" spans="9:9">
      <c r="I98" s="2716"/>
    </row>
  </sheetData>
  <pageMargins left="0.7" right="0.7" top="0.75" bottom="0.75" header="0.3" footer="0.3"/>
  <pageSetup paperSize="9" scale="83" fitToWidth="0" fitToHeight="0" orientation="portrait" r:id="rId1"/>
  <customProperties>
    <customPr name="_pios_id" r:id="rId2"/>
    <customPr name="CofWorksheetType" r:id="rId3"/>
  </customProperties>
  <drawing r:id="rId4"/>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I98"/>
  <sheetViews>
    <sheetView view="pageBreakPreview" zoomScale="75" zoomScaleNormal="100" zoomScaleSheetLayoutView="75" workbookViewId="0">
      <selection activeCell="P21" sqref="P21"/>
    </sheetView>
  </sheetViews>
  <sheetFormatPr defaultRowHeight="15"/>
  <cols>
    <col min="1" max="1" width="8.83203125" style="2611" customWidth="1"/>
    <col min="2" max="2" width="25.33203125" style="2611" customWidth="1"/>
    <col min="3" max="3" width="11.33203125" style="2611" customWidth="1"/>
    <col min="4" max="4" width="13.1640625" style="2611" customWidth="1"/>
    <col min="5" max="5" width="9.33203125" style="2611" bestFit="1" customWidth="1"/>
    <col min="6" max="6" width="13.33203125" style="2611" bestFit="1" customWidth="1"/>
    <col min="7" max="7" width="14.5" style="2611" bestFit="1" customWidth="1"/>
    <col min="8" max="8" width="15" style="2611" bestFit="1" customWidth="1"/>
    <col min="9" max="9" width="11.83203125" style="2611" customWidth="1"/>
    <col min="10" max="16384" width="9.33203125" style="2713"/>
  </cols>
  <sheetData>
    <row r="1" spans="1:9">
      <c r="A1" s="2698" t="s">
        <v>1456</v>
      </c>
      <c r="B1" s="2671"/>
      <c r="C1" s="2671"/>
      <c r="D1" s="2671"/>
      <c r="E1" s="2671"/>
      <c r="F1" s="2671"/>
      <c r="G1" s="2671"/>
      <c r="H1" s="2671"/>
    </row>
    <row r="2" spans="1:9">
      <c r="A2" s="574" t="s">
        <v>1277</v>
      </c>
      <c r="B2" s="456"/>
      <c r="C2" s="454"/>
      <c r="D2" s="454"/>
      <c r="E2" s="454"/>
      <c r="F2" s="454"/>
      <c r="G2" s="454"/>
      <c r="H2" s="454"/>
      <c r="I2" s="454"/>
    </row>
    <row r="3" spans="1:9" ht="14.25" customHeight="1">
      <c r="A3" s="456" t="s">
        <v>123</v>
      </c>
      <c r="B3" s="477"/>
      <c r="C3" s="476" t="s">
        <v>623</v>
      </c>
      <c r="D3" s="476" t="s">
        <v>624</v>
      </c>
      <c r="E3" s="476" t="s">
        <v>1276</v>
      </c>
      <c r="F3" s="476" t="s">
        <v>611</v>
      </c>
      <c r="G3" s="476"/>
      <c r="H3" s="476" t="s">
        <v>625</v>
      </c>
      <c r="I3" s="475" t="s">
        <v>621</v>
      </c>
    </row>
    <row r="4" spans="1:9" ht="14.25" customHeight="1">
      <c r="A4" s="456"/>
      <c r="B4" s="456"/>
      <c r="C4" s="474" t="s">
        <v>622</v>
      </c>
      <c r="D4" s="474" t="s">
        <v>634</v>
      </c>
      <c r="E4" s="474" t="s">
        <v>629</v>
      </c>
      <c r="F4" s="474" t="s">
        <v>635</v>
      </c>
      <c r="G4" s="474" t="s">
        <v>636</v>
      </c>
      <c r="H4" s="474" t="s">
        <v>637</v>
      </c>
      <c r="I4" s="474" t="s">
        <v>633</v>
      </c>
    </row>
    <row r="5" spans="1:9" ht="14.25" customHeight="1">
      <c r="A5" s="456"/>
      <c r="B5" s="455" t="s">
        <v>1176</v>
      </c>
      <c r="C5" s="454">
        <v>1.4461650224673575</v>
      </c>
      <c r="D5" s="454">
        <v>1.4756785943544464</v>
      </c>
      <c r="E5" s="454"/>
      <c r="F5" s="454"/>
      <c r="G5" s="454">
        <v>382.22819933852298</v>
      </c>
      <c r="H5" s="454"/>
      <c r="I5" s="454"/>
    </row>
    <row r="6" spans="1:9" ht="14.25" customHeight="1">
      <c r="A6" s="456"/>
      <c r="B6" s="467" t="s">
        <v>1175</v>
      </c>
      <c r="C6" s="466">
        <v>1.5760631480129064</v>
      </c>
      <c r="D6" s="466">
        <v>1.6082277020539861</v>
      </c>
      <c r="E6" s="466"/>
      <c r="F6" s="466"/>
      <c r="G6" s="466">
        <v>25.425518896462709</v>
      </c>
      <c r="H6" s="466"/>
      <c r="I6" s="466"/>
    </row>
    <row r="7" spans="1:9" ht="14.25" customHeight="1">
      <c r="A7" s="459"/>
      <c r="B7" s="460" t="s">
        <v>1198</v>
      </c>
      <c r="C7" s="458">
        <v>3.0222281704802638</v>
      </c>
      <c r="D7" s="458">
        <v>3.0839062964084323</v>
      </c>
      <c r="E7" s="458">
        <v>1284.1313933220399</v>
      </c>
      <c r="F7" s="458">
        <v>327.58453911276524</v>
      </c>
      <c r="G7" s="458">
        <v>407.65371823498572</v>
      </c>
      <c r="H7" s="458">
        <v>31.745483394840779</v>
      </c>
      <c r="I7" s="458">
        <v>39200</v>
      </c>
    </row>
    <row r="8" spans="1:9" ht="14.25" customHeight="1">
      <c r="A8" s="456"/>
      <c r="B8" s="455" t="s">
        <v>1176</v>
      </c>
      <c r="C8" s="454">
        <v>5.5808455699999993</v>
      </c>
      <c r="D8" s="454">
        <v>7.0867880253968245</v>
      </c>
      <c r="E8" s="454"/>
      <c r="F8" s="454"/>
      <c r="G8" s="454">
        <v>36.123562460000002</v>
      </c>
      <c r="H8" s="454"/>
      <c r="I8" s="454"/>
    </row>
    <row r="9" spans="1:9" ht="14.25" customHeight="1">
      <c r="A9" s="456"/>
      <c r="B9" s="467" t="s">
        <v>1175</v>
      </c>
      <c r="C9" s="466">
        <v>-4.5328835399999994</v>
      </c>
      <c r="D9" s="466">
        <v>-5.7560425904761896</v>
      </c>
      <c r="E9" s="466"/>
      <c r="F9" s="466"/>
      <c r="G9" s="466">
        <v>20.887070999999999</v>
      </c>
      <c r="H9" s="466"/>
      <c r="I9" s="466"/>
    </row>
    <row r="10" spans="1:9" ht="14.25" customHeight="1">
      <c r="A10" s="459"/>
      <c r="B10" s="460" t="s">
        <v>1195</v>
      </c>
      <c r="C10" s="458">
        <v>1.0479620299999999</v>
      </c>
      <c r="D10" s="458">
        <v>1.3307454349206349</v>
      </c>
      <c r="E10" s="458">
        <v>409.60856694999995</v>
      </c>
      <c r="F10" s="458">
        <v>130.03446569841267</v>
      </c>
      <c r="G10" s="458">
        <v>57.010633460000001</v>
      </c>
      <c r="H10" s="458">
        <v>13.918320577254715</v>
      </c>
      <c r="I10" s="458">
        <v>31500</v>
      </c>
    </row>
    <row r="11" spans="1:9" ht="14.25" customHeight="1">
      <c r="A11" s="456"/>
      <c r="B11" s="455" t="s">
        <v>1176</v>
      </c>
      <c r="C11" s="454">
        <v>0.3943078964203266</v>
      </c>
      <c r="D11" s="454">
        <v>0.57353875842956592</v>
      </c>
      <c r="E11" s="454"/>
      <c r="F11" s="454"/>
      <c r="G11" s="454">
        <v>16.655597746583336</v>
      </c>
      <c r="H11" s="454"/>
      <c r="I11" s="454"/>
    </row>
    <row r="12" spans="1:9" ht="14.25" customHeight="1">
      <c r="A12" s="456"/>
      <c r="B12" s="467" t="s">
        <v>1175</v>
      </c>
      <c r="C12" s="466">
        <v>0.59301977581842946</v>
      </c>
      <c r="D12" s="466">
        <v>0.86257421937226109</v>
      </c>
      <c r="E12" s="466"/>
      <c r="F12" s="466"/>
      <c r="G12" s="466">
        <v>7.1960886969230939</v>
      </c>
      <c r="H12" s="466"/>
      <c r="I12" s="466"/>
    </row>
    <row r="13" spans="1:9" ht="14.25" customHeight="1">
      <c r="A13" s="459"/>
      <c r="B13" s="460" t="s">
        <v>1191</v>
      </c>
      <c r="C13" s="458">
        <v>0.98732767223875606</v>
      </c>
      <c r="D13" s="458">
        <v>1.4361129778018271</v>
      </c>
      <c r="E13" s="458">
        <v>129.96360939323537</v>
      </c>
      <c r="F13" s="458">
        <v>47.259494324812863</v>
      </c>
      <c r="G13" s="458">
        <v>23.851686443506431</v>
      </c>
      <c r="H13" s="458">
        <v>18.352588509093774</v>
      </c>
      <c r="I13" s="458">
        <v>27500</v>
      </c>
    </row>
    <row r="14" spans="1:9" ht="14.25" customHeight="1">
      <c r="A14" s="456"/>
      <c r="B14" s="455" t="s">
        <v>1176</v>
      </c>
      <c r="C14" s="454">
        <v>3.4330167032953161</v>
      </c>
      <c r="D14" s="454">
        <v>2.8372038870209222</v>
      </c>
      <c r="E14" s="454"/>
      <c r="F14" s="454"/>
      <c r="G14" s="454">
        <v>5.7324909254946395</v>
      </c>
      <c r="H14" s="454"/>
      <c r="I14" s="454"/>
    </row>
    <row r="15" spans="1:9" ht="14.25" customHeight="1">
      <c r="A15" s="456"/>
      <c r="B15" s="467" t="s">
        <v>1175</v>
      </c>
      <c r="C15" s="466">
        <v>-0.4418162058891294</v>
      </c>
      <c r="D15" s="466">
        <v>-0.36513736023894988</v>
      </c>
      <c r="E15" s="466"/>
      <c r="F15" s="466"/>
      <c r="G15" s="466">
        <v>14.444627683011268</v>
      </c>
      <c r="H15" s="466"/>
      <c r="I15" s="466"/>
    </row>
    <row r="16" spans="1:9" ht="14.25" customHeight="1">
      <c r="A16" s="459"/>
      <c r="B16" s="460" t="s">
        <v>1189</v>
      </c>
      <c r="C16" s="458">
        <v>2.9912004974061865</v>
      </c>
      <c r="D16" s="458">
        <v>2.4720665267819721</v>
      </c>
      <c r="E16" s="458">
        <v>126.32879188434991</v>
      </c>
      <c r="F16" s="458">
        <v>26.100990058749982</v>
      </c>
      <c r="G16" s="458">
        <v>20.177118608505907</v>
      </c>
      <c r="H16" s="458">
        <v>15.971908151371725</v>
      </c>
      <c r="I16" s="458">
        <v>48400</v>
      </c>
    </row>
    <row r="17" spans="1:9" ht="14.25" customHeight="1">
      <c r="A17" s="456"/>
      <c r="B17" s="455" t="s">
        <v>1176</v>
      </c>
      <c r="C17" s="454">
        <v>1.8350700000000002</v>
      </c>
      <c r="D17" s="454">
        <v>8.6356235294117649</v>
      </c>
      <c r="E17" s="454"/>
      <c r="F17" s="454"/>
      <c r="G17" s="454"/>
      <c r="H17" s="454"/>
      <c r="I17" s="454"/>
    </row>
    <row r="18" spans="1:9" ht="14.25" customHeight="1">
      <c r="A18" s="456"/>
      <c r="B18" s="467" t="s">
        <v>1175</v>
      </c>
      <c r="C18" s="466">
        <v>-2.8772500000000001</v>
      </c>
      <c r="D18" s="466">
        <v>-13.54</v>
      </c>
      <c r="E18" s="466"/>
      <c r="F18" s="466"/>
      <c r="G18" s="466"/>
      <c r="H18" s="466"/>
      <c r="I18" s="466"/>
    </row>
    <row r="19" spans="1:9" ht="14.25" customHeight="1">
      <c r="A19" s="459"/>
      <c r="B19" s="460" t="s">
        <v>1188</v>
      </c>
      <c r="C19" s="458">
        <v>-1.0421799999999999</v>
      </c>
      <c r="D19" s="458">
        <v>-4.9043764705882342</v>
      </c>
      <c r="E19" s="458"/>
      <c r="F19" s="458"/>
      <c r="G19" s="458"/>
      <c r="H19" s="458"/>
      <c r="I19" s="458"/>
    </row>
    <row r="20" spans="1:9" ht="14.25" customHeight="1">
      <c r="A20" s="459"/>
      <c r="B20" s="460"/>
      <c r="C20" s="458"/>
      <c r="D20" s="458"/>
      <c r="E20" s="458"/>
      <c r="F20" s="458"/>
      <c r="G20" s="458"/>
      <c r="H20" s="458"/>
      <c r="I20" s="458"/>
    </row>
    <row r="21" spans="1:9" ht="14.25" customHeight="1">
      <c r="A21" s="459"/>
      <c r="B21" s="460" t="s">
        <v>107</v>
      </c>
      <c r="C21" s="458"/>
      <c r="D21" s="458"/>
      <c r="E21" s="458"/>
      <c r="F21" s="458"/>
      <c r="G21" s="458"/>
      <c r="H21" s="458"/>
      <c r="I21" s="458"/>
    </row>
    <row r="22" spans="1:9" ht="14.25" customHeight="1">
      <c r="A22" s="459"/>
      <c r="B22" s="460"/>
      <c r="C22" s="458"/>
      <c r="D22" s="458"/>
      <c r="E22" s="458"/>
      <c r="F22" s="473"/>
      <c r="G22" s="458"/>
      <c r="H22" s="458"/>
      <c r="I22" s="458"/>
    </row>
    <row r="23" spans="1:9" ht="14.25" customHeight="1">
      <c r="A23" s="456"/>
      <c r="B23" s="455" t="s">
        <v>1176</v>
      </c>
      <c r="C23" s="454">
        <v>12.689405192182999</v>
      </c>
      <c r="D23" s="454">
        <v>3.4623206527102317</v>
      </c>
      <c r="E23" s="454"/>
      <c r="F23" s="470"/>
      <c r="G23" s="454"/>
      <c r="H23" s="454"/>
      <c r="I23" s="454"/>
    </row>
    <row r="24" spans="1:9" ht="14.25" customHeight="1">
      <c r="A24" s="456"/>
      <c r="B24" s="467" t="s">
        <v>1175</v>
      </c>
      <c r="C24" s="466">
        <v>-5.6828668220577931</v>
      </c>
      <c r="D24" s="466">
        <v>-1.5505775776419626</v>
      </c>
      <c r="E24" s="466"/>
      <c r="F24" s="469"/>
      <c r="G24" s="466"/>
      <c r="H24" s="466"/>
      <c r="I24" s="466"/>
    </row>
    <row r="25" spans="1:9" ht="14.25" customHeight="1">
      <c r="A25" s="2744" t="s">
        <v>1185</v>
      </c>
      <c r="B25" s="2744"/>
      <c r="C25" s="2742">
        <v>7.006538370125206</v>
      </c>
      <c r="D25" s="2742">
        <v>1.9117430750682689</v>
      </c>
      <c r="E25" s="2742">
        <v>1950.0323615496254</v>
      </c>
      <c r="F25" s="2742">
        <v>133.0172142939717</v>
      </c>
      <c r="G25" s="2742">
        <v>508.69315674699789</v>
      </c>
      <c r="H25" s="2742">
        <v>26.086395630006699</v>
      </c>
      <c r="I25" s="2741">
        <v>146600</v>
      </c>
    </row>
    <row r="26" spans="1:9" ht="14.25" customHeight="1">
      <c r="A26" s="456"/>
      <c r="B26" s="455" t="s">
        <v>1176</v>
      </c>
      <c r="C26" s="454">
        <v>29.756130969006296</v>
      </c>
      <c r="D26" s="454">
        <v>27.680121831633762</v>
      </c>
      <c r="E26" s="454"/>
      <c r="F26" s="470"/>
      <c r="G26" s="454">
        <v>491.8039847968966</v>
      </c>
      <c r="H26" s="454"/>
      <c r="I26" s="454"/>
    </row>
    <row r="27" spans="1:9" ht="14.25" customHeight="1">
      <c r="A27" s="456"/>
      <c r="B27" s="467" t="s">
        <v>1175</v>
      </c>
      <c r="C27" s="466">
        <v>-4.7927392783340448</v>
      </c>
      <c r="D27" s="466">
        <v>-4.4583621193805065</v>
      </c>
      <c r="E27" s="466"/>
      <c r="F27" s="469"/>
      <c r="G27" s="466">
        <v>62.240023934221753</v>
      </c>
      <c r="H27" s="466"/>
      <c r="I27" s="466"/>
    </row>
    <row r="28" spans="1:9" ht="14.25" customHeight="1">
      <c r="A28" s="459"/>
      <c r="B28" s="2747" t="s">
        <v>1184</v>
      </c>
      <c r="C28" s="2745">
        <v>24.963391690672253</v>
      </c>
      <c r="D28" s="2745">
        <v>23.22175971225326</v>
      </c>
      <c r="E28" s="2745">
        <v>1096.7862472847787</v>
      </c>
      <c r="F28" s="2745">
        <v>255.06656913599505</v>
      </c>
      <c r="G28" s="2745">
        <v>554.04400873111831</v>
      </c>
      <c r="H28" s="2745">
        <v>50.51522209571084</v>
      </c>
      <c r="I28" s="2745">
        <v>43000</v>
      </c>
    </row>
    <row r="29" spans="1:9" ht="14.25" customHeight="1">
      <c r="A29" s="456"/>
      <c r="B29" s="455" t="s">
        <v>1176</v>
      </c>
      <c r="C29" s="454">
        <v>-5.0690612149178849</v>
      </c>
      <c r="D29" s="454">
        <v>-5.5248623595835262</v>
      </c>
      <c r="E29" s="454"/>
      <c r="F29" s="470"/>
      <c r="G29" s="454">
        <v>444.96761044200309</v>
      </c>
      <c r="H29" s="454"/>
      <c r="I29" s="454"/>
    </row>
    <row r="30" spans="1:9" ht="14.25" customHeight="1">
      <c r="A30" s="456"/>
      <c r="B30" s="467" t="s">
        <v>1175</v>
      </c>
      <c r="C30" s="466">
        <v>-5.9202578657916689</v>
      </c>
      <c r="D30" s="466">
        <v>-6.4525971289282502</v>
      </c>
      <c r="E30" s="466"/>
      <c r="F30" s="469"/>
      <c r="G30" s="466">
        <v>77.355166880592094</v>
      </c>
      <c r="H30" s="466"/>
      <c r="I30" s="466"/>
    </row>
    <row r="31" spans="1:9" ht="14.25" customHeight="1">
      <c r="A31" s="456"/>
      <c r="B31" s="472" t="s">
        <v>1182</v>
      </c>
      <c r="C31" s="471">
        <v>-10.989319080709553</v>
      </c>
      <c r="D31" s="471">
        <v>-11.977459488511773</v>
      </c>
      <c r="E31" s="471">
        <v>1168.2583926845882</v>
      </c>
      <c r="F31" s="471">
        <v>318.32653751623656</v>
      </c>
      <c r="G31" s="471">
        <v>522.32277732259513</v>
      </c>
      <c r="H31" s="471">
        <v>44.709524929868337</v>
      </c>
      <c r="I31" s="471">
        <v>36700</v>
      </c>
    </row>
    <row r="32" spans="1:9" ht="14.25" customHeight="1">
      <c r="A32" s="459"/>
      <c r="B32" s="460"/>
      <c r="C32" s="458"/>
      <c r="D32" s="458"/>
      <c r="E32" s="458"/>
      <c r="F32" s="458"/>
      <c r="G32" s="458"/>
      <c r="H32" s="458"/>
      <c r="I32" s="458"/>
    </row>
    <row r="33" spans="1:9" ht="14.25" customHeight="1">
      <c r="A33" s="459"/>
      <c r="B33" s="460" t="s">
        <v>1305</v>
      </c>
      <c r="C33" s="458">
        <v>2.9813796206158036</v>
      </c>
      <c r="D33" s="458"/>
      <c r="E33" s="458">
        <v>269.37359449069078</v>
      </c>
      <c r="F33" s="458"/>
      <c r="G33" s="458">
        <v>104.45591745470806</v>
      </c>
      <c r="H33" s="458"/>
      <c r="I33" s="458"/>
    </row>
    <row r="34" spans="1:9" ht="14.25" customHeight="1">
      <c r="A34" s="459"/>
      <c r="B34" s="460"/>
      <c r="C34" s="458"/>
      <c r="D34" s="458"/>
      <c r="E34" s="458"/>
      <c r="F34" s="458"/>
      <c r="G34" s="458"/>
      <c r="H34" s="458"/>
      <c r="I34" s="458"/>
    </row>
    <row r="35" spans="1:9" ht="14.25" customHeight="1">
      <c r="A35" s="456"/>
      <c r="B35" s="455" t="s">
        <v>1176</v>
      </c>
      <c r="C35" s="454">
        <v>30.359504498171276</v>
      </c>
      <c r="D35" s="454">
        <v>15.236890588793614</v>
      </c>
      <c r="E35" s="454"/>
      <c r="F35" s="470"/>
      <c r="G35" s="454">
        <v>1003.8335126936078</v>
      </c>
      <c r="H35" s="454"/>
      <c r="I35" s="454"/>
    </row>
    <row r="36" spans="1:9" ht="14.25" customHeight="1">
      <c r="A36" s="456"/>
      <c r="B36" s="467" t="s">
        <v>1175</v>
      </c>
      <c r="C36" s="466">
        <v>-13.359504498171274</v>
      </c>
      <c r="D36" s="466">
        <v>-6.7048956076141897</v>
      </c>
      <c r="E36" s="466"/>
      <c r="F36" s="469"/>
      <c r="G36" s="466">
        <v>176.98919081481384</v>
      </c>
      <c r="H36" s="466"/>
      <c r="I36" s="466"/>
    </row>
    <row r="37" spans="1:9" ht="14.25" customHeight="1">
      <c r="A37" s="2744" t="s">
        <v>1181</v>
      </c>
      <c r="B37" s="2744"/>
      <c r="C37" s="2742">
        <v>17</v>
      </c>
      <c r="D37" s="2742">
        <v>8.5319949811794231</v>
      </c>
      <c r="E37" s="2742">
        <v>2534.4182344600572</v>
      </c>
      <c r="F37" s="2742">
        <v>317.99475965621798</v>
      </c>
      <c r="G37" s="2742">
        <v>1180.8227035084217</v>
      </c>
      <c r="H37" s="2742">
        <v>46.591469689294946</v>
      </c>
      <c r="I37" s="2741">
        <v>79700</v>
      </c>
    </row>
    <row r="38" spans="1:9" ht="14.25" customHeight="1">
      <c r="A38" s="459"/>
      <c r="B38" s="455" t="s">
        <v>1176</v>
      </c>
      <c r="C38" s="454">
        <v>18.054714676385256</v>
      </c>
      <c r="D38" s="454">
        <v>18.806994454567974</v>
      </c>
      <c r="E38" s="454"/>
      <c r="F38" s="454"/>
      <c r="G38" s="454">
        <v>398.07551063567149</v>
      </c>
      <c r="H38" s="454"/>
      <c r="I38" s="454"/>
    </row>
    <row r="39" spans="1:9" ht="14.25" customHeight="1">
      <c r="A39" s="456"/>
      <c r="B39" s="467" t="s">
        <v>1175</v>
      </c>
      <c r="C39" s="454">
        <v>-1.0178596226295091</v>
      </c>
      <c r="D39" s="466">
        <v>-1.0602704402390721</v>
      </c>
      <c r="E39" s="466"/>
      <c r="F39" s="466"/>
      <c r="G39" s="466">
        <v>54.773029765592206</v>
      </c>
      <c r="H39" s="466"/>
      <c r="I39" s="454"/>
    </row>
    <row r="40" spans="1:9" ht="14.25" customHeight="1">
      <c r="A40" s="459"/>
      <c r="B40" s="2746" t="s">
        <v>488</v>
      </c>
      <c r="C40" s="2745">
        <v>17.036855053755747</v>
      </c>
      <c r="D40" s="2745">
        <v>17.746724014328905</v>
      </c>
      <c r="E40" s="458">
        <v>602.00664944215748</v>
      </c>
      <c r="F40" s="458">
        <v>156.77256495889517</v>
      </c>
      <c r="G40" s="458">
        <v>452.84854040126368</v>
      </c>
      <c r="H40" s="458">
        <v>75.223179149414804</v>
      </c>
      <c r="I40" s="2745">
        <v>38400</v>
      </c>
    </row>
    <row r="41" spans="1:9" ht="14.25" customHeight="1">
      <c r="A41" s="456"/>
      <c r="B41" s="455" t="s">
        <v>1176</v>
      </c>
      <c r="C41" s="454">
        <v>53.08063094991968</v>
      </c>
      <c r="D41" s="454">
        <v>183.03665844799889</v>
      </c>
      <c r="E41" s="454"/>
      <c r="F41" s="454"/>
      <c r="G41" s="454">
        <v>146.06382626704499</v>
      </c>
      <c r="H41" s="454"/>
      <c r="I41" s="454"/>
    </row>
    <row r="42" spans="1:9" ht="14.25" customHeight="1">
      <c r="A42" s="456"/>
      <c r="B42" s="467" t="s">
        <v>1175</v>
      </c>
      <c r="C42" s="454">
        <v>4.8915841133980802</v>
      </c>
      <c r="D42" s="466">
        <v>16.86753142551062</v>
      </c>
      <c r="E42" s="466"/>
      <c r="F42" s="466"/>
      <c r="G42" s="466">
        <v>158.03536120681298</v>
      </c>
      <c r="H42" s="466"/>
      <c r="I42" s="454"/>
    </row>
    <row r="43" spans="1:9" ht="14.25" customHeight="1">
      <c r="A43" s="459"/>
      <c r="B43" s="2746" t="s">
        <v>1136</v>
      </c>
      <c r="C43" s="2745">
        <v>57.972215063317762</v>
      </c>
      <c r="D43" s="2745">
        <v>199.90418987350955</v>
      </c>
      <c r="E43" s="458">
        <v>513.57029045117076</v>
      </c>
      <c r="F43" s="458">
        <v>442.73300900963</v>
      </c>
      <c r="G43" s="458">
        <v>304.09918747385797</v>
      </c>
      <c r="H43" s="458">
        <v>59.212768559237972</v>
      </c>
      <c r="I43" s="2745">
        <v>11600</v>
      </c>
    </row>
    <row r="44" spans="1:9" ht="14.25" customHeight="1">
      <c r="A44" s="456"/>
      <c r="B44" s="455" t="s">
        <v>1176</v>
      </c>
      <c r="C44" s="454">
        <v>17.429320883166557</v>
      </c>
      <c r="D44" s="454">
        <v>188.42509062882766</v>
      </c>
      <c r="E44" s="454"/>
      <c r="F44" s="454"/>
      <c r="G44" s="454">
        <v>40.805814402369442</v>
      </c>
      <c r="H44" s="454"/>
      <c r="I44" s="454"/>
    </row>
    <row r="45" spans="1:9" ht="14.25" customHeight="1">
      <c r="A45" s="456"/>
      <c r="B45" s="467" t="s">
        <v>1175</v>
      </c>
      <c r="C45" s="454">
        <v>-2.4034023840865051</v>
      </c>
      <c r="D45" s="466">
        <v>-25.982728476610866</v>
      </c>
      <c r="E45" s="466"/>
      <c r="F45" s="466"/>
      <c r="G45" s="466">
        <v>18.797274000760371</v>
      </c>
      <c r="H45" s="466"/>
      <c r="I45" s="454"/>
    </row>
    <row r="46" spans="1:9" ht="14.25" customHeight="1">
      <c r="A46" s="459"/>
      <c r="B46" s="2746" t="s">
        <v>1180</v>
      </c>
      <c r="C46" s="2745">
        <v>15.025918499080053</v>
      </c>
      <c r="D46" s="2745">
        <v>162.44236215221679</v>
      </c>
      <c r="E46" s="458">
        <v>67.145754220000001</v>
      </c>
      <c r="F46" s="458">
        <v>181.47501140540541</v>
      </c>
      <c r="G46" s="458">
        <v>59.603088403129817</v>
      </c>
      <c r="H46" s="458">
        <v>88.766727093187484</v>
      </c>
      <c r="I46" s="2745">
        <v>3700</v>
      </c>
    </row>
    <row r="47" spans="1:9" ht="14.25" customHeight="1">
      <c r="A47" s="459"/>
      <c r="B47" s="460"/>
      <c r="C47" s="458"/>
      <c r="D47" s="458"/>
      <c r="E47" s="458"/>
      <c r="F47" s="458"/>
      <c r="G47" s="458"/>
      <c r="H47" s="458"/>
      <c r="I47" s="458"/>
    </row>
    <row r="48" spans="1:9" ht="14.25" customHeight="1">
      <c r="A48" s="456"/>
      <c r="B48" s="460" t="s">
        <v>1022</v>
      </c>
      <c r="C48" s="454">
        <v>3.5969965416677852E-2</v>
      </c>
      <c r="D48" s="454">
        <v>5.231994969698596E-2</v>
      </c>
      <c r="E48" s="454">
        <v>77.207303232412244</v>
      </c>
      <c r="F48" s="454">
        <v>28.075382993604453</v>
      </c>
      <c r="G48" s="454">
        <v>16.090352991328341</v>
      </c>
      <c r="H48" s="454"/>
      <c r="I48" s="454">
        <v>27500</v>
      </c>
    </row>
    <row r="49" spans="1:9" ht="14.25" customHeight="1">
      <c r="A49" s="456"/>
      <c r="B49" s="455"/>
      <c r="C49" s="454"/>
      <c r="D49" s="454"/>
      <c r="E49" s="454"/>
      <c r="F49" s="454"/>
      <c r="G49" s="454"/>
      <c r="H49" s="454"/>
      <c r="I49" s="454"/>
    </row>
    <row r="50" spans="1:9" ht="14.25" customHeight="1">
      <c r="A50" s="456"/>
      <c r="B50" s="455" t="s">
        <v>1176</v>
      </c>
      <c r="C50" s="454">
        <v>88.600636474888177</v>
      </c>
      <c r="D50" s="454">
        <v>43.64563373147201</v>
      </c>
      <c r="E50" s="454"/>
      <c r="F50" s="454"/>
      <c r="G50" s="454">
        <v>595.82410591661312</v>
      </c>
      <c r="H50" s="454"/>
      <c r="I50" s="454"/>
    </row>
    <row r="51" spans="1:9" ht="14.25" customHeight="1">
      <c r="A51" s="456"/>
      <c r="B51" s="455" t="s">
        <v>1175</v>
      </c>
      <c r="C51" s="466">
        <v>1.4456853081741581</v>
      </c>
      <c r="D51" s="466">
        <v>0.71216025033209762</v>
      </c>
      <c r="E51" s="466"/>
      <c r="F51" s="466"/>
      <c r="G51" s="466">
        <v>236.81706335296664</v>
      </c>
      <c r="H51" s="466"/>
      <c r="I51" s="466"/>
    </row>
    <row r="52" spans="1:9" ht="14.25" customHeight="1">
      <c r="A52" s="2744" t="s">
        <v>1179</v>
      </c>
      <c r="B52" s="2744"/>
      <c r="C52" s="2742">
        <v>90.070958581570238</v>
      </c>
      <c r="D52" s="2742">
        <v>44.36993033574889</v>
      </c>
      <c r="E52" s="2742">
        <v>1259.9299973457403</v>
      </c>
      <c r="F52" s="2742">
        <v>155.16379277656898</v>
      </c>
      <c r="G52" s="2742">
        <v>832.64116926957979</v>
      </c>
      <c r="H52" s="2742">
        <v>66.086304082265045</v>
      </c>
      <c r="I52" s="2741">
        <v>81200</v>
      </c>
    </row>
    <row r="53" spans="1:9" ht="14.25" customHeight="1">
      <c r="A53" s="456"/>
      <c r="B53" s="2740"/>
      <c r="C53" s="1207"/>
      <c r="D53" s="1207"/>
      <c r="E53" s="1207"/>
      <c r="F53" s="1207"/>
      <c r="G53" s="1207"/>
      <c r="H53" s="1207"/>
      <c r="I53" s="1207"/>
    </row>
    <row r="54" spans="1:9" ht="14.25" customHeight="1">
      <c r="A54" s="2744" t="s">
        <v>1178</v>
      </c>
      <c r="B54" s="2743"/>
      <c r="C54" s="2742"/>
      <c r="D54" s="2742"/>
      <c r="E54" s="2742"/>
      <c r="F54" s="2742"/>
      <c r="G54" s="2742"/>
      <c r="H54" s="2742"/>
      <c r="I54" s="2741">
        <v>11300</v>
      </c>
    </row>
    <row r="55" spans="1:9" ht="14.25" customHeight="1">
      <c r="A55" s="456"/>
      <c r="B55" s="455"/>
      <c r="C55" s="466"/>
      <c r="D55" s="466"/>
      <c r="E55" s="466"/>
      <c r="F55" s="466"/>
      <c r="G55" s="466"/>
      <c r="H55" s="466"/>
      <c r="I55" s="466"/>
    </row>
    <row r="56" spans="1:9" ht="14.25" customHeight="1">
      <c r="A56" s="2744" t="s">
        <v>1022</v>
      </c>
      <c r="B56" s="2743"/>
      <c r="C56" s="2742">
        <v>-1.1631377217509029</v>
      </c>
      <c r="D56" s="2742"/>
      <c r="E56" s="2742">
        <v>1.6264517576197581</v>
      </c>
      <c r="F56" s="2742">
        <v>14.785925069270528</v>
      </c>
      <c r="G56" s="2742">
        <v>0.89036447738730584</v>
      </c>
      <c r="H56" s="2742">
        <v>54.742753556386802</v>
      </c>
      <c r="I56" s="2741">
        <v>1100</v>
      </c>
    </row>
    <row r="57" spans="1:9" ht="14.25" customHeight="1">
      <c r="A57" s="456"/>
      <c r="B57" s="2740"/>
      <c r="C57" s="1207"/>
      <c r="D57" s="1207"/>
      <c r="E57" s="1207"/>
      <c r="F57" s="1207"/>
      <c r="G57" s="1207"/>
      <c r="H57" s="1207"/>
      <c r="I57" s="1207"/>
    </row>
    <row r="58" spans="1:9" ht="14.25" customHeight="1">
      <c r="A58" s="453"/>
      <c r="B58" s="455" t="s">
        <v>1176</v>
      </c>
      <c r="C58" s="454">
        <v>130.42835601205491</v>
      </c>
      <c r="D58" s="454">
        <v>16.308640951804303</v>
      </c>
      <c r="E58" s="454"/>
      <c r="F58" s="454"/>
      <c r="G58" s="454">
        <v>2026.7650850078719</v>
      </c>
      <c r="H58" s="454"/>
      <c r="I58" s="454"/>
    </row>
    <row r="59" spans="1:9" ht="14.25" customHeight="1" thickBot="1">
      <c r="A59" s="468"/>
      <c r="B59" s="467" t="s">
        <v>1175</v>
      </c>
      <c r="C59" s="454">
        <v>-17.658356012054909</v>
      </c>
      <c r="D59" s="466">
        <v>-2.2079844966620708</v>
      </c>
      <c r="E59" s="454"/>
      <c r="F59" s="454"/>
      <c r="G59" s="454">
        <v>496.28231410294495</v>
      </c>
      <c r="H59" s="466"/>
      <c r="I59" s="454"/>
    </row>
    <row r="60" spans="1:9" ht="14.25" customHeight="1" thickBot="1">
      <c r="A60" s="465" t="s">
        <v>1174</v>
      </c>
      <c r="B60" s="464"/>
      <c r="C60" s="462">
        <v>112.77</v>
      </c>
      <c r="D60" s="463">
        <v>14.10065645514223</v>
      </c>
      <c r="E60" s="462">
        <v>5746.0070451130432</v>
      </c>
      <c r="F60" s="462">
        <v>179.61885105073597</v>
      </c>
      <c r="G60" s="462">
        <v>2523.047399110817</v>
      </c>
      <c r="H60" s="462">
        <v>43.909577195117762</v>
      </c>
      <c r="I60" s="461">
        <v>319900</v>
      </c>
    </row>
    <row r="61" spans="1:9" ht="14.25" customHeight="1">
      <c r="A61" s="456"/>
      <c r="B61" s="455"/>
      <c r="C61" s="454"/>
      <c r="D61" s="454"/>
      <c r="E61" s="454"/>
      <c r="F61" s="454"/>
      <c r="G61" s="454"/>
      <c r="H61" s="454"/>
      <c r="I61" s="454"/>
    </row>
    <row r="62" spans="1:9" ht="14.25" customHeight="1" thickBot="1">
      <c r="A62" s="2737"/>
      <c r="B62" s="2737"/>
      <c r="C62" s="2737"/>
      <c r="D62" s="2737"/>
      <c r="E62" s="2736"/>
      <c r="F62" s="2736"/>
      <c r="G62" s="2736"/>
      <c r="H62" s="2736"/>
      <c r="I62" s="2736"/>
    </row>
    <row r="63" spans="1:9" ht="14.25" customHeight="1">
      <c r="A63" s="2721" t="s">
        <v>686</v>
      </c>
      <c r="B63" s="2750"/>
      <c r="C63" s="2731"/>
      <c r="D63" s="2731"/>
      <c r="E63" s="2729">
        <v>5618.0772115182044</v>
      </c>
      <c r="F63" s="2729"/>
      <c r="G63" s="2729">
        <v>2447</v>
      </c>
      <c r="H63" s="2729"/>
      <c r="I63" s="2729"/>
    </row>
    <row r="64" spans="1:9" ht="14.25" customHeight="1" thickBot="1">
      <c r="A64" s="2723" t="s">
        <v>687</v>
      </c>
      <c r="B64" s="2749"/>
      <c r="C64" s="2725"/>
      <c r="D64" s="2725"/>
      <c r="E64" s="2723"/>
      <c r="F64" s="2724">
        <v>163.57435114532908</v>
      </c>
      <c r="G64" s="2723"/>
      <c r="H64" s="2723"/>
      <c r="I64" s="2748">
        <v>343457.09899999999</v>
      </c>
    </row>
    <row r="65" spans="1:9" ht="14.25" customHeight="1">
      <c r="B65" s="2671"/>
      <c r="C65" s="2671"/>
      <c r="D65" s="2720"/>
      <c r="I65" s="454"/>
    </row>
    <row r="66" spans="1:9" ht="14.25" customHeight="1">
      <c r="A66" s="2671" t="s">
        <v>688</v>
      </c>
      <c r="G66" s="2714"/>
      <c r="H66" s="2714"/>
      <c r="I66" s="458"/>
    </row>
    <row r="67" spans="1:9" ht="14.25" customHeight="1">
      <c r="A67" s="2671" t="s">
        <v>689</v>
      </c>
      <c r="I67" s="454"/>
    </row>
    <row r="68" spans="1:9">
      <c r="A68" s="453"/>
      <c r="B68" s="453"/>
      <c r="C68" s="458"/>
      <c r="D68" s="458"/>
      <c r="E68" s="458"/>
      <c r="F68" s="458"/>
      <c r="G68" s="458"/>
      <c r="H68" s="458"/>
      <c r="I68" s="458"/>
    </row>
    <row r="69" spans="1:9">
      <c r="A69" s="456"/>
      <c r="B69" s="454"/>
      <c r="C69" s="454"/>
      <c r="D69" s="454"/>
      <c r="E69" s="454"/>
      <c r="F69" s="454"/>
      <c r="G69" s="454"/>
      <c r="H69" s="454"/>
      <c r="I69" s="454"/>
    </row>
    <row r="70" spans="1:9">
      <c r="A70" s="453"/>
      <c r="B70" s="453"/>
      <c r="C70" s="458"/>
      <c r="D70" s="458"/>
      <c r="E70" s="458"/>
      <c r="F70" s="458"/>
      <c r="G70" s="458"/>
      <c r="H70" s="458"/>
      <c r="I70" s="458"/>
    </row>
    <row r="71" spans="1:9">
      <c r="A71" s="456"/>
      <c r="B71" s="455"/>
      <c r="C71" s="454"/>
      <c r="D71" s="454"/>
      <c r="E71" s="454"/>
      <c r="F71" s="454"/>
      <c r="G71" s="454"/>
      <c r="H71" s="454"/>
      <c r="I71" s="454"/>
    </row>
    <row r="72" spans="1:9">
      <c r="A72" s="453"/>
      <c r="B72" s="453"/>
      <c r="C72" s="458"/>
      <c r="D72" s="458"/>
      <c r="E72" s="458"/>
      <c r="F72" s="458"/>
      <c r="G72" s="458"/>
      <c r="H72" s="458"/>
      <c r="I72" s="458"/>
    </row>
    <row r="73" spans="1:9">
      <c r="A73" s="456"/>
      <c r="B73" s="454"/>
      <c r="C73" s="454"/>
      <c r="D73" s="454"/>
      <c r="E73" s="454"/>
      <c r="F73" s="454"/>
      <c r="G73" s="454"/>
      <c r="H73" s="454"/>
      <c r="I73" s="454"/>
    </row>
    <row r="74" spans="1:9">
      <c r="A74" s="453"/>
      <c r="B74" s="455"/>
      <c r="C74" s="454"/>
      <c r="D74" s="454"/>
      <c r="E74" s="454"/>
      <c r="F74" s="454"/>
      <c r="G74" s="454"/>
      <c r="H74" s="457"/>
      <c r="I74" s="454"/>
    </row>
    <row r="75" spans="1:9">
      <c r="A75" s="456"/>
      <c r="B75" s="455"/>
      <c r="C75" s="454"/>
      <c r="D75" s="454"/>
      <c r="E75" s="454"/>
      <c r="F75" s="454"/>
      <c r="G75" s="454"/>
      <c r="H75" s="454"/>
      <c r="I75" s="454"/>
    </row>
    <row r="76" spans="1:9">
      <c r="A76" s="453"/>
      <c r="B76" s="453"/>
      <c r="C76" s="451"/>
      <c r="D76" s="452"/>
      <c r="E76" s="451"/>
      <c r="F76" s="451"/>
      <c r="G76" s="451"/>
      <c r="H76" s="451"/>
      <c r="I76" s="451"/>
    </row>
    <row r="77" spans="1:9">
      <c r="A77" s="2714"/>
      <c r="B77" s="2714"/>
      <c r="C77" s="2714"/>
      <c r="D77" s="2714"/>
      <c r="E77" s="2714"/>
      <c r="F77" s="2714"/>
      <c r="G77" s="2714"/>
      <c r="H77" s="2714"/>
      <c r="I77" s="2690"/>
    </row>
    <row r="78" spans="1:9">
      <c r="A78" s="2714"/>
      <c r="B78" s="2714"/>
      <c r="C78" s="2714"/>
      <c r="D78" s="2714"/>
      <c r="E78" s="2714"/>
      <c r="F78" s="2714"/>
      <c r="G78" s="2714"/>
      <c r="H78" s="2714"/>
      <c r="I78" s="2690"/>
    </row>
    <row r="79" spans="1:9">
      <c r="A79" s="2714"/>
      <c r="B79" s="2714"/>
      <c r="C79" s="2714"/>
      <c r="D79" s="2714"/>
      <c r="E79" s="2714"/>
      <c r="F79" s="2714"/>
      <c r="G79" s="2714"/>
      <c r="H79" s="2714"/>
      <c r="I79" s="2690"/>
    </row>
    <row r="80" spans="1:9">
      <c r="A80" s="2714"/>
      <c r="B80" s="2714"/>
      <c r="C80" s="2714"/>
      <c r="D80" s="2714"/>
      <c r="E80" s="2714"/>
      <c r="F80" s="2714"/>
      <c r="G80" s="2714"/>
      <c r="H80" s="2714"/>
      <c r="I80" s="2690"/>
    </row>
    <row r="81" spans="1:9">
      <c r="A81" s="2714"/>
      <c r="B81" s="2714"/>
      <c r="C81" s="2714"/>
      <c r="D81" s="2714"/>
      <c r="E81" s="2714"/>
      <c r="F81" s="2714"/>
      <c r="G81" s="2714"/>
      <c r="H81" s="2714"/>
      <c r="I81" s="2690"/>
    </row>
    <row r="82" spans="1:9">
      <c r="A82" s="2714"/>
      <c r="B82" s="2714"/>
      <c r="C82" s="2714"/>
      <c r="D82" s="2714"/>
      <c r="E82" s="2714"/>
      <c r="F82" s="2714"/>
      <c r="G82" s="2714"/>
      <c r="H82" s="2714"/>
      <c r="I82" s="2690"/>
    </row>
    <row r="83" spans="1:9">
      <c r="A83" s="2714"/>
      <c r="B83" s="2714"/>
      <c r="C83" s="2714"/>
      <c r="D83" s="2714"/>
      <c r="E83" s="2714"/>
      <c r="F83" s="2714"/>
      <c r="G83" s="2714"/>
      <c r="H83" s="2714"/>
      <c r="I83" s="2690"/>
    </row>
    <row r="84" spans="1:9">
      <c r="A84" s="2714"/>
      <c r="B84" s="2714"/>
      <c r="C84" s="2714"/>
      <c r="D84" s="2714"/>
      <c r="E84" s="2714"/>
      <c r="F84" s="2714"/>
      <c r="G84" s="2714"/>
      <c r="H84" s="2714"/>
      <c r="I84" s="2690"/>
    </row>
    <row r="85" spans="1:9">
      <c r="A85" s="2714"/>
      <c r="B85" s="2714"/>
      <c r="C85" s="2714"/>
      <c r="D85" s="2714"/>
      <c r="E85" s="2714"/>
      <c r="F85" s="2714"/>
      <c r="G85" s="2714"/>
      <c r="H85" s="2714"/>
      <c r="I85" s="2690"/>
    </row>
    <row r="86" spans="1:9">
      <c r="A86" s="2714"/>
      <c r="B86" s="2714"/>
      <c r="C86" s="2714"/>
      <c r="D86" s="2714"/>
      <c r="E86" s="2714"/>
      <c r="F86" s="2714"/>
      <c r="G86" s="2714"/>
      <c r="H86" s="2714"/>
      <c r="I86" s="2690"/>
    </row>
    <row r="87" spans="1:9">
      <c r="A87" s="2714"/>
      <c r="B87" s="2714"/>
      <c r="C87" s="2714"/>
      <c r="D87" s="2714"/>
      <c r="E87" s="2714"/>
      <c r="F87" s="2714"/>
      <c r="G87" s="2714"/>
      <c r="H87" s="2714"/>
      <c r="I87" s="2690"/>
    </row>
    <row r="88" spans="1:9">
      <c r="A88" s="2714"/>
      <c r="B88" s="2714"/>
      <c r="C88" s="2714"/>
      <c r="D88" s="2714"/>
      <c r="E88" s="2714"/>
      <c r="F88" s="2714"/>
      <c r="G88" s="2714"/>
      <c r="H88" s="2714"/>
      <c r="I88" s="2690"/>
    </row>
    <row r="89" spans="1:9">
      <c r="A89" s="2714"/>
      <c r="B89" s="2714"/>
      <c r="C89" s="2714"/>
      <c r="D89" s="2714"/>
      <c r="E89" s="2714"/>
      <c r="F89" s="2714"/>
      <c r="G89" s="2714"/>
      <c r="H89" s="2714"/>
      <c r="I89" s="2690"/>
    </row>
    <row r="90" spans="1:9">
      <c r="A90" s="2714"/>
      <c r="B90" s="2714"/>
      <c r="C90" s="2714"/>
      <c r="D90" s="2714"/>
      <c r="E90" s="2714"/>
      <c r="F90" s="2714"/>
      <c r="G90" s="2714"/>
      <c r="H90" s="2714"/>
      <c r="I90" s="2690"/>
    </row>
    <row r="91" spans="1:9">
      <c r="A91" s="2714"/>
      <c r="B91" s="2714"/>
      <c r="C91" s="2714"/>
      <c r="D91" s="2714"/>
      <c r="E91" s="2714"/>
      <c r="F91" s="2714"/>
      <c r="G91" s="2714"/>
      <c r="H91" s="2714"/>
      <c r="I91" s="2690"/>
    </row>
    <row r="92" spans="1:9">
      <c r="A92" s="2714"/>
      <c r="B92" s="2714"/>
      <c r="C92" s="2714"/>
      <c r="D92" s="2714"/>
      <c r="E92" s="2714"/>
      <c r="F92" s="2714"/>
      <c r="G92" s="2714"/>
      <c r="H92" s="2714"/>
      <c r="I92" s="2690"/>
    </row>
    <row r="93" spans="1:9">
      <c r="A93" s="2714"/>
      <c r="B93" s="2714"/>
      <c r="C93" s="2714"/>
      <c r="D93" s="2714"/>
      <c r="E93" s="2714"/>
      <c r="F93" s="2714"/>
      <c r="G93" s="2714"/>
      <c r="H93" s="2714"/>
      <c r="I93" s="2690"/>
    </row>
    <row r="94" spans="1:9">
      <c r="I94" s="2671"/>
    </row>
    <row r="95" spans="1:9">
      <c r="I95" s="2671"/>
    </row>
    <row r="96" spans="1:9">
      <c r="I96" s="2671"/>
    </row>
    <row r="97" spans="9:9">
      <c r="I97" s="2671"/>
    </row>
    <row r="98" spans="9:9">
      <c r="I98" s="2671"/>
    </row>
  </sheetData>
  <pageMargins left="0.7" right="0.7" top="0.75" bottom="0.75" header="0.3" footer="0.3"/>
  <pageSetup paperSize="9" scale="83" fitToWidth="0" fitToHeight="0" orientation="portrait" r:id="rId1"/>
  <customProperties>
    <customPr name="_pios_id" r:id="rId2"/>
  </customProperties>
  <drawing r:id="rId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dimension ref="A1:O106"/>
  <sheetViews>
    <sheetView view="pageBreakPreview" zoomScale="60" zoomScaleNormal="100" workbookViewId="0">
      <selection activeCell="P21" sqref="P21"/>
    </sheetView>
  </sheetViews>
  <sheetFormatPr defaultRowHeight="15"/>
  <cols>
    <col min="1" max="1" width="28.1640625" style="2611" customWidth="1"/>
    <col min="2" max="2" width="7.5" style="2611" customWidth="1"/>
    <col min="3" max="4" width="10" style="2613" customWidth="1"/>
    <col min="5" max="5" width="6" style="2613" bestFit="1" customWidth="1"/>
    <col min="6" max="8" width="10" style="2613" customWidth="1"/>
    <col min="9" max="9" width="7.6640625" style="2613" bestFit="1" customWidth="1"/>
    <col min="10" max="10" width="10" style="2613" customWidth="1"/>
    <col min="11" max="12" width="9.33203125" style="2713"/>
    <col min="13" max="13" width="23" style="2713" customWidth="1"/>
    <col min="14" max="16384" width="9.33203125" style="2713"/>
  </cols>
  <sheetData>
    <row r="1" spans="1:15">
      <c r="A1" s="2829" t="s">
        <v>1306</v>
      </c>
      <c r="B1" s="2828"/>
      <c r="C1" s="2828"/>
      <c r="D1" s="2828"/>
      <c r="E1" s="2828"/>
      <c r="F1" s="2828"/>
      <c r="G1" s="2828"/>
      <c r="H1" s="2828"/>
      <c r="I1" s="2828"/>
      <c r="J1" s="2828"/>
    </row>
    <row r="2" spans="1:15">
      <c r="A2" s="2785"/>
      <c r="B2" s="2810"/>
      <c r="C2" s="2810"/>
      <c r="D2" s="2810"/>
      <c r="E2" s="2810"/>
      <c r="F2" s="2810"/>
      <c r="G2" s="2810"/>
      <c r="H2" s="2810"/>
      <c r="I2" s="2810"/>
      <c r="J2" s="2810"/>
    </row>
    <row r="3" spans="1:15">
      <c r="A3" s="2785"/>
      <c r="B3" s="2810"/>
      <c r="C3" s="2810"/>
      <c r="D3" s="2810"/>
      <c r="E3" s="2810"/>
      <c r="F3" s="2810"/>
      <c r="G3" s="2810"/>
      <c r="H3" s="2810"/>
      <c r="I3" s="2810"/>
      <c r="J3" s="2810"/>
    </row>
    <row r="4" spans="1:15" ht="15.75" thickBot="1">
      <c r="A4" s="2827" t="s">
        <v>400</v>
      </c>
      <c r="B4" s="2826" t="s">
        <v>1331</v>
      </c>
      <c r="C4" s="2825" t="s">
        <v>1278</v>
      </c>
      <c r="D4" s="2825" t="s">
        <v>568</v>
      </c>
      <c r="E4" s="2825" t="s">
        <v>124</v>
      </c>
      <c r="F4" s="2825" t="s">
        <v>125</v>
      </c>
      <c r="G4" s="2825" t="s">
        <v>126</v>
      </c>
      <c r="H4" s="2825" t="s">
        <v>127</v>
      </c>
      <c r="I4" s="2825" t="s">
        <v>128</v>
      </c>
      <c r="J4" s="2825" t="s">
        <v>129</v>
      </c>
    </row>
    <row r="5" spans="1:15">
      <c r="A5" s="2824" t="s">
        <v>666</v>
      </c>
      <c r="B5" s="2821">
        <v>2.6908568868664502</v>
      </c>
      <c r="C5" s="2820">
        <v>2.8865814723353513</v>
      </c>
      <c r="D5" s="2820">
        <v>3.08</v>
      </c>
      <c r="E5" s="2820">
        <v>2.93</v>
      </c>
      <c r="F5" s="2820">
        <v>2.9</v>
      </c>
      <c r="G5" s="2820">
        <v>2.96</v>
      </c>
      <c r="H5" s="2820">
        <v>3.02</v>
      </c>
      <c r="I5" s="2820">
        <v>3.18</v>
      </c>
      <c r="J5" s="2820">
        <v>2.92</v>
      </c>
      <c r="O5" s="2795"/>
    </row>
    <row r="6" spans="1:15">
      <c r="A6" s="2822" t="s">
        <v>638</v>
      </c>
      <c r="B6" s="2821">
        <v>1.3209086336169171</v>
      </c>
      <c r="C6" s="2820">
        <v>1.4286246948120058</v>
      </c>
      <c r="D6" s="2820">
        <v>1.48</v>
      </c>
      <c r="E6" s="2820">
        <v>1.49</v>
      </c>
      <c r="F6" s="2820">
        <v>1.54</v>
      </c>
      <c r="G6" s="2820">
        <v>1.55</v>
      </c>
      <c r="H6" s="2820">
        <v>1.73</v>
      </c>
      <c r="I6" s="2820">
        <v>1.69</v>
      </c>
      <c r="J6" s="2820">
        <v>1.73</v>
      </c>
      <c r="O6" s="2795"/>
    </row>
    <row r="7" spans="1:15">
      <c r="A7" s="2822" t="s">
        <v>1197</v>
      </c>
      <c r="B7" s="2821">
        <v>1.9044426818779108</v>
      </c>
      <c r="C7" s="2820">
        <v>1.8002515472456357</v>
      </c>
      <c r="D7" s="2820">
        <v>2.0099999999999998</v>
      </c>
      <c r="E7" s="2820">
        <v>1.93</v>
      </c>
      <c r="F7" s="2820">
        <v>1.85</v>
      </c>
      <c r="G7" s="2820">
        <v>1.8</v>
      </c>
      <c r="H7" s="2820">
        <v>1.87</v>
      </c>
      <c r="I7" s="2820">
        <v>1.54</v>
      </c>
      <c r="J7" s="2820">
        <v>1.47</v>
      </c>
      <c r="O7" s="2795"/>
    </row>
    <row r="8" spans="1:15">
      <c r="A8" s="2822" t="s">
        <v>644</v>
      </c>
      <c r="B8" s="2821">
        <v>0.22635682293741302</v>
      </c>
      <c r="C8" s="2820">
        <v>0.20331689747591813</v>
      </c>
      <c r="D8" s="2820">
        <v>0.23</v>
      </c>
      <c r="E8" s="2820">
        <v>0.27</v>
      </c>
      <c r="F8" s="2820">
        <v>0.23</v>
      </c>
      <c r="G8" s="2820">
        <v>0.22</v>
      </c>
      <c r="H8" s="2820">
        <v>0.23</v>
      </c>
      <c r="I8" s="2820">
        <v>0.22</v>
      </c>
      <c r="J8" s="2820">
        <v>0.24</v>
      </c>
      <c r="O8" s="2795"/>
    </row>
    <row r="9" spans="1:15">
      <c r="A9" s="2822" t="s">
        <v>645</v>
      </c>
      <c r="B9" s="2821">
        <v>0.15297860292063284</v>
      </c>
      <c r="C9" s="2820">
        <v>0.18079343424327335</v>
      </c>
      <c r="D9" s="2820">
        <v>0.25</v>
      </c>
      <c r="E9" s="2820">
        <v>0.25</v>
      </c>
      <c r="F9" s="2820">
        <v>0.25</v>
      </c>
      <c r="G9" s="2820">
        <v>0.25</v>
      </c>
      <c r="H9" s="2820">
        <v>0.26</v>
      </c>
      <c r="I9" s="2820">
        <v>0.28999999999999998</v>
      </c>
      <c r="J9" s="2820">
        <v>0.25</v>
      </c>
      <c r="O9" s="2795"/>
    </row>
    <row r="10" spans="1:15">
      <c r="A10" s="2822" t="s">
        <v>648</v>
      </c>
      <c r="B10" s="2821">
        <v>0.64324985373258381</v>
      </c>
      <c r="C10" s="2820">
        <v>0.76580433455947361</v>
      </c>
      <c r="D10" s="2820">
        <v>0.76</v>
      </c>
      <c r="E10" s="2820">
        <v>0.76</v>
      </c>
      <c r="F10" s="2820">
        <v>0.81</v>
      </c>
      <c r="G10" s="2820">
        <v>0.81</v>
      </c>
      <c r="H10" s="2820">
        <v>0.8</v>
      </c>
      <c r="I10" s="2820">
        <v>0.83</v>
      </c>
      <c r="J10" s="2820">
        <v>0.79</v>
      </c>
      <c r="O10" s="2795"/>
    </row>
    <row r="11" spans="1:15">
      <c r="A11" s="2822" t="s">
        <v>651</v>
      </c>
      <c r="B11" s="2821">
        <v>0.19972848099845397</v>
      </c>
      <c r="C11" s="2820">
        <v>0.17767864643627682</v>
      </c>
      <c r="D11" s="2820">
        <v>0.19</v>
      </c>
      <c r="E11" s="2820">
        <v>0.2</v>
      </c>
      <c r="F11" s="2820">
        <v>0.14000000000000001</v>
      </c>
      <c r="G11" s="2820">
        <v>0.16</v>
      </c>
      <c r="H11" s="2820">
        <v>0.18</v>
      </c>
      <c r="I11" s="2820">
        <v>0.15</v>
      </c>
      <c r="J11" s="2820">
        <v>0.24</v>
      </c>
      <c r="O11" s="2795"/>
    </row>
    <row r="12" spans="1:15">
      <c r="A12" s="2822" t="s">
        <v>1194</v>
      </c>
      <c r="B12" s="2821">
        <v>1.0153076518222366</v>
      </c>
      <c r="C12" s="2820">
        <v>1.1072106577612177</v>
      </c>
      <c r="D12" s="2820">
        <v>1.1299999999999999</v>
      </c>
      <c r="E12" s="2820">
        <v>1.1000000000000001</v>
      </c>
      <c r="F12" s="2820">
        <v>1.1399999999999999</v>
      </c>
      <c r="G12" s="2820">
        <v>1.17</v>
      </c>
      <c r="H12" s="2820">
        <v>1.2</v>
      </c>
      <c r="I12" s="2820">
        <v>1.1599999999999999</v>
      </c>
      <c r="J12" s="2820">
        <v>1.26</v>
      </c>
      <c r="O12" s="2795"/>
    </row>
    <row r="13" spans="1:15">
      <c r="A13" s="2823" t="s">
        <v>1193</v>
      </c>
      <c r="B13" s="2821">
        <v>0.78461309736401186</v>
      </c>
      <c r="C13" s="2820">
        <v>0.90714781307199877</v>
      </c>
      <c r="D13" s="2820">
        <v>0.94</v>
      </c>
      <c r="E13" s="2820">
        <v>0.92</v>
      </c>
      <c r="F13" s="2820">
        <v>0.92</v>
      </c>
      <c r="G13" s="2820">
        <v>0.9</v>
      </c>
      <c r="H13" s="2820">
        <v>0.86</v>
      </c>
      <c r="I13" s="2820">
        <v>0.84</v>
      </c>
      <c r="J13" s="2820">
        <v>0.85</v>
      </c>
      <c r="O13" s="2795"/>
    </row>
    <row r="14" spans="1:15">
      <c r="A14" s="2822" t="s">
        <v>1192</v>
      </c>
      <c r="B14" s="2821">
        <v>0.31461775218609939</v>
      </c>
      <c r="C14" s="2820">
        <v>0.37527671334395934</v>
      </c>
      <c r="D14" s="2820">
        <v>0.42</v>
      </c>
      <c r="E14" s="2820">
        <v>0.4</v>
      </c>
      <c r="F14" s="2820">
        <v>0.43</v>
      </c>
      <c r="G14" s="2820">
        <v>0.36</v>
      </c>
      <c r="H14" s="2820">
        <v>0.38</v>
      </c>
      <c r="I14" s="2820">
        <v>0.35</v>
      </c>
      <c r="J14" s="2820">
        <v>0.32</v>
      </c>
      <c r="O14" s="2795"/>
    </row>
    <row r="15" spans="1:15">
      <c r="A15" s="2823" t="s">
        <v>1190</v>
      </c>
      <c r="B15" s="2821">
        <v>0.29850012399594117</v>
      </c>
      <c r="C15" s="2820">
        <v>0.29154574616525347</v>
      </c>
      <c r="D15" s="2820">
        <v>0.32</v>
      </c>
      <c r="E15" s="2820">
        <v>0.33</v>
      </c>
      <c r="F15" s="2820">
        <v>0.35</v>
      </c>
      <c r="G15" s="2820">
        <v>0.34</v>
      </c>
      <c r="H15" s="2820">
        <v>0.34</v>
      </c>
      <c r="I15" s="2820">
        <v>0.34</v>
      </c>
      <c r="J15" s="2820">
        <v>0.28000000000000003</v>
      </c>
      <c r="O15" s="2795"/>
    </row>
    <row r="16" spans="1:15">
      <c r="A16" s="2823" t="s">
        <v>660</v>
      </c>
      <c r="B16" s="2821">
        <v>0.36651060462837759</v>
      </c>
      <c r="C16" s="2820">
        <v>0.45298284086927149</v>
      </c>
      <c r="D16" s="2820">
        <v>0.48</v>
      </c>
      <c r="E16" s="2820">
        <v>0.44</v>
      </c>
      <c r="F16" s="2820">
        <v>0.47</v>
      </c>
      <c r="G16" s="2820">
        <v>0.43</v>
      </c>
      <c r="H16" s="2820">
        <v>0.41</v>
      </c>
      <c r="I16" s="2820">
        <v>0.39</v>
      </c>
      <c r="J16" s="2820">
        <v>0.42</v>
      </c>
      <c r="O16" s="2795"/>
    </row>
    <row r="17" spans="1:15">
      <c r="A17" s="2822" t="s">
        <v>663</v>
      </c>
      <c r="B17" s="2821">
        <v>0.21882453401424312</v>
      </c>
      <c r="C17" s="2820">
        <v>0.2208817191246174</v>
      </c>
      <c r="D17" s="2820">
        <v>0.19</v>
      </c>
      <c r="E17" s="2820">
        <v>0.2</v>
      </c>
      <c r="F17" s="2820">
        <v>0.2</v>
      </c>
      <c r="G17" s="2820">
        <v>0.21</v>
      </c>
      <c r="H17" s="2820">
        <v>0.21</v>
      </c>
      <c r="I17" s="2820">
        <v>0.22</v>
      </c>
      <c r="J17" s="2820">
        <v>0.21</v>
      </c>
      <c r="O17" s="2795"/>
    </row>
    <row r="18" spans="1:15">
      <c r="A18" s="2822" t="s">
        <v>107</v>
      </c>
      <c r="B18" s="2821">
        <v>0.6046630950998082</v>
      </c>
      <c r="C18" s="2820">
        <v>0.8111186555912816</v>
      </c>
      <c r="D18" s="2820">
        <v>0.55000000000000004</v>
      </c>
      <c r="E18" s="2820">
        <v>0.64</v>
      </c>
      <c r="F18" s="2820">
        <v>0.75</v>
      </c>
      <c r="G18" s="2820">
        <v>0.72</v>
      </c>
      <c r="H18" s="2820">
        <v>0.94</v>
      </c>
      <c r="I18" s="2820">
        <v>1.2</v>
      </c>
      <c r="J18" s="2820">
        <v>1.29</v>
      </c>
      <c r="O18" s="2795"/>
    </row>
    <row r="19" spans="1:15">
      <c r="A19" s="2819" t="s">
        <v>413</v>
      </c>
      <c r="B19" s="2818">
        <v>10.74155882206108</v>
      </c>
      <c r="C19" s="2817">
        <v>11.609215173035537</v>
      </c>
      <c r="D19" s="2817">
        <v>12.03</v>
      </c>
      <c r="E19" s="2817">
        <v>11.86</v>
      </c>
      <c r="F19" s="2817">
        <v>11.979999999999999</v>
      </c>
      <c r="G19" s="2817">
        <v>11.88</v>
      </c>
      <c r="H19" s="2817">
        <v>12.43</v>
      </c>
      <c r="I19" s="2816">
        <v>12.4</v>
      </c>
      <c r="J19" s="2816">
        <v>12.27</v>
      </c>
      <c r="O19" s="2795"/>
    </row>
    <row r="20" spans="1:15">
      <c r="A20" s="2802"/>
      <c r="B20" s="2815"/>
      <c r="C20" s="2814"/>
      <c r="D20" s="2813"/>
      <c r="E20" s="2813"/>
      <c r="F20" s="2813"/>
      <c r="G20" s="2812"/>
      <c r="H20" s="2812"/>
      <c r="I20" s="2812"/>
      <c r="J20" s="2812"/>
      <c r="O20" s="2795"/>
    </row>
    <row r="21" spans="1:15">
      <c r="A21" s="2809" t="s">
        <v>666</v>
      </c>
      <c r="B21" s="629">
        <v>0.25050897466948202</v>
      </c>
      <c r="C21" s="629">
        <v>0.25606726893070814</v>
      </c>
      <c r="D21" s="2811"/>
      <c r="E21" s="2811"/>
      <c r="F21" s="2810"/>
      <c r="G21" s="2810"/>
      <c r="H21" s="2810"/>
      <c r="I21" s="2810"/>
      <c r="J21" s="2810"/>
      <c r="O21" s="2795"/>
    </row>
    <row r="22" spans="1:15">
      <c r="A22" s="2809" t="s">
        <v>638</v>
      </c>
      <c r="B22" s="629">
        <v>0.12297178235471995</v>
      </c>
      <c r="C22" s="629">
        <v>0.12310203213956082</v>
      </c>
      <c r="D22" s="2811"/>
      <c r="E22" s="2811"/>
      <c r="F22" s="2810"/>
      <c r="G22" s="2810"/>
      <c r="H22" s="2810"/>
      <c r="I22" s="2810"/>
      <c r="J22" s="2810"/>
      <c r="O22" s="2795"/>
    </row>
    <row r="23" spans="1:15">
      <c r="A23" s="2809" t="s">
        <v>1197</v>
      </c>
      <c r="B23" s="629">
        <v>0.1772966767138634</v>
      </c>
      <c r="C23" s="628">
        <v>0.1665288053885646</v>
      </c>
      <c r="D23" s="2805"/>
      <c r="E23" s="2805"/>
      <c r="O23" s="2795"/>
    </row>
    <row r="24" spans="1:15">
      <c r="A24" s="2809" t="s">
        <v>644</v>
      </c>
      <c r="B24" s="629">
        <v>2.1072995706407152E-2</v>
      </c>
      <c r="C24" s="628">
        <v>1.8928159413986533E-2</v>
      </c>
      <c r="D24" s="2805"/>
      <c r="E24" s="2805"/>
      <c r="O24" s="2795"/>
    </row>
    <row r="25" spans="1:15">
      <c r="A25" s="2809" t="s">
        <v>645</v>
      </c>
      <c r="B25" s="629">
        <v>1.4241750704417726E-2</v>
      </c>
      <c r="C25" s="628">
        <v>2.1100769230536894E-2</v>
      </c>
      <c r="D25" s="2805"/>
      <c r="E25" s="2805"/>
      <c r="O25" s="2795"/>
    </row>
    <row r="26" spans="1:15">
      <c r="A26" s="2809" t="s">
        <v>648</v>
      </c>
      <c r="B26" s="629">
        <v>5.9884218332582534E-2</v>
      </c>
      <c r="C26" s="628">
        <v>6.2969205280660703E-2</v>
      </c>
      <c r="D26" s="2805"/>
      <c r="E26" s="2805"/>
      <c r="O26" s="2795"/>
    </row>
    <row r="27" spans="1:15">
      <c r="A27" s="2809" t="s">
        <v>651</v>
      </c>
      <c r="B27" s="629">
        <v>1.859399406613595E-2</v>
      </c>
      <c r="C27" s="628">
        <v>1.5819955974324253E-2</v>
      </c>
      <c r="D27" s="2805"/>
      <c r="E27" s="2805"/>
      <c r="O27" s="2795"/>
    </row>
    <row r="28" spans="1:15">
      <c r="A28" s="2809" t="s">
        <v>1194</v>
      </c>
      <c r="B28" s="629">
        <v>9.4521444107068656E-2</v>
      </c>
      <c r="C28" s="628">
        <v>9.4076736269565531E-2</v>
      </c>
      <c r="D28" s="2805"/>
      <c r="E28" s="2805"/>
      <c r="O28" s="2795"/>
    </row>
    <row r="29" spans="1:15">
      <c r="A29" s="2809" t="s">
        <v>1193</v>
      </c>
      <c r="B29" s="629">
        <v>7.3044621396344128E-2</v>
      </c>
      <c r="C29" s="628">
        <v>7.8392302717005577E-2</v>
      </c>
      <c r="D29" s="2805"/>
      <c r="E29" s="2805"/>
      <c r="O29" s="2795"/>
    </row>
    <row r="30" spans="1:15">
      <c r="A30" s="2809" t="s">
        <v>1192</v>
      </c>
      <c r="B30" s="629">
        <v>2.9289766727333421E-2</v>
      </c>
      <c r="C30" s="628">
        <v>3.5176356085913608E-2</v>
      </c>
      <c r="D30" s="2805"/>
      <c r="E30" s="2805"/>
      <c r="O30" s="2795"/>
    </row>
    <row r="31" spans="1:15">
      <c r="A31" s="2809" t="s">
        <v>1190</v>
      </c>
      <c r="B31" s="629">
        <v>2.7789274251599289E-2</v>
      </c>
      <c r="C31" s="628">
        <v>2.6886180350596828E-2</v>
      </c>
      <c r="D31" s="2805"/>
      <c r="E31" s="2805"/>
      <c r="O31" s="2795"/>
    </row>
    <row r="32" spans="1:15">
      <c r="A32" s="2809" t="s">
        <v>660</v>
      </c>
      <c r="B32" s="629">
        <v>3.4120802268999897E-2</v>
      </c>
      <c r="C32" s="628">
        <v>3.9475539439420108E-2</v>
      </c>
      <c r="D32" s="2805"/>
      <c r="E32" s="2805"/>
      <c r="O32" s="2795"/>
    </row>
    <row r="33" spans="1:5">
      <c r="A33" s="2809" t="s">
        <v>663</v>
      </c>
      <c r="B33" s="629">
        <v>2.0371767044166805E-2</v>
      </c>
      <c r="C33" s="628">
        <v>1.5858556974727447E-2</v>
      </c>
      <c r="D33" s="2805"/>
      <c r="E33" s="2805"/>
    </row>
    <row r="34" spans="1:5">
      <c r="A34" s="2809" t="s">
        <v>107</v>
      </c>
      <c r="B34" s="629">
        <v>5.629193165687902E-2</v>
      </c>
      <c r="C34" s="628">
        <v>4.5618131804428912E-2</v>
      </c>
      <c r="D34" s="2805"/>
      <c r="E34" s="2805"/>
    </row>
    <row r="35" spans="1:5">
      <c r="A35" s="2808"/>
      <c r="B35" s="2807"/>
      <c r="C35" s="2805"/>
      <c r="D35" s="2805"/>
      <c r="E35" s="2805"/>
    </row>
    <row r="36" spans="1:5">
      <c r="A36" s="2806"/>
      <c r="B36" s="2630"/>
      <c r="C36" s="2805"/>
      <c r="D36" s="2805"/>
      <c r="E36" s="2805"/>
    </row>
    <row r="37" spans="1:5">
      <c r="A37" s="2804"/>
    </row>
    <row r="38" spans="1:5">
      <c r="A38" s="2803"/>
    </row>
    <row r="39" spans="1:5">
      <c r="A39" s="2793"/>
    </row>
    <row r="40" spans="1:5">
      <c r="A40" s="2793"/>
    </row>
    <row r="41" spans="1:5">
      <c r="A41" s="2793"/>
    </row>
    <row r="42" spans="1:5">
      <c r="A42" s="2793"/>
    </row>
    <row r="43" spans="1:5">
      <c r="A43" s="2793"/>
    </row>
    <row r="44" spans="1:5">
      <c r="A44" s="2793"/>
    </row>
    <row r="45" spans="1:5">
      <c r="A45" s="2793"/>
    </row>
    <row r="46" spans="1:5">
      <c r="A46" s="2793"/>
    </row>
    <row r="47" spans="1:5">
      <c r="A47" s="2793"/>
    </row>
    <row r="48" spans="1:5">
      <c r="A48" s="2793"/>
    </row>
    <row r="49" spans="1:10">
      <c r="A49" s="2793"/>
    </row>
    <row r="50" spans="1:10">
      <c r="A50" s="2793"/>
    </row>
    <row r="51" spans="1:10">
      <c r="A51" s="2793"/>
    </row>
    <row r="52" spans="1:10">
      <c r="A52" s="2793"/>
    </row>
    <row r="53" spans="1:10">
      <c r="A53" s="2793"/>
    </row>
    <row r="54" spans="1:10">
      <c r="A54" s="2802"/>
    </row>
    <row r="55" spans="1:10">
      <c r="A55" s="2791"/>
      <c r="B55" s="2800"/>
      <c r="C55" s="2800"/>
      <c r="D55" s="2800"/>
      <c r="E55" s="2800"/>
      <c r="F55" s="2800"/>
      <c r="G55" s="2800"/>
      <c r="H55" s="2800"/>
      <c r="I55" s="2800"/>
      <c r="J55" s="2800"/>
    </row>
    <row r="56" spans="1:10">
      <c r="A56" s="2793"/>
      <c r="B56" s="2800"/>
      <c r="C56" s="2800"/>
      <c r="D56" s="2800"/>
      <c r="E56" s="2800"/>
      <c r="F56" s="2800"/>
      <c r="G56" s="2800"/>
      <c r="H56" s="2800"/>
      <c r="I56" s="2800"/>
      <c r="J56" s="2800"/>
    </row>
    <row r="57" spans="1:10">
      <c r="A57" s="2793"/>
      <c r="B57" s="2800"/>
      <c r="C57" s="2800"/>
      <c r="D57" s="2800"/>
      <c r="E57" s="2800"/>
      <c r="F57" s="2800"/>
      <c r="G57" s="2800"/>
      <c r="H57" s="2800"/>
      <c r="I57" s="2800"/>
      <c r="J57" s="2800"/>
    </row>
    <row r="58" spans="1:10">
      <c r="A58" s="2793"/>
      <c r="B58" s="2800"/>
      <c r="C58" s="2800"/>
      <c r="D58" s="2800"/>
      <c r="E58" s="2800"/>
      <c r="F58" s="2800"/>
      <c r="G58" s="2800"/>
      <c r="H58" s="2800"/>
      <c r="I58" s="2800"/>
      <c r="J58" s="2800"/>
    </row>
    <row r="59" spans="1:10">
      <c r="A59" s="2793"/>
      <c r="B59" s="2800"/>
      <c r="C59" s="2800"/>
      <c r="D59" s="2800"/>
      <c r="E59" s="2800"/>
      <c r="F59" s="2800"/>
      <c r="G59" s="2800"/>
      <c r="H59" s="2800"/>
      <c r="I59" s="2800"/>
      <c r="J59" s="2800"/>
    </row>
    <row r="60" spans="1:10">
      <c r="A60" s="2793"/>
      <c r="B60" s="2800"/>
      <c r="C60" s="2800"/>
      <c r="D60" s="2800"/>
      <c r="E60" s="2800"/>
      <c r="F60" s="2800"/>
      <c r="G60" s="2800"/>
      <c r="H60" s="2800"/>
      <c r="I60" s="2800"/>
      <c r="J60" s="2800"/>
    </row>
    <row r="61" spans="1:10">
      <c r="A61" s="2791"/>
      <c r="B61" s="2800"/>
      <c r="C61" s="2800"/>
      <c r="D61" s="2800"/>
      <c r="E61" s="2800"/>
      <c r="F61" s="2800"/>
      <c r="G61" s="2800"/>
      <c r="H61" s="2800"/>
      <c r="I61" s="2800"/>
      <c r="J61" s="2800"/>
    </row>
    <row r="62" spans="1:10">
      <c r="A62" s="2791"/>
      <c r="B62" s="2800"/>
      <c r="C62" s="2800"/>
      <c r="D62" s="2800"/>
      <c r="E62" s="2800"/>
      <c r="F62" s="2800"/>
      <c r="G62" s="2800"/>
      <c r="H62" s="2800"/>
      <c r="I62" s="2800"/>
      <c r="J62" s="2800"/>
    </row>
    <row r="63" spans="1:10">
      <c r="A63" s="2729"/>
      <c r="B63" s="2800"/>
      <c r="C63" s="2800"/>
      <c r="D63" s="2800"/>
      <c r="E63" s="2800"/>
      <c r="F63" s="2800"/>
      <c r="G63" s="2800"/>
      <c r="H63" s="2800"/>
      <c r="I63" s="2800"/>
      <c r="J63" s="2800"/>
    </row>
    <row r="64" spans="1:10">
      <c r="A64" s="2785"/>
      <c r="B64" s="2800"/>
      <c r="C64" s="2800"/>
      <c r="D64" s="2800"/>
      <c r="E64" s="2800"/>
      <c r="F64" s="2800"/>
      <c r="G64" s="2800"/>
      <c r="H64" s="2800"/>
      <c r="I64" s="2800"/>
      <c r="J64" s="2800"/>
    </row>
    <row r="65" spans="1:10">
      <c r="A65" s="2785"/>
      <c r="B65" s="2800"/>
      <c r="C65" s="2800"/>
      <c r="D65" s="2800"/>
      <c r="E65" s="2800"/>
      <c r="F65" s="2800"/>
      <c r="G65" s="2800"/>
      <c r="H65" s="2800"/>
      <c r="I65" s="2800"/>
      <c r="J65" s="2800"/>
    </row>
    <row r="66" spans="1:10">
      <c r="A66" s="2785"/>
      <c r="B66" s="2800"/>
      <c r="C66" s="2800"/>
      <c r="D66" s="2800"/>
      <c r="E66" s="2800"/>
      <c r="F66" s="2800"/>
      <c r="G66" s="2800"/>
      <c r="H66" s="2800"/>
      <c r="I66" s="2800"/>
      <c r="J66" s="2800"/>
    </row>
    <row r="67" spans="1:10">
      <c r="A67" s="2785"/>
      <c r="B67" s="2800"/>
      <c r="C67" s="2800"/>
      <c r="D67" s="2800"/>
      <c r="E67" s="2800"/>
      <c r="F67" s="2800"/>
      <c r="G67" s="2800"/>
      <c r="H67" s="2800"/>
      <c r="I67" s="2800"/>
      <c r="J67" s="2800"/>
    </row>
    <row r="68" spans="1:10">
      <c r="A68" s="2801"/>
      <c r="B68" s="2800"/>
      <c r="C68" s="2800"/>
      <c r="D68" s="2800"/>
      <c r="E68" s="2800"/>
      <c r="F68" s="2800"/>
      <c r="G68" s="2800"/>
      <c r="H68" s="2800"/>
      <c r="I68" s="2800"/>
      <c r="J68" s="2800"/>
    </row>
    <row r="69" spans="1:10">
      <c r="B69" s="2800"/>
      <c r="C69" s="2800"/>
      <c r="D69" s="2800"/>
      <c r="E69" s="2800"/>
      <c r="F69" s="2800"/>
      <c r="G69" s="2800"/>
      <c r="H69" s="2800"/>
      <c r="I69" s="2800"/>
      <c r="J69" s="2800"/>
    </row>
    <row r="75" spans="1:10">
      <c r="A75" s="2671"/>
    </row>
    <row r="76" spans="1:10">
      <c r="A76" s="2671"/>
    </row>
    <row r="77" spans="1:10">
      <c r="A77" s="2671"/>
    </row>
    <row r="78" spans="1:10">
      <c r="A78" s="2671"/>
    </row>
    <row r="79" spans="1:10">
      <c r="A79" s="2671"/>
    </row>
    <row r="80" spans="1:10">
      <c r="A80" s="2671"/>
    </row>
    <row r="81" spans="1:1">
      <c r="A81" s="2671"/>
    </row>
    <row r="82" spans="1:1">
      <c r="A82" s="2671"/>
    </row>
    <row r="83" spans="1:1">
      <c r="A83" s="2671"/>
    </row>
    <row r="84" spans="1:1">
      <c r="A84" s="2671"/>
    </row>
    <row r="85" spans="1:1">
      <c r="A85" s="2671"/>
    </row>
    <row r="86" spans="1:1">
      <c r="A86" s="2671"/>
    </row>
    <row r="87" spans="1:1">
      <c r="A87" s="2671"/>
    </row>
    <row r="88" spans="1:1">
      <c r="A88" s="2671"/>
    </row>
    <row r="89" spans="1:1">
      <c r="A89" s="2671"/>
    </row>
    <row r="90" spans="1:1">
      <c r="A90" s="2671"/>
    </row>
    <row r="91" spans="1:1">
      <c r="A91" s="2671"/>
    </row>
    <row r="92" spans="1:1">
      <c r="A92" s="2671"/>
    </row>
    <row r="93" spans="1:1">
      <c r="A93" s="2671"/>
    </row>
    <row r="94" spans="1:1">
      <c r="A94" s="2671"/>
    </row>
    <row r="95" spans="1:1">
      <c r="A95" s="2671"/>
    </row>
    <row r="96" spans="1:1">
      <c r="A96" s="2671"/>
    </row>
    <row r="97" spans="1:1">
      <c r="A97" s="2671"/>
    </row>
    <row r="98" spans="1:1">
      <c r="A98" s="2671"/>
    </row>
    <row r="99" spans="1:1">
      <c r="A99" s="2671"/>
    </row>
    <row r="100" spans="1:1">
      <c r="A100" s="2671"/>
    </row>
    <row r="101" spans="1:1">
      <c r="A101" s="2671"/>
    </row>
    <row r="102" spans="1:1">
      <c r="A102" s="2671"/>
    </row>
    <row r="103" spans="1:1">
      <c r="A103" s="2671"/>
    </row>
    <row r="104" spans="1:1">
      <c r="A104" s="2671"/>
    </row>
    <row r="105" spans="1:1">
      <c r="A105" s="2671"/>
    </row>
    <row r="106" spans="1:1">
      <c r="A106" s="2671"/>
    </row>
  </sheetData>
  <pageMargins left="0.7" right="0.7" top="0.75" bottom="0.75" header="0.3" footer="0.3"/>
  <pageSetup paperSize="9" fitToWidth="0" fitToHeight="0" orientation="portrait" r:id="rId1"/>
  <customProperties>
    <customPr name="_pios_id" r:id="rId2"/>
  </customProperties>
  <drawing r:id="rId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J96"/>
  <sheetViews>
    <sheetView view="pageBreakPreview" zoomScale="85" zoomScaleNormal="100" zoomScaleSheetLayoutView="85" workbookViewId="0">
      <selection activeCell="P21" sqref="P21"/>
    </sheetView>
  </sheetViews>
  <sheetFormatPr defaultRowHeight="15"/>
  <cols>
    <col min="1" max="1" width="42.6640625" style="2611" customWidth="1"/>
    <col min="2" max="4" width="10" style="2611" customWidth="1"/>
    <col min="5" max="5" width="8" style="2611" bestFit="1" customWidth="1"/>
    <col min="6" max="6" width="10" style="2611" customWidth="1"/>
    <col min="7" max="7" width="8.6640625" style="2611" customWidth="1"/>
    <col min="8" max="8" width="8.33203125" style="2611" bestFit="1" customWidth="1"/>
    <col min="9" max="16384" width="9.33203125" style="2713"/>
  </cols>
  <sheetData>
    <row r="1" spans="1:10">
      <c r="A1" s="2632" t="s">
        <v>1402</v>
      </c>
    </row>
    <row r="2" spans="1:10" ht="13.5" customHeight="1">
      <c r="A2" s="2631" t="s">
        <v>1332</v>
      </c>
    </row>
    <row r="3" spans="1:10" ht="13.5" customHeight="1"/>
    <row r="4" spans="1:10" ht="24.75" customHeight="1" thickBot="1">
      <c r="A4" s="2776" t="s">
        <v>123</v>
      </c>
      <c r="B4" s="2669" t="s">
        <v>618</v>
      </c>
      <c r="C4" s="2669" t="s">
        <v>537</v>
      </c>
      <c r="D4" s="2669" t="s">
        <v>539</v>
      </c>
      <c r="E4" s="2669" t="s">
        <v>540</v>
      </c>
      <c r="F4" s="2669" t="s">
        <v>542</v>
      </c>
      <c r="G4" s="2669" t="s">
        <v>489</v>
      </c>
      <c r="H4" s="2794" t="s">
        <v>1292</v>
      </c>
    </row>
    <row r="5" spans="1:10" ht="13.5" customHeight="1">
      <c r="A5" s="2799" t="s">
        <v>662</v>
      </c>
      <c r="B5" s="2793">
        <v>586.70521000000008</v>
      </c>
      <c r="C5" s="2793">
        <v>0.25072</v>
      </c>
      <c r="D5" s="2793">
        <v>1.4443900000000001</v>
      </c>
      <c r="E5" s="2793">
        <v>94.639240000000001</v>
      </c>
      <c r="F5" s="2793">
        <v>0</v>
      </c>
      <c r="G5" s="2793">
        <v>0</v>
      </c>
      <c r="H5" s="2793">
        <v>490.37086000000005</v>
      </c>
      <c r="J5" s="2795"/>
    </row>
    <row r="6" spans="1:10" ht="13.5" customHeight="1">
      <c r="A6" s="2799" t="s">
        <v>656</v>
      </c>
      <c r="B6" s="2793">
        <v>43.99239</v>
      </c>
      <c r="C6" s="2793">
        <v>0.28288000000000002</v>
      </c>
      <c r="D6" s="2793">
        <v>12.84187</v>
      </c>
      <c r="E6" s="2793">
        <v>29.22203</v>
      </c>
      <c r="F6" s="2793">
        <v>1.6456099999999998</v>
      </c>
      <c r="G6" s="2793">
        <v>0</v>
      </c>
      <c r="H6" s="2793">
        <v>0</v>
      </c>
      <c r="I6" s="2657"/>
      <c r="J6" s="2795"/>
    </row>
    <row r="7" spans="1:10" ht="13.5" customHeight="1">
      <c r="A7" s="2799" t="s">
        <v>668</v>
      </c>
      <c r="B7" s="2793">
        <v>9.2317299999999989</v>
      </c>
      <c r="C7" s="2793">
        <v>5.3687299999999993</v>
      </c>
      <c r="D7" s="2793">
        <v>0.67655999999999994</v>
      </c>
      <c r="E7" s="2793">
        <v>0.27539999999999998</v>
      </c>
      <c r="F7" s="2793">
        <v>2.9110399999999998</v>
      </c>
      <c r="G7" s="2793">
        <v>0</v>
      </c>
      <c r="H7" s="2793">
        <v>0</v>
      </c>
      <c r="J7" s="2795"/>
    </row>
    <row r="8" spans="1:10" ht="13.5" customHeight="1">
      <c r="A8" s="2799" t="s">
        <v>646</v>
      </c>
      <c r="B8" s="2793">
        <v>250.46614</v>
      </c>
      <c r="C8" s="2793">
        <v>20.037230000000001</v>
      </c>
      <c r="D8" s="2793">
        <v>194.54732000000001</v>
      </c>
      <c r="E8" s="2793">
        <v>13.879899999999999</v>
      </c>
      <c r="F8" s="2793">
        <v>22.00169</v>
      </c>
      <c r="G8" s="2793">
        <v>0</v>
      </c>
      <c r="H8" s="2793">
        <v>0</v>
      </c>
      <c r="J8" s="2795"/>
    </row>
    <row r="9" spans="1:10" ht="13.5" customHeight="1">
      <c r="A9" s="2799" t="s">
        <v>661</v>
      </c>
      <c r="B9" s="2793">
        <v>93.538179999999997</v>
      </c>
      <c r="C9" s="2793">
        <v>25.00929</v>
      </c>
      <c r="D9" s="2793">
        <v>61.614609999999999</v>
      </c>
      <c r="E9" s="2793">
        <v>0.16794999999999999</v>
      </c>
      <c r="F9" s="2793">
        <v>3.6793800000000001</v>
      </c>
      <c r="G9" s="2793">
        <v>0</v>
      </c>
      <c r="H9" s="2793">
        <v>3.0669499999999998</v>
      </c>
      <c r="J9" s="2795"/>
    </row>
    <row r="10" spans="1:10" ht="13.5" customHeight="1">
      <c r="A10" s="2799" t="s">
        <v>641</v>
      </c>
      <c r="B10" s="2793">
        <v>449.54282999999998</v>
      </c>
      <c r="C10" s="2793">
        <v>111.84692</v>
      </c>
      <c r="D10" s="2793">
        <v>102.65611</v>
      </c>
      <c r="E10" s="2793">
        <v>57.122459999999997</v>
      </c>
      <c r="F10" s="2793">
        <v>95.398939999999996</v>
      </c>
      <c r="G10" s="2793">
        <v>0</v>
      </c>
      <c r="H10" s="2793">
        <v>82.5184</v>
      </c>
      <c r="J10" s="2795"/>
    </row>
    <row r="11" spans="1:10" ht="13.5" customHeight="1">
      <c r="A11" s="2799" t="s">
        <v>653</v>
      </c>
      <c r="B11" s="2793">
        <v>179.26189000000002</v>
      </c>
      <c r="C11" s="2793">
        <v>101.02496000000001</v>
      </c>
      <c r="D11" s="2793">
        <v>37.77713</v>
      </c>
      <c r="E11" s="2793">
        <v>35.17718</v>
      </c>
      <c r="F11" s="2793">
        <v>5.2320499999999992</v>
      </c>
      <c r="G11" s="2793">
        <v>0</v>
      </c>
      <c r="H11" s="2793">
        <v>5.0569999999999997E-2</v>
      </c>
      <c r="J11" s="2795"/>
    </row>
    <row r="12" spans="1:10" ht="13.5" customHeight="1">
      <c r="A12" s="2799" t="s">
        <v>647</v>
      </c>
      <c r="B12" s="2793">
        <v>224.64153999999999</v>
      </c>
      <c r="C12" s="2793">
        <v>23.077669999999998</v>
      </c>
      <c r="D12" s="2793">
        <v>3.754</v>
      </c>
      <c r="E12" s="2793">
        <v>134.36846000000003</v>
      </c>
      <c r="F12" s="2793">
        <v>0</v>
      </c>
      <c r="G12" s="2793">
        <v>0</v>
      </c>
      <c r="H12" s="2793">
        <v>63.441409999999998</v>
      </c>
      <c r="J12" s="2795"/>
    </row>
    <row r="13" spans="1:10" ht="13.5" customHeight="1">
      <c r="A13" s="2799" t="s">
        <v>659</v>
      </c>
      <c r="B13" s="2793">
        <v>94.920940000000002</v>
      </c>
      <c r="C13" s="2793">
        <v>22.974429999999998</v>
      </c>
      <c r="D13" s="2793">
        <v>12.029680000000001</v>
      </c>
      <c r="E13" s="2793">
        <v>55.967779999999998</v>
      </c>
      <c r="F13" s="2793">
        <v>3.9490500000000002</v>
      </c>
      <c r="G13" s="2793">
        <v>0</v>
      </c>
      <c r="H13" s="2793">
        <v>0</v>
      </c>
      <c r="J13" s="2795"/>
    </row>
    <row r="14" spans="1:10" ht="13.5" customHeight="1">
      <c r="A14" s="2799" t="s">
        <v>654</v>
      </c>
      <c r="B14" s="2793">
        <v>291.54662999999999</v>
      </c>
      <c r="C14" s="2793">
        <v>32.056800000000003</v>
      </c>
      <c r="D14" s="2793">
        <v>24.15746</v>
      </c>
      <c r="E14" s="2793">
        <v>217.82276000000002</v>
      </c>
      <c r="F14" s="2793">
        <v>16.1952</v>
      </c>
      <c r="G14" s="2793">
        <v>0</v>
      </c>
      <c r="H14" s="2793">
        <v>1.3144100000000001</v>
      </c>
      <c r="J14" s="2795"/>
    </row>
    <row r="15" spans="1:10" ht="13.5" customHeight="1">
      <c r="A15" s="2799" t="s">
        <v>664</v>
      </c>
      <c r="B15" s="2793">
        <v>59.827869999999997</v>
      </c>
      <c r="C15" s="2793">
        <v>25.171950000000002</v>
      </c>
      <c r="D15" s="2793">
        <v>18.800249999999998</v>
      </c>
      <c r="E15" s="2793">
        <v>3.9434499999999999</v>
      </c>
      <c r="F15" s="2793">
        <v>11.91222</v>
      </c>
      <c r="G15" s="2793">
        <v>0</v>
      </c>
      <c r="H15" s="2793">
        <v>0</v>
      </c>
      <c r="J15" s="2795"/>
    </row>
    <row r="16" spans="1:10" ht="13.5" customHeight="1">
      <c r="A16" s="2799" t="s">
        <v>649</v>
      </c>
      <c r="B16" s="2793">
        <v>317.82189</v>
      </c>
      <c r="C16" s="2793">
        <v>176.20579999999998</v>
      </c>
      <c r="D16" s="2793">
        <v>71.294660000000007</v>
      </c>
      <c r="E16" s="2793">
        <v>9.4567600000000009</v>
      </c>
      <c r="F16" s="2793">
        <v>60.805230000000002</v>
      </c>
      <c r="G16" s="2793">
        <v>0</v>
      </c>
      <c r="H16" s="2793">
        <v>5.944E-2</v>
      </c>
      <c r="J16" s="2795"/>
    </row>
    <row r="17" spans="1:10" ht="13.5" customHeight="1">
      <c r="A17" s="2799" t="s">
        <v>639</v>
      </c>
      <c r="B17" s="2793">
        <v>827.34388000000001</v>
      </c>
      <c r="C17" s="2793">
        <v>768.09925999999996</v>
      </c>
      <c r="D17" s="2793">
        <v>52.39884</v>
      </c>
      <c r="E17" s="2793">
        <v>5.1368700000000009</v>
      </c>
      <c r="F17" s="2793">
        <v>1.7089100000000002</v>
      </c>
      <c r="G17" s="2793">
        <v>0</v>
      </c>
      <c r="H17" s="2793">
        <v>0</v>
      </c>
      <c r="J17" s="2795"/>
    </row>
    <row r="18" spans="1:10" ht="13.5" customHeight="1">
      <c r="A18" s="2799" t="s">
        <v>667</v>
      </c>
      <c r="B18" s="2793">
        <v>18.1265</v>
      </c>
      <c r="C18" s="2793">
        <v>12.58151</v>
      </c>
      <c r="D18" s="2793">
        <v>5.3044800000000008</v>
      </c>
      <c r="E18" s="2793">
        <v>0.20455000000000001</v>
      </c>
      <c r="F18" s="2793">
        <v>3.5959999999999999E-2</v>
      </c>
      <c r="G18" s="2793">
        <v>0</v>
      </c>
      <c r="H18" s="2793">
        <v>0</v>
      </c>
      <c r="J18" s="2795"/>
    </row>
    <row r="19" spans="1:10" ht="13.5" customHeight="1">
      <c r="A19" s="2799" t="s">
        <v>657</v>
      </c>
      <c r="B19" s="2793">
        <v>0</v>
      </c>
      <c r="C19" s="2793">
        <v>0</v>
      </c>
      <c r="D19" s="2793">
        <v>0</v>
      </c>
      <c r="E19" s="2793">
        <v>0</v>
      </c>
      <c r="F19" s="2793">
        <v>0</v>
      </c>
      <c r="G19" s="2793">
        <v>0</v>
      </c>
      <c r="H19" s="2793">
        <v>0</v>
      </c>
      <c r="J19" s="2795"/>
    </row>
    <row r="20" spans="1:10" ht="13.5" customHeight="1">
      <c r="A20" s="2799" t="s">
        <v>643</v>
      </c>
      <c r="B20" s="2793">
        <v>267.59780999999998</v>
      </c>
      <c r="C20" s="2793">
        <v>160.30029000000002</v>
      </c>
      <c r="D20" s="2793">
        <v>7.0068299999999999</v>
      </c>
      <c r="E20" s="2793">
        <v>59.096060000000008</v>
      </c>
      <c r="F20" s="2793">
        <v>41.194630000000004</v>
      </c>
      <c r="G20" s="2793">
        <v>0</v>
      </c>
      <c r="H20" s="2793">
        <v>0</v>
      </c>
      <c r="J20" s="2795"/>
    </row>
    <row r="21" spans="1:10" ht="13.5" customHeight="1">
      <c r="A21" s="2799" t="s">
        <v>627</v>
      </c>
      <c r="B21" s="2793">
        <v>406.65949000000001</v>
      </c>
      <c r="C21" s="2793">
        <v>224.41740999999999</v>
      </c>
      <c r="D21" s="2793">
        <v>81.641499999999994</v>
      </c>
      <c r="E21" s="2793">
        <v>53.257370000000002</v>
      </c>
      <c r="F21" s="2793">
        <v>3.5810000000000002E-2</v>
      </c>
      <c r="G21" s="2793">
        <v>47.307400000000001</v>
      </c>
      <c r="H21" s="2793">
        <v>0</v>
      </c>
      <c r="J21" s="2795"/>
    </row>
    <row r="22" spans="1:10" ht="13.5" customHeight="1">
      <c r="A22" s="2799" t="s">
        <v>665</v>
      </c>
      <c r="B22" s="2793">
        <v>55.724499999999999</v>
      </c>
      <c r="C22" s="2793">
        <v>26.639059999999997</v>
      </c>
      <c r="D22" s="2793">
        <v>28.831409999999998</v>
      </c>
      <c r="E22" s="2793">
        <v>0.22566999999999998</v>
      </c>
      <c r="F22" s="2793">
        <v>2.836E-2</v>
      </c>
      <c r="G22" s="2793">
        <v>0</v>
      </c>
      <c r="H22" s="2793">
        <v>0</v>
      </c>
      <c r="J22" s="2795"/>
    </row>
    <row r="23" spans="1:10" ht="13.5" customHeight="1">
      <c r="A23" s="2799" t="s">
        <v>669</v>
      </c>
      <c r="B23" s="2793">
        <v>1.5771700000000002</v>
      </c>
      <c r="C23" s="2793">
        <v>0.48896000000000001</v>
      </c>
      <c r="D23" s="2793">
        <v>1.0882100000000001</v>
      </c>
      <c r="E23" s="2793">
        <v>0</v>
      </c>
      <c r="F23" s="2793">
        <v>0</v>
      </c>
      <c r="G23" s="2793">
        <v>0</v>
      </c>
      <c r="H23" s="2793">
        <v>0</v>
      </c>
      <c r="J23" s="2795"/>
    </row>
    <row r="24" spans="1:10" ht="13.5" customHeight="1">
      <c r="A24" s="2799" t="s">
        <v>658</v>
      </c>
      <c r="B24" s="2793">
        <v>28.478200000000001</v>
      </c>
      <c r="C24" s="2793">
        <v>0.45379000000000003</v>
      </c>
      <c r="D24" s="2793">
        <v>10.234210000000001</v>
      </c>
      <c r="E24" s="2793">
        <v>3.5945900000000002</v>
      </c>
      <c r="F24" s="2793">
        <v>14.19561</v>
      </c>
      <c r="G24" s="2793">
        <v>0</v>
      </c>
      <c r="H24" s="2793">
        <v>0</v>
      </c>
      <c r="J24" s="2795"/>
    </row>
    <row r="25" spans="1:10" ht="13.5" customHeight="1">
      <c r="A25" s="2799" t="s">
        <v>655</v>
      </c>
      <c r="B25" s="2793">
        <v>44.995399999999997</v>
      </c>
      <c r="C25" s="2793">
        <v>2.4822500000000001</v>
      </c>
      <c r="D25" s="2793">
        <v>0.96977999999999998</v>
      </c>
      <c r="E25" s="2793">
        <v>29.41084</v>
      </c>
      <c r="F25" s="2793">
        <v>12.132530000000001</v>
      </c>
      <c r="G25" s="2793">
        <v>0</v>
      </c>
      <c r="H25" s="2793">
        <v>0</v>
      </c>
      <c r="J25" s="2795"/>
    </row>
    <row r="26" spans="1:10" ht="13.5" customHeight="1">
      <c r="A26" s="2798" t="s">
        <v>652</v>
      </c>
      <c r="B26" s="2797">
        <v>25.147869999999998</v>
      </c>
      <c r="C26" s="2797">
        <v>20.36289</v>
      </c>
      <c r="D26" s="2797">
        <v>4.7743000000000002</v>
      </c>
      <c r="E26" s="2797">
        <v>0</v>
      </c>
      <c r="F26" s="2797">
        <v>1.068E-2</v>
      </c>
      <c r="G26" s="2797">
        <v>0</v>
      </c>
      <c r="H26" s="2797">
        <v>0</v>
      </c>
      <c r="J26" s="2795"/>
    </row>
    <row r="27" spans="1:10" ht="13.5" customHeight="1">
      <c r="A27" s="2796" t="s">
        <v>613</v>
      </c>
      <c r="B27" s="2787">
        <v>4277.1480599999986</v>
      </c>
      <c r="C27" s="2787">
        <v>1759.1327999999999</v>
      </c>
      <c r="D27" s="2787">
        <v>733.84360000000004</v>
      </c>
      <c r="E27" s="2787">
        <v>802.96932000000027</v>
      </c>
      <c r="F27" s="2787">
        <v>293.07289999999995</v>
      </c>
      <c r="G27" s="2787">
        <v>47.307400000000001</v>
      </c>
      <c r="H27" s="2787">
        <v>640.82204000000002</v>
      </c>
      <c r="J27" s="2795"/>
    </row>
    <row r="28" spans="1:10" ht="13.5" customHeight="1">
      <c r="A28" s="2796" t="s">
        <v>650</v>
      </c>
      <c r="B28" s="2787">
        <v>1960.2090800000001</v>
      </c>
      <c r="C28" s="2787">
        <v>998.41248000000098</v>
      </c>
      <c r="D28" s="2787">
        <v>656.33921999999995</v>
      </c>
      <c r="E28" s="2787">
        <v>132.28844000000001</v>
      </c>
      <c r="F28" s="2787">
        <v>160.70121</v>
      </c>
      <c r="G28" s="2787">
        <v>0</v>
      </c>
      <c r="H28" s="2787">
        <v>12.46773</v>
      </c>
      <c r="J28" s="2795"/>
    </row>
    <row r="29" spans="1:10" ht="13.5" customHeight="1">
      <c r="A29" s="2796" t="s">
        <v>617</v>
      </c>
      <c r="B29" s="2787">
        <v>0</v>
      </c>
      <c r="C29" s="2787">
        <v>0</v>
      </c>
      <c r="D29" s="2787">
        <v>0</v>
      </c>
      <c r="E29" s="2787">
        <v>0</v>
      </c>
      <c r="F29" s="2787">
        <v>0</v>
      </c>
      <c r="G29" s="2787">
        <v>0</v>
      </c>
      <c r="H29" s="2787">
        <v>0</v>
      </c>
      <c r="J29" s="2795"/>
    </row>
    <row r="30" spans="1:10" ht="13.5" customHeight="1">
      <c r="A30" s="2796" t="s">
        <v>618</v>
      </c>
      <c r="B30" s="2787">
        <v>6237.3571399999983</v>
      </c>
      <c r="C30" s="2787">
        <v>2757.5452800000007</v>
      </c>
      <c r="D30" s="2787">
        <v>1390.18282</v>
      </c>
      <c r="E30" s="2787">
        <v>935.2577600000003</v>
      </c>
      <c r="F30" s="2787">
        <v>453.77410999999995</v>
      </c>
      <c r="G30" s="2787">
        <v>47.307400000000001</v>
      </c>
      <c r="H30" s="2787">
        <v>653.28976999999998</v>
      </c>
      <c r="J30" s="2795"/>
    </row>
    <row r="31" spans="1:10" ht="13.5" customHeight="1">
      <c r="J31" s="2795"/>
    </row>
    <row r="32" spans="1:10" ht="13.5" customHeight="1">
      <c r="A32" s="2632" t="s">
        <v>1457</v>
      </c>
      <c r="B32" s="2671"/>
      <c r="J32" s="2795"/>
    </row>
    <row r="33" spans="1:10" ht="13.5" customHeight="1">
      <c r="A33" s="2631" t="s">
        <v>1277</v>
      </c>
      <c r="J33" s="2795"/>
    </row>
    <row r="34" spans="1:10" ht="13.5" customHeight="1">
      <c r="H34" s="2657"/>
      <c r="J34" s="2795"/>
    </row>
    <row r="35" spans="1:10" ht="24.75" customHeight="1" thickBot="1">
      <c r="A35" s="2776" t="s">
        <v>123</v>
      </c>
      <c r="B35" s="2669" t="s">
        <v>618</v>
      </c>
      <c r="C35" s="2669" t="s">
        <v>537</v>
      </c>
      <c r="D35" s="2669" t="s">
        <v>539</v>
      </c>
      <c r="E35" s="2669" t="s">
        <v>540</v>
      </c>
      <c r="F35" s="2669" t="s">
        <v>542</v>
      </c>
      <c r="G35" s="2669" t="s">
        <v>489</v>
      </c>
      <c r="H35" s="2794" t="s">
        <v>1292</v>
      </c>
    </row>
    <row r="36" spans="1:10" ht="13.5" customHeight="1">
      <c r="A36" s="2792" t="s">
        <v>662</v>
      </c>
      <c r="B36" s="2791">
        <v>313.6490091007127</v>
      </c>
      <c r="C36" s="2791">
        <v>0.25067693838314575</v>
      </c>
      <c r="D36" s="2791">
        <v>1.3234944200000001</v>
      </c>
      <c r="E36" s="2791">
        <v>109.90552774232955</v>
      </c>
      <c r="F36" s="2791">
        <v>0</v>
      </c>
      <c r="G36" s="2791">
        <v>0</v>
      </c>
      <c r="H36" s="2791">
        <v>202.16931</v>
      </c>
    </row>
    <row r="37" spans="1:10" ht="13.5" customHeight="1">
      <c r="A37" s="2777" t="s">
        <v>656</v>
      </c>
      <c r="B37" s="2793">
        <v>48.309366341020294</v>
      </c>
      <c r="C37" s="2793">
        <v>0.63940493956627542</v>
      </c>
      <c r="D37" s="2793">
        <v>15.422118960000001</v>
      </c>
      <c r="E37" s="2793">
        <v>30.583714538136842</v>
      </c>
      <c r="F37" s="2793">
        <v>1.6641279033171776</v>
      </c>
      <c r="G37" s="2793">
        <v>0</v>
      </c>
      <c r="H37" s="2793">
        <v>0</v>
      </c>
    </row>
    <row r="38" spans="1:10" ht="13.5" customHeight="1">
      <c r="A38" s="2777" t="s">
        <v>668</v>
      </c>
      <c r="B38" s="2793">
        <v>5.1661626919618655</v>
      </c>
      <c r="C38" s="2793">
        <v>3.8421422713400286</v>
      </c>
      <c r="D38" s="2793">
        <v>0.60724774999999998</v>
      </c>
      <c r="E38" s="2793">
        <v>0.70068824100433014</v>
      </c>
      <c r="F38" s="2793">
        <v>1.6084429617506977E-2</v>
      </c>
      <c r="G38" s="2793">
        <v>0</v>
      </c>
      <c r="H38" s="2793">
        <v>0</v>
      </c>
    </row>
    <row r="39" spans="1:10" ht="13.5" customHeight="1">
      <c r="A39" s="2777" t="s">
        <v>646</v>
      </c>
      <c r="B39" s="2793">
        <v>262.50782011370774</v>
      </c>
      <c r="C39" s="2793">
        <v>19.512866534909048</v>
      </c>
      <c r="D39" s="2793">
        <v>206.13007567000002</v>
      </c>
      <c r="E39" s="2793">
        <v>13.242372086428237</v>
      </c>
      <c r="F39" s="2793">
        <v>23.622505822370492</v>
      </c>
      <c r="G39" s="2793">
        <v>0</v>
      </c>
      <c r="H39" s="2793">
        <v>0</v>
      </c>
    </row>
    <row r="40" spans="1:10" ht="13.5" customHeight="1">
      <c r="A40" s="2777" t="s">
        <v>661</v>
      </c>
      <c r="B40" s="2793">
        <v>85.310889551560464</v>
      </c>
      <c r="C40" s="2793">
        <v>11.509764852982697</v>
      </c>
      <c r="D40" s="2793">
        <v>69.010146390000003</v>
      </c>
      <c r="E40" s="2793">
        <v>0.22043890361353796</v>
      </c>
      <c r="F40" s="2793">
        <v>1.2967594049642266</v>
      </c>
      <c r="G40" s="2793">
        <v>0</v>
      </c>
      <c r="H40" s="2793">
        <v>3.2737800000000004</v>
      </c>
    </row>
    <row r="41" spans="1:10" ht="13.5" customHeight="1">
      <c r="A41" s="2777" t="s">
        <v>641</v>
      </c>
      <c r="B41" s="2793">
        <v>463.85930331050565</v>
      </c>
      <c r="C41" s="2793">
        <v>114.66881646701354</v>
      </c>
      <c r="D41" s="2793">
        <v>98.409111020000012</v>
      </c>
      <c r="E41" s="2793">
        <v>51.063284360241269</v>
      </c>
      <c r="F41" s="2793">
        <v>111.63466146325086</v>
      </c>
      <c r="G41" s="2793">
        <v>0</v>
      </c>
      <c r="H41" s="2793">
        <v>88.083429999999993</v>
      </c>
    </row>
    <row r="42" spans="1:10" ht="13.5" customHeight="1">
      <c r="A42" s="2777" t="s">
        <v>653</v>
      </c>
      <c r="B42" s="2793">
        <v>176.17446057891445</v>
      </c>
      <c r="C42" s="2793">
        <v>107.69847672057972</v>
      </c>
      <c r="D42" s="2793">
        <v>44.315156040000005</v>
      </c>
      <c r="E42" s="2793">
        <v>20.676420928634531</v>
      </c>
      <c r="F42" s="2793">
        <v>3.4338368897001743</v>
      </c>
      <c r="G42" s="2793">
        <v>0</v>
      </c>
      <c r="H42" s="2793">
        <v>5.0569999999999997E-2</v>
      </c>
    </row>
    <row r="43" spans="1:10" ht="13.5" customHeight="1">
      <c r="A43" s="2777" t="s">
        <v>647</v>
      </c>
      <c r="B43" s="2793">
        <v>154.05673454446705</v>
      </c>
      <c r="C43" s="2793">
        <v>33.867442423264627</v>
      </c>
      <c r="D43" s="2793">
        <v>3.7539954</v>
      </c>
      <c r="E43" s="2793">
        <v>113.2316667212024</v>
      </c>
      <c r="F43" s="2793">
        <v>0</v>
      </c>
      <c r="G43" s="2793">
        <v>0</v>
      </c>
      <c r="H43" s="2793">
        <v>3.20363</v>
      </c>
    </row>
    <row r="44" spans="1:10" ht="13.5" customHeight="1">
      <c r="A44" s="2777" t="s">
        <v>659</v>
      </c>
      <c r="B44" s="2793">
        <v>63.019369987651054</v>
      </c>
      <c r="C44" s="2793">
        <v>24.142143615805534</v>
      </c>
      <c r="D44" s="2793">
        <v>11.506169589999999</v>
      </c>
      <c r="E44" s="2793">
        <v>25.371661049485724</v>
      </c>
      <c r="F44" s="2793">
        <v>1.9993957323597911</v>
      </c>
      <c r="G44" s="2793">
        <v>0</v>
      </c>
      <c r="H44" s="2793">
        <v>0</v>
      </c>
    </row>
    <row r="45" spans="1:10" ht="13.5" customHeight="1">
      <c r="A45" s="2777" t="s">
        <v>654</v>
      </c>
      <c r="B45" s="2793">
        <v>133.33333519948428</v>
      </c>
      <c r="C45" s="2793">
        <v>29.077841863966981</v>
      </c>
      <c r="D45" s="2793">
        <v>27.323996020000003</v>
      </c>
      <c r="E45" s="2793">
        <v>58.689155023286752</v>
      </c>
      <c r="F45" s="2793">
        <v>16.745752292230549</v>
      </c>
      <c r="G45" s="2793">
        <v>0</v>
      </c>
      <c r="H45" s="2793">
        <v>1.4965899999999999</v>
      </c>
    </row>
    <row r="46" spans="1:10" ht="13.5" customHeight="1">
      <c r="A46" s="2777" t="s">
        <v>664</v>
      </c>
      <c r="B46" s="2793">
        <v>70.944623438427485</v>
      </c>
      <c r="C46" s="2793">
        <v>25.049359362185562</v>
      </c>
      <c r="D46" s="2793">
        <v>18.647654580000001</v>
      </c>
      <c r="E46" s="2793">
        <v>4.567499972732131</v>
      </c>
      <c r="F46" s="2793">
        <v>22.680109523509785</v>
      </c>
      <c r="G46" s="2793">
        <v>0</v>
      </c>
      <c r="H46" s="2793">
        <v>0</v>
      </c>
    </row>
    <row r="47" spans="1:10" ht="13.5" customHeight="1">
      <c r="A47" s="2777" t="s">
        <v>649</v>
      </c>
      <c r="B47" s="2793">
        <v>321.9279875834174</v>
      </c>
      <c r="C47" s="2793">
        <v>161.06920770647628</v>
      </c>
      <c r="D47" s="2793">
        <v>71.762023849999991</v>
      </c>
      <c r="E47" s="2793">
        <v>8.8295790931797598</v>
      </c>
      <c r="F47" s="2793">
        <v>80.207736933761367</v>
      </c>
      <c r="G47" s="2793">
        <v>0</v>
      </c>
      <c r="H47" s="2793">
        <v>5.9439999999999993E-2</v>
      </c>
    </row>
    <row r="48" spans="1:10" ht="13.5" customHeight="1">
      <c r="A48" s="2777" t="s">
        <v>639</v>
      </c>
      <c r="B48" s="2793">
        <v>872.98582450468348</v>
      </c>
      <c r="C48" s="2793">
        <v>799.19853318813091</v>
      </c>
      <c r="D48" s="2793">
        <v>53.087840539999995</v>
      </c>
      <c r="E48" s="2793">
        <v>19.362749910016031</v>
      </c>
      <c r="F48" s="2793">
        <v>1.3367008665365814</v>
      </c>
      <c r="G48" s="2793">
        <v>0</v>
      </c>
      <c r="H48" s="2793">
        <v>0</v>
      </c>
    </row>
    <row r="49" spans="1:8" ht="13.5" customHeight="1">
      <c r="A49" s="2777" t="s">
        <v>667</v>
      </c>
      <c r="B49" s="2793">
        <v>18.609875994083993</v>
      </c>
      <c r="C49" s="2793">
        <v>12.168622863980424</v>
      </c>
      <c r="D49" s="2793">
        <v>5.3460832099999989</v>
      </c>
      <c r="E49" s="2793">
        <v>1.0785620016797006</v>
      </c>
      <c r="F49" s="2793">
        <v>1.6607918423868571E-2</v>
      </c>
      <c r="G49" s="2793">
        <v>0</v>
      </c>
      <c r="H49" s="2793">
        <v>0</v>
      </c>
    </row>
    <row r="50" spans="1:8" ht="13.5" customHeight="1">
      <c r="A50" s="2777" t="s">
        <v>657</v>
      </c>
      <c r="B50" s="2793">
        <v>0.428616</v>
      </c>
      <c r="C50" s="2793">
        <v>0</v>
      </c>
      <c r="D50" s="2793">
        <v>0.428616</v>
      </c>
      <c r="E50" s="2793">
        <v>0</v>
      </c>
      <c r="F50" s="2793">
        <v>0</v>
      </c>
      <c r="G50" s="2793">
        <v>0</v>
      </c>
      <c r="H50" s="2793">
        <v>0</v>
      </c>
    </row>
    <row r="51" spans="1:8" ht="13.5" customHeight="1">
      <c r="A51" s="2777" t="s">
        <v>643</v>
      </c>
      <c r="B51" s="2793">
        <v>296.25888951864209</v>
      </c>
      <c r="C51" s="2793">
        <v>167.21569663480284</v>
      </c>
      <c r="D51" s="2793">
        <v>28.550185509999995</v>
      </c>
      <c r="E51" s="2793">
        <v>58.623838661474863</v>
      </c>
      <c r="F51" s="2793">
        <v>41.869168712364413</v>
      </c>
      <c r="G51" s="2793">
        <v>0</v>
      </c>
      <c r="H51" s="2793">
        <v>0</v>
      </c>
    </row>
    <row r="52" spans="1:8" ht="13.5" customHeight="1">
      <c r="A52" s="2777" t="s">
        <v>627</v>
      </c>
      <c r="B52" s="2793">
        <v>384.03248999425108</v>
      </c>
      <c r="C52" s="2793">
        <v>248.14930155016873</v>
      </c>
      <c r="D52" s="2793">
        <v>59.891379640000004</v>
      </c>
      <c r="E52" s="2793">
        <v>58.805885496766031</v>
      </c>
      <c r="F52" s="2793">
        <v>4.0173307316254382E-2</v>
      </c>
      <c r="G52" s="2793">
        <v>17.14575</v>
      </c>
      <c r="H52" s="2793">
        <v>0</v>
      </c>
    </row>
    <row r="53" spans="1:8" ht="13.5" customHeight="1">
      <c r="A53" s="2777" t="s">
        <v>665</v>
      </c>
      <c r="B53" s="2793">
        <v>59.971478806638139</v>
      </c>
      <c r="C53" s="2793">
        <v>27.233118218852095</v>
      </c>
      <c r="D53" s="2793">
        <v>32.208887789999999</v>
      </c>
      <c r="E53" s="2793">
        <v>0.30868536151740233</v>
      </c>
      <c r="F53" s="2793">
        <v>0.22078743626864736</v>
      </c>
      <c r="G53" s="2793">
        <v>0</v>
      </c>
      <c r="H53" s="2793">
        <v>0</v>
      </c>
    </row>
    <row r="54" spans="1:8" ht="13.5" customHeight="1">
      <c r="A54" s="2777" t="s">
        <v>669</v>
      </c>
      <c r="B54" s="2793">
        <v>1.1001402114716521</v>
      </c>
      <c r="C54" s="2793">
        <v>8.8882614716519447E-3</v>
      </c>
      <c r="D54" s="2793">
        <v>1.0912519499999997</v>
      </c>
      <c r="E54" s="2793">
        <v>0</v>
      </c>
      <c r="F54" s="2793">
        <v>0</v>
      </c>
      <c r="G54" s="2793">
        <v>0</v>
      </c>
      <c r="H54" s="2793">
        <v>0</v>
      </c>
    </row>
    <row r="55" spans="1:8" ht="13.5" customHeight="1">
      <c r="A55" s="2777" t="s">
        <v>658</v>
      </c>
      <c r="B55" s="2793">
        <v>16.444541119489216</v>
      </c>
      <c r="C55" s="2793">
        <v>0.54622675755253502</v>
      </c>
      <c r="D55" s="2793">
        <v>11.153149970000003</v>
      </c>
      <c r="E55" s="2793">
        <v>3.6351635526760684</v>
      </c>
      <c r="F55" s="2793">
        <v>1.1100008392606113</v>
      </c>
      <c r="G55" s="2793">
        <v>0</v>
      </c>
      <c r="H55" s="2793">
        <v>0</v>
      </c>
    </row>
    <row r="56" spans="1:8" ht="13.5" customHeight="1">
      <c r="A56" s="2792" t="s">
        <v>655</v>
      </c>
      <c r="B56" s="2791">
        <v>22.872751982988799</v>
      </c>
      <c r="C56" s="2791">
        <v>2.452731281678969</v>
      </c>
      <c r="D56" s="2791">
        <v>0.95828566000000004</v>
      </c>
      <c r="E56" s="2791">
        <v>17.006652269232028</v>
      </c>
      <c r="F56" s="2791">
        <v>2.4550827720777999</v>
      </c>
      <c r="G56" s="2791">
        <v>0</v>
      </c>
      <c r="H56" s="2791">
        <v>0</v>
      </c>
    </row>
    <row r="57" spans="1:8" ht="13.5" customHeight="1" thickBot="1">
      <c r="A57" s="2790" t="s">
        <v>652</v>
      </c>
      <c r="B57" s="2789">
        <v>18.966980574178251</v>
      </c>
      <c r="C57" s="2789">
        <v>15.988093413463478</v>
      </c>
      <c r="D57" s="2789">
        <v>2.9788860699999997</v>
      </c>
      <c r="E57" s="2789">
        <v>1.0907147717836316E-6</v>
      </c>
      <c r="F57" s="2789">
        <v>0</v>
      </c>
      <c r="G57" s="2789">
        <v>0</v>
      </c>
      <c r="H57" s="2789">
        <v>0</v>
      </c>
    </row>
    <row r="58" spans="1:8" ht="13.5" customHeight="1">
      <c r="A58" s="2788" t="s">
        <v>613</v>
      </c>
      <c r="B58" s="2787">
        <v>3789.9306511482573</v>
      </c>
      <c r="C58" s="2787">
        <v>1804.2893558665751</v>
      </c>
      <c r="D58" s="2787">
        <v>763.90575603000002</v>
      </c>
      <c r="E58" s="2787">
        <v>595.90354700435205</v>
      </c>
      <c r="F58" s="2787">
        <v>310.3494922473302</v>
      </c>
      <c r="G58" s="2787">
        <v>17.14575</v>
      </c>
      <c r="H58" s="2787">
        <v>298.33674999999999</v>
      </c>
    </row>
    <row r="59" spans="1:8" ht="13.5" customHeight="1">
      <c r="A59" s="2788" t="s">
        <v>650</v>
      </c>
      <c r="B59" s="2787">
        <v>1956.0632527730636</v>
      </c>
      <c r="C59" s="2787">
        <v>1024.4754056924669</v>
      </c>
      <c r="D59" s="2787">
        <v>629.74875343999997</v>
      </c>
      <c r="E59" s="2787">
        <v>134.77249544626594</v>
      </c>
      <c r="F59" s="2787">
        <v>151.49245819433079</v>
      </c>
      <c r="G59" s="2787">
        <v>0</v>
      </c>
      <c r="H59" s="2787">
        <v>15.574140000000002</v>
      </c>
    </row>
    <row r="60" spans="1:8" ht="13.5" customHeight="1">
      <c r="A60" s="2788" t="s">
        <v>617</v>
      </c>
      <c r="B60" s="2787">
        <v>1.3157291973430187E-2</v>
      </c>
      <c r="C60" s="2787">
        <v>0</v>
      </c>
      <c r="D60" s="2787">
        <v>0</v>
      </c>
      <c r="E60" s="2787">
        <v>1.3157291973430187E-2</v>
      </c>
      <c r="F60" s="2787">
        <v>0</v>
      </c>
      <c r="G60" s="2787">
        <v>0</v>
      </c>
      <c r="H60" s="2787">
        <v>0</v>
      </c>
    </row>
    <row r="61" spans="1:8" ht="13.5" customHeight="1">
      <c r="A61" s="2788" t="s">
        <v>618</v>
      </c>
      <c r="B61" s="2787">
        <v>5746.007061213294</v>
      </c>
      <c r="C61" s="2787">
        <v>2828.7647615590422</v>
      </c>
      <c r="D61" s="2787">
        <v>1393.65450947</v>
      </c>
      <c r="E61" s="2787">
        <v>730.68919974259143</v>
      </c>
      <c r="F61" s="2787">
        <v>461.84195044166097</v>
      </c>
      <c r="G61" s="2787">
        <v>17.14575</v>
      </c>
      <c r="H61" s="2787">
        <v>313.91088999999999</v>
      </c>
    </row>
    <row r="62" spans="1:8">
      <c r="A62" s="2785"/>
      <c r="B62" s="2785"/>
      <c r="C62" s="2785"/>
      <c r="D62" s="2785"/>
      <c r="E62" s="2785"/>
      <c r="F62" s="2785"/>
      <c r="G62" s="2785"/>
      <c r="H62" s="2785"/>
    </row>
    <row r="63" spans="1:8">
      <c r="A63" s="2785"/>
      <c r="B63" s="2786"/>
      <c r="C63" s="2785"/>
      <c r="D63" s="2785"/>
      <c r="E63" s="2785"/>
      <c r="F63" s="2785"/>
      <c r="G63" s="2785"/>
      <c r="H63" s="2785"/>
    </row>
    <row r="64" spans="1:8">
      <c r="A64" s="2785"/>
      <c r="B64" s="2785"/>
      <c r="C64" s="2785"/>
      <c r="D64" s="2785"/>
      <c r="E64" s="2785"/>
      <c r="F64" s="2785"/>
      <c r="G64" s="2785"/>
      <c r="H64" s="2785"/>
    </row>
    <row r="66" spans="2:8">
      <c r="B66" s="2671"/>
      <c r="C66" s="2671"/>
      <c r="D66" s="2671"/>
      <c r="E66" s="2671"/>
      <c r="F66" s="2671"/>
      <c r="G66" s="2671"/>
      <c r="H66" s="2671"/>
    </row>
    <row r="67" spans="2:8">
      <c r="B67" s="2671"/>
      <c r="C67" s="2671"/>
      <c r="D67" s="2671"/>
      <c r="E67" s="2671"/>
      <c r="F67" s="2671"/>
      <c r="G67" s="2671"/>
      <c r="H67" s="2671"/>
    </row>
    <row r="68" spans="2:8">
      <c r="B68" s="2671"/>
      <c r="C68" s="2671"/>
      <c r="D68" s="2671"/>
      <c r="E68" s="2671"/>
      <c r="F68" s="2671"/>
      <c r="G68" s="2671"/>
      <c r="H68" s="2671"/>
    </row>
    <row r="69" spans="2:8">
      <c r="B69" s="2671"/>
      <c r="C69" s="2671"/>
      <c r="D69" s="2671"/>
      <c r="E69" s="2671"/>
      <c r="F69" s="2671"/>
      <c r="G69" s="2671"/>
      <c r="H69" s="2671"/>
    </row>
    <row r="70" spans="2:8">
      <c r="B70" s="2671"/>
      <c r="C70" s="2671"/>
      <c r="D70" s="2671"/>
      <c r="E70" s="2671"/>
      <c r="F70" s="2671"/>
      <c r="G70" s="2671"/>
      <c r="H70" s="2671"/>
    </row>
    <row r="71" spans="2:8">
      <c r="B71" s="2671"/>
      <c r="C71" s="2671"/>
      <c r="D71" s="2671"/>
      <c r="E71" s="2671"/>
      <c r="F71" s="2671"/>
      <c r="G71" s="2671"/>
      <c r="H71" s="2671"/>
    </row>
    <row r="72" spans="2:8">
      <c r="B72" s="2671"/>
      <c r="C72" s="2671"/>
      <c r="D72" s="2671"/>
      <c r="E72" s="2671"/>
      <c r="F72" s="2671"/>
      <c r="G72" s="2671"/>
      <c r="H72" s="2671"/>
    </row>
    <row r="73" spans="2:8">
      <c r="B73" s="2671"/>
      <c r="C73" s="2671"/>
      <c r="D73" s="2671"/>
      <c r="E73" s="2671"/>
      <c r="F73" s="2671"/>
      <c r="G73" s="2671"/>
      <c r="H73" s="2671"/>
    </row>
    <row r="74" spans="2:8">
      <c r="B74" s="2671"/>
      <c r="C74" s="2671"/>
      <c r="D74" s="2671"/>
      <c r="E74" s="2671"/>
      <c r="F74" s="2671"/>
      <c r="G74" s="2671"/>
      <c r="H74" s="2671"/>
    </row>
    <row r="75" spans="2:8">
      <c r="B75" s="2671"/>
      <c r="C75" s="2671"/>
      <c r="D75" s="2671"/>
      <c r="E75" s="2671"/>
      <c r="F75" s="2671"/>
      <c r="G75" s="2671"/>
      <c r="H75" s="2671"/>
    </row>
    <row r="76" spans="2:8">
      <c r="B76" s="2671"/>
      <c r="C76" s="2671"/>
      <c r="D76" s="2671"/>
      <c r="E76" s="2671"/>
      <c r="F76" s="2671"/>
      <c r="G76" s="2671"/>
      <c r="H76" s="2671"/>
    </row>
    <row r="77" spans="2:8">
      <c r="B77" s="2671"/>
      <c r="C77" s="2671"/>
      <c r="D77" s="2671"/>
      <c r="E77" s="2671"/>
      <c r="F77" s="2671"/>
      <c r="G77" s="2671"/>
      <c r="H77" s="2671"/>
    </row>
    <row r="78" spans="2:8">
      <c r="B78" s="2671"/>
      <c r="C78" s="2671"/>
      <c r="D78" s="2671"/>
      <c r="E78" s="2671"/>
      <c r="F78" s="2671"/>
      <c r="G78" s="2671"/>
      <c r="H78" s="2671"/>
    </row>
    <row r="79" spans="2:8">
      <c r="B79" s="2671"/>
      <c r="C79" s="2671"/>
      <c r="D79" s="2671"/>
      <c r="E79" s="2671"/>
      <c r="F79" s="2671"/>
      <c r="G79" s="2671"/>
      <c r="H79" s="2671"/>
    </row>
    <row r="80" spans="2:8">
      <c r="B80" s="2671"/>
      <c r="C80" s="2671"/>
      <c r="D80" s="2671"/>
      <c r="E80" s="2671"/>
      <c r="F80" s="2671"/>
      <c r="G80" s="2671"/>
      <c r="H80" s="2671"/>
    </row>
    <row r="81" spans="2:8">
      <c r="B81" s="2671"/>
      <c r="C81" s="2671"/>
      <c r="D81" s="2671"/>
      <c r="E81" s="2671"/>
      <c r="F81" s="2671"/>
      <c r="G81" s="2671"/>
      <c r="H81" s="2671"/>
    </row>
    <row r="82" spans="2:8">
      <c r="B82" s="2671"/>
      <c r="C82" s="2671"/>
      <c r="D82" s="2671"/>
      <c r="E82" s="2671"/>
      <c r="F82" s="2671"/>
      <c r="G82" s="2671"/>
      <c r="H82" s="2671"/>
    </row>
    <row r="83" spans="2:8">
      <c r="B83" s="2671"/>
      <c r="C83" s="2671"/>
      <c r="D83" s="2671"/>
      <c r="E83" s="2671"/>
      <c r="F83" s="2671"/>
      <c r="G83" s="2671"/>
      <c r="H83" s="2671"/>
    </row>
    <row r="84" spans="2:8">
      <c r="B84" s="2671"/>
      <c r="C84" s="2671"/>
      <c r="D84" s="2671"/>
      <c r="E84" s="2671"/>
      <c r="F84" s="2671"/>
      <c r="G84" s="2671"/>
      <c r="H84" s="2671"/>
    </row>
    <row r="85" spans="2:8">
      <c r="B85" s="2671"/>
      <c r="C85" s="2671"/>
      <c r="D85" s="2671"/>
      <c r="E85" s="2671"/>
      <c r="F85" s="2671"/>
      <c r="G85" s="2671"/>
      <c r="H85" s="2671"/>
    </row>
    <row r="86" spans="2:8">
      <c r="B86" s="2671"/>
      <c r="C86" s="2671"/>
      <c r="D86" s="2671"/>
      <c r="E86" s="2671"/>
      <c r="F86" s="2671"/>
      <c r="G86" s="2671"/>
      <c r="H86" s="2671"/>
    </row>
    <row r="87" spans="2:8">
      <c r="B87" s="2671"/>
      <c r="C87" s="2671"/>
      <c r="D87" s="2671"/>
      <c r="E87" s="2671"/>
      <c r="F87" s="2671"/>
      <c r="G87" s="2671"/>
      <c r="H87" s="2671"/>
    </row>
    <row r="88" spans="2:8">
      <c r="B88" s="2671"/>
      <c r="C88" s="2671"/>
      <c r="D88" s="2671"/>
      <c r="E88" s="2671"/>
      <c r="F88" s="2671"/>
      <c r="G88" s="2671"/>
      <c r="H88" s="2671"/>
    </row>
    <row r="89" spans="2:8">
      <c r="B89" s="2671"/>
      <c r="C89" s="2671"/>
      <c r="D89" s="2671"/>
      <c r="E89" s="2671"/>
      <c r="F89" s="2671"/>
      <c r="G89" s="2671"/>
      <c r="H89" s="2671"/>
    </row>
    <row r="90" spans="2:8">
      <c r="B90" s="2671"/>
      <c r="C90" s="2671"/>
      <c r="D90" s="2671"/>
      <c r="E90" s="2671"/>
      <c r="F90" s="2671"/>
      <c r="G90" s="2671"/>
      <c r="H90" s="2671"/>
    </row>
    <row r="91" spans="2:8">
      <c r="B91" s="2671"/>
      <c r="C91" s="2671"/>
      <c r="D91" s="2671"/>
      <c r="E91" s="2671"/>
      <c r="F91" s="2671"/>
      <c r="G91" s="2671"/>
      <c r="H91" s="2671"/>
    </row>
    <row r="92" spans="2:8">
      <c r="B92" s="2671"/>
      <c r="C92" s="2671"/>
      <c r="D92" s="2671"/>
      <c r="E92" s="2671"/>
      <c r="F92" s="2671"/>
      <c r="G92" s="2671"/>
      <c r="H92" s="2671"/>
    </row>
    <row r="93" spans="2:8">
      <c r="B93" s="2671"/>
      <c r="C93" s="2671"/>
      <c r="D93" s="2671"/>
      <c r="E93" s="2671"/>
      <c r="F93" s="2671"/>
      <c r="G93" s="2671"/>
      <c r="H93" s="2671"/>
    </row>
    <row r="94" spans="2:8">
      <c r="B94" s="2671"/>
      <c r="C94" s="2671"/>
      <c r="D94" s="2671"/>
      <c r="E94" s="2671"/>
      <c r="F94" s="2671"/>
      <c r="G94" s="2671"/>
      <c r="H94" s="2671"/>
    </row>
    <row r="95" spans="2:8">
      <c r="B95" s="2671"/>
      <c r="C95" s="2671"/>
      <c r="D95" s="2671"/>
      <c r="E95" s="2671"/>
      <c r="F95" s="2671"/>
      <c r="G95" s="2671"/>
      <c r="H95" s="2671"/>
    </row>
    <row r="96" spans="2:8">
      <c r="B96" s="2671"/>
      <c r="C96" s="2671"/>
      <c r="D96" s="2671"/>
      <c r="E96" s="2671"/>
      <c r="F96" s="2671"/>
      <c r="G96" s="2671"/>
      <c r="H96" s="2671"/>
    </row>
  </sheetData>
  <pageMargins left="0.7" right="0.7" top="0.75" bottom="0.75" header="0.3" footer="0.3"/>
  <pageSetup paperSize="9" scale="95" fitToWidth="0" fitToHeight="0" orientation="portrait" r:id="rId1"/>
  <customProperties>
    <customPr name="_pios_id" r:id="rId2"/>
  </customPropertie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J62"/>
  <sheetViews>
    <sheetView view="pageBreakPreview" topLeftCell="A16" zoomScaleNormal="100" zoomScaleSheetLayoutView="100" workbookViewId="0">
      <selection activeCell="P21" sqref="P21"/>
    </sheetView>
  </sheetViews>
  <sheetFormatPr defaultRowHeight="15"/>
  <cols>
    <col min="1" max="1" width="47.5" style="2611" customWidth="1"/>
    <col min="2" max="2" width="11.6640625" style="2611" customWidth="1"/>
    <col min="3" max="3" width="10.5" style="2611" customWidth="1"/>
    <col min="4" max="4" width="11.33203125" style="2611" customWidth="1"/>
    <col min="5" max="10" width="7.83203125" style="2611" customWidth="1"/>
    <col min="11" max="16384" width="9.33203125" style="2713"/>
  </cols>
  <sheetData>
    <row r="1" spans="1:10" ht="14.25" customHeight="1">
      <c r="A1" s="573" t="s">
        <v>1451</v>
      </c>
      <c r="B1" s="169"/>
      <c r="C1" s="169"/>
      <c r="D1" s="2784"/>
      <c r="E1" s="2784"/>
      <c r="F1" s="2784"/>
      <c r="G1" s="2784"/>
      <c r="H1" s="2784"/>
      <c r="I1" s="2784"/>
      <c r="J1" s="2784"/>
    </row>
    <row r="2" spans="1:10" ht="14.25" customHeight="1">
      <c r="A2" s="2631"/>
      <c r="B2" s="2784"/>
      <c r="C2" s="2784"/>
      <c r="D2" s="2784"/>
      <c r="E2" s="2784"/>
      <c r="F2" s="2784"/>
      <c r="G2" s="2784"/>
      <c r="H2" s="2784"/>
      <c r="I2" s="2784"/>
      <c r="J2" s="2784"/>
    </row>
    <row r="3" spans="1:10" ht="14.25" customHeight="1" thickBot="1">
      <c r="A3" s="2776" t="s">
        <v>123</v>
      </c>
      <c r="B3" s="2783" t="s">
        <v>1331</v>
      </c>
      <c r="C3" s="2783" t="s">
        <v>1278</v>
      </c>
      <c r="D3" s="2783" t="s">
        <v>568</v>
      </c>
      <c r="E3" s="2783" t="s">
        <v>124</v>
      </c>
      <c r="F3" s="2783" t="s">
        <v>125</v>
      </c>
      <c r="G3" s="2783" t="s">
        <v>126</v>
      </c>
      <c r="H3" s="2783" t="s">
        <v>127</v>
      </c>
      <c r="I3" s="2783" t="s">
        <v>128</v>
      </c>
      <c r="J3" s="2783" t="s">
        <v>129</v>
      </c>
    </row>
    <row r="4" spans="1:10" ht="14.25" customHeight="1">
      <c r="A4" s="2770" t="s">
        <v>626</v>
      </c>
      <c r="B4" s="2782">
        <v>278.74621000000002</v>
      </c>
      <c r="C4" s="2782">
        <v>310.09870066916051</v>
      </c>
      <c r="D4" s="2782">
        <v>340.81705615356401</v>
      </c>
      <c r="E4" s="2782">
        <v>315.97340572280308</v>
      </c>
      <c r="F4" s="2782">
        <v>306.47069521483445</v>
      </c>
      <c r="G4" s="2782">
        <v>293.90998434547896</v>
      </c>
      <c r="H4" s="2782">
        <v>491.32065530115233</v>
      </c>
      <c r="I4" s="2782">
        <v>271.19079137556798</v>
      </c>
      <c r="J4" s="2782">
        <v>282.68717991782478</v>
      </c>
    </row>
    <row r="5" spans="1:10" ht="14.25" customHeight="1">
      <c r="A5" s="2770" t="s">
        <v>640</v>
      </c>
      <c r="B5" s="2782">
        <v>-172.36002999999999</v>
      </c>
      <c r="C5" s="2782">
        <v>-197.32888920863749</v>
      </c>
      <c r="D5" s="2782">
        <v>-211.78987344902424</v>
      </c>
      <c r="E5" s="2782">
        <v>-181.46654411517858</v>
      </c>
      <c r="F5" s="2782">
        <v>-179.03607533571994</v>
      </c>
      <c r="G5" s="2782">
        <v>-182.87447411758009</v>
      </c>
      <c r="H5" s="2782">
        <v>-349.3157970664497</v>
      </c>
      <c r="I5" s="2782">
        <v>-158.82410182790554</v>
      </c>
      <c r="J5" s="2782">
        <v>-179.8425344460972</v>
      </c>
    </row>
    <row r="6" spans="1:10" ht="14.25" customHeight="1">
      <c r="A6" s="2770" t="s">
        <v>642</v>
      </c>
      <c r="B6" s="2782">
        <v>106.38618</v>
      </c>
      <c r="C6" s="2782">
        <v>112.76981146052304</v>
      </c>
      <c r="D6" s="2782">
        <v>129.02718270453977</v>
      </c>
      <c r="E6" s="2782">
        <v>134.5068616076245</v>
      </c>
      <c r="F6" s="2782">
        <v>127.43461987911451</v>
      </c>
      <c r="G6" s="2782">
        <v>111.03551022789887</v>
      </c>
      <c r="H6" s="2782">
        <v>142.00485823470262</v>
      </c>
      <c r="I6" s="2782">
        <v>112.36668954766245</v>
      </c>
      <c r="J6" s="2782">
        <v>102.84464547172757</v>
      </c>
    </row>
    <row r="7" spans="1:10" ht="14.25" customHeight="1">
      <c r="A7" s="2777"/>
      <c r="J7" s="2710"/>
    </row>
    <row r="8" spans="1:10" ht="14.25" customHeight="1" thickBot="1">
      <c r="A8" s="2776" t="s">
        <v>123</v>
      </c>
      <c r="B8" s="2783" t="s">
        <v>130</v>
      </c>
      <c r="C8" s="2783" t="s">
        <v>131</v>
      </c>
      <c r="D8" s="2783" t="s">
        <v>132</v>
      </c>
      <c r="E8" s="2783" t="s">
        <v>569</v>
      </c>
      <c r="F8" s="2783" t="s">
        <v>421</v>
      </c>
      <c r="G8" s="2783" t="s">
        <v>570</v>
      </c>
      <c r="H8" s="2783" t="s">
        <v>571</v>
      </c>
      <c r="I8" s="2783" t="s">
        <v>572</v>
      </c>
      <c r="J8" s="2783" t="s">
        <v>573</v>
      </c>
    </row>
    <row r="9" spans="1:10" ht="14.25" customHeight="1">
      <c r="A9" s="2770" t="s">
        <v>626</v>
      </c>
      <c r="B9" s="2782">
        <v>295.54412892228692</v>
      </c>
      <c r="C9" s="2782">
        <v>346.80060528567361</v>
      </c>
      <c r="D9" s="2710">
        <v>316.29824571338639</v>
      </c>
      <c r="E9" s="2782">
        <v>316.35384547988895</v>
      </c>
      <c r="F9" s="2782">
        <v>308.19114767093578</v>
      </c>
      <c r="G9" s="2782">
        <v>351.5</v>
      </c>
      <c r="H9" s="2782">
        <v>296.39999999999998</v>
      </c>
      <c r="I9" s="2782">
        <v>354</v>
      </c>
      <c r="J9" s="2782">
        <v>355</v>
      </c>
    </row>
    <row r="10" spans="1:10" ht="14.25" customHeight="1">
      <c r="A10" s="2770" t="s">
        <v>640</v>
      </c>
      <c r="B10" s="2782">
        <v>-173.69051589397006</v>
      </c>
      <c r="C10" s="2782">
        <v>-217.98783984213742</v>
      </c>
      <c r="D10" s="2710">
        <v>-203.99704039653813</v>
      </c>
      <c r="E10" s="2782">
        <v>-181.46332523797315</v>
      </c>
      <c r="F10" s="2782">
        <v>-150.48275320396576</v>
      </c>
      <c r="G10" s="2782">
        <v>-171.6</v>
      </c>
      <c r="H10" s="2782">
        <v>-125.8</v>
      </c>
      <c r="I10" s="2782">
        <v>-169</v>
      </c>
      <c r="J10" s="2782">
        <v>-156</v>
      </c>
    </row>
    <row r="11" spans="1:10" ht="14.25" customHeight="1">
      <c r="A11" s="2770" t="s">
        <v>642</v>
      </c>
      <c r="B11" s="2782">
        <v>121.85361302831686</v>
      </c>
      <c r="C11" s="2782">
        <v>128.81276544353619</v>
      </c>
      <c r="D11" s="2710">
        <v>112.30120531684827</v>
      </c>
      <c r="E11" s="2782">
        <v>134.89052024191579</v>
      </c>
      <c r="F11" s="2782">
        <v>157.70839446697002</v>
      </c>
      <c r="G11" s="2782">
        <v>179.8</v>
      </c>
      <c r="H11" s="2782">
        <v>170.59999999999997</v>
      </c>
      <c r="I11" s="2782">
        <v>186</v>
      </c>
      <c r="J11" s="2782">
        <v>199</v>
      </c>
    </row>
    <row r="12" spans="1:10" ht="14.25" customHeight="1">
      <c r="A12" s="2777"/>
    </row>
    <row r="13" spans="1:10" ht="14.25" customHeight="1" thickBot="1">
      <c r="A13" s="2776" t="s">
        <v>123</v>
      </c>
      <c r="B13" s="2783" t="s">
        <v>574</v>
      </c>
      <c r="C13" s="2783" t="s">
        <v>575</v>
      </c>
      <c r="D13" s="2783" t="s">
        <v>576</v>
      </c>
      <c r="E13" s="2783" t="s">
        <v>577</v>
      </c>
      <c r="F13" s="2783" t="s">
        <v>578</v>
      </c>
      <c r="G13" s="2783" t="s">
        <v>579</v>
      </c>
      <c r="H13" s="2783" t="s">
        <v>580</v>
      </c>
      <c r="I13" s="2783" t="s">
        <v>581</v>
      </c>
      <c r="J13" s="2783" t="s">
        <v>582</v>
      </c>
    </row>
    <row r="14" spans="1:10" ht="14.25" customHeight="1">
      <c r="A14" s="2770" t="s">
        <v>626</v>
      </c>
      <c r="B14" s="2782">
        <v>417</v>
      </c>
      <c r="C14" s="2781">
        <v>423</v>
      </c>
      <c r="D14" s="2780">
        <v>488</v>
      </c>
      <c r="E14" s="2780">
        <v>349</v>
      </c>
      <c r="F14" s="2780">
        <v>440</v>
      </c>
      <c r="G14" s="2780">
        <v>332</v>
      </c>
      <c r="H14" s="2780">
        <v>302</v>
      </c>
      <c r="I14" s="2780">
        <v>392</v>
      </c>
      <c r="J14" s="2780">
        <v>397</v>
      </c>
    </row>
    <row r="15" spans="1:10" ht="14.25" customHeight="1">
      <c r="A15" s="2770" t="s">
        <v>640</v>
      </c>
      <c r="B15" s="2782">
        <v>-173</v>
      </c>
      <c r="C15" s="2781">
        <v>-168</v>
      </c>
      <c r="D15" s="2780">
        <v>-272</v>
      </c>
      <c r="E15" s="2780">
        <v>-130</v>
      </c>
      <c r="F15" s="2780">
        <v>-177</v>
      </c>
      <c r="G15" s="2780">
        <v>-220</v>
      </c>
      <c r="H15" s="2780">
        <v>-183</v>
      </c>
      <c r="I15" s="2780">
        <v>-150</v>
      </c>
      <c r="J15" s="2780">
        <v>-231</v>
      </c>
    </row>
    <row r="16" spans="1:10" ht="14.25" customHeight="1">
      <c r="A16" s="2770" t="s">
        <v>642</v>
      </c>
      <c r="B16" s="2782">
        <v>244</v>
      </c>
      <c r="C16" s="2781">
        <v>254</v>
      </c>
      <c r="D16" s="2780">
        <v>217</v>
      </c>
      <c r="E16" s="2780">
        <v>218</v>
      </c>
      <c r="F16" s="2780">
        <v>263</v>
      </c>
      <c r="G16" s="2780">
        <v>112</v>
      </c>
      <c r="H16" s="2780">
        <v>118</v>
      </c>
      <c r="I16" s="2780">
        <v>242</v>
      </c>
      <c r="J16" s="2780">
        <v>166</v>
      </c>
    </row>
    <row r="17" spans="1:10" ht="14.25" customHeight="1">
      <c r="A17" s="2770"/>
      <c r="B17" s="2780"/>
      <c r="C17" s="2780"/>
      <c r="D17" s="2780"/>
      <c r="E17" s="2780"/>
      <c r="F17" s="2780"/>
      <c r="G17" s="2780"/>
      <c r="H17" s="2780"/>
      <c r="I17" s="2780"/>
      <c r="J17" s="2780"/>
    </row>
    <row r="18" spans="1:10" ht="14.25" customHeight="1"/>
    <row r="19" spans="1:10" ht="14.25" customHeight="1">
      <c r="A19" s="2632" t="s">
        <v>1308</v>
      </c>
      <c r="B19" s="2779"/>
      <c r="C19" s="2779"/>
      <c r="D19" s="2778"/>
      <c r="E19" s="2778"/>
      <c r="F19" s="2778"/>
      <c r="G19" s="2778"/>
      <c r="H19" s="2778"/>
      <c r="I19" s="2778"/>
      <c r="J19" s="2778"/>
    </row>
    <row r="20" spans="1:10" ht="14.25" customHeight="1">
      <c r="A20" s="2777"/>
    </row>
    <row r="21" spans="1:10" ht="14.25" customHeight="1" thickBot="1">
      <c r="A21" s="2776" t="s">
        <v>123</v>
      </c>
      <c r="B21" s="2655" t="s">
        <v>1401</v>
      </c>
      <c r="C21" s="2655" t="s">
        <v>1307</v>
      </c>
      <c r="D21" s="2655" t="s">
        <v>1187</v>
      </c>
      <c r="E21" s="2655" t="s">
        <v>1186</v>
      </c>
      <c r="F21" s="2655" t="s">
        <v>125</v>
      </c>
      <c r="G21" s="2655" t="s">
        <v>126</v>
      </c>
      <c r="H21" s="2655" t="s">
        <v>127</v>
      </c>
      <c r="I21" s="2655" t="s">
        <v>128</v>
      </c>
      <c r="J21" s="2655" t="s">
        <v>129</v>
      </c>
    </row>
    <row r="22" spans="1:10" ht="14.25" customHeight="1">
      <c r="A22" s="2770" t="s">
        <v>670</v>
      </c>
      <c r="B22" s="2635">
        <v>5974.9160199999997</v>
      </c>
      <c r="C22" s="2635">
        <v>5618.0772115182044</v>
      </c>
      <c r="D22" s="2635">
        <v>5549.9635891539692</v>
      </c>
      <c r="E22" s="2635">
        <v>5733.7763198266166</v>
      </c>
      <c r="F22" s="2635">
        <v>6308.6343360443834</v>
      </c>
      <c r="G22" s="2771">
        <v>6084.1888644808878</v>
      </c>
      <c r="H22" s="2771">
        <v>5960.2577776188919</v>
      </c>
      <c r="I22" s="2771">
        <v>5485.8049985066491</v>
      </c>
      <c r="J22" s="2771">
        <v>5810.5096094279997</v>
      </c>
    </row>
    <row r="23" spans="1:10" ht="14.25" customHeight="1">
      <c r="A23" s="2770" t="s">
        <v>671</v>
      </c>
      <c r="B23" s="2635">
        <v>1896.1331700000001</v>
      </c>
      <c r="C23" s="2635">
        <v>1950.7886798268053</v>
      </c>
      <c r="D23" s="2635">
        <v>1913.3158901519341</v>
      </c>
      <c r="E23" s="2635">
        <v>1988.6890049901663</v>
      </c>
      <c r="F23" s="2635">
        <v>2191.7224316328447</v>
      </c>
      <c r="G23" s="2771">
        <v>2198.2546419489636</v>
      </c>
      <c r="H23" s="2771">
        <v>2213.0930842716589</v>
      </c>
      <c r="I23" s="2771">
        <v>2173.0622386630889</v>
      </c>
      <c r="J23" s="2771">
        <v>2235.7175619318896</v>
      </c>
    </row>
    <row r="24" spans="1:10" ht="14.25" customHeight="1">
      <c r="A24" s="2770" t="s">
        <v>673</v>
      </c>
      <c r="B24" s="2635">
        <v>4078.7828499999996</v>
      </c>
      <c r="C24" s="2635">
        <v>3667.2885316913989</v>
      </c>
      <c r="D24" s="2635">
        <v>3636.6476990020351</v>
      </c>
      <c r="E24" s="2635">
        <v>3745.0873148364503</v>
      </c>
      <c r="F24" s="2635">
        <v>4116.9119044115387</v>
      </c>
      <c r="G24" s="2771">
        <v>3885.9342225319242</v>
      </c>
      <c r="H24" s="2771">
        <v>3747.164693347233</v>
      </c>
      <c r="I24" s="2771">
        <v>3312.7427598435602</v>
      </c>
      <c r="J24" s="2771">
        <v>3574.7920474961102</v>
      </c>
    </row>
    <row r="25" spans="1:10" ht="14.25" customHeight="1">
      <c r="A25" s="2770"/>
      <c r="B25" s="2635"/>
      <c r="C25" s="2635"/>
      <c r="D25" s="2635"/>
      <c r="E25" s="2635"/>
      <c r="F25" s="2635"/>
      <c r="G25" s="2635"/>
      <c r="H25" s="2635"/>
      <c r="I25" s="2635"/>
      <c r="J25" s="2635"/>
    </row>
    <row r="26" spans="1:10" ht="14.25" customHeight="1">
      <c r="A26" s="2770" t="s">
        <v>674</v>
      </c>
      <c r="B26" s="2775">
        <v>172</v>
      </c>
      <c r="C26" s="2775">
        <v>162.41715766570769</v>
      </c>
      <c r="D26" s="2774">
        <v>163</v>
      </c>
      <c r="E26" s="2774">
        <v>163</v>
      </c>
      <c r="F26" s="2774">
        <v>172.148537524826</v>
      </c>
      <c r="G26" s="2774">
        <v>165</v>
      </c>
      <c r="H26" s="2774">
        <v>162</v>
      </c>
      <c r="I26" s="2774">
        <v>145</v>
      </c>
      <c r="J26" s="2774">
        <v>152</v>
      </c>
    </row>
    <row r="27" spans="1:10" ht="14.25" customHeight="1">
      <c r="A27" s="2770" t="s">
        <v>675</v>
      </c>
      <c r="B27" s="2774">
        <v>31.734892401048342</v>
      </c>
      <c r="C27" s="2774">
        <v>34.723422380655258</v>
      </c>
      <c r="D27" s="2774">
        <v>34.474386352570612</v>
      </c>
      <c r="E27" s="2635">
        <v>34.683756290135541</v>
      </c>
      <c r="F27" s="2635">
        <v>34.741630515980901</v>
      </c>
      <c r="G27" s="2635">
        <v>36.130611506526961</v>
      </c>
      <c r="H27" s="2635">
        <v>37.130828344068433</v>
      </c>
      <c r="I27" s="2635">
        <v>39.612458686640188</v>
      </c>
      <c r="J27" s="2635">
        <v>38.477133886918722</v>
      </c>
    </row>
    <row r="28" spans="1:10" ht="14.25" customHeight="1">
      <c r="A28" s="2905" t="s">
        <v>677</v>
      </c>
      <c r="B28" s="2774">
        <v>8.3485166708669478</v>
      </c>
      <c r="C28" s="2774">
        <v>8.8336684552315088</v>
      </c>
      <c r="D28" s="2774">
        <v>9.2356291395308645</v>
      </c>
      <c r="E28" s="2774">
        <v>9.0744876517145823</v>
      </c>
      <c r="F28" s="2774">
        <v>7.3886572141553692</v>
      </c>
      <c r="G28" s="2774">
        <v>7.3485260855829893</v>
      </c>
      <c r="H28" s="2774">
        <v>7.5647037593735504</v>
      </c>
      <c r="I28" s="2774">
        <v>7.9010385895668502</v>
      </c>
      <c r="J28" s="2774">
        <v>7.4239880861121872</v>
      </c>
    </row>
    <row r="29" spans="1:10" ht="14.25" customHeight="1">
      <c r="A29" s="2905"/>
      <c r="B29" s="2634"/>
      <c r="C29" s="2634"/>
      <c r="D29" s="2634"/>
      <c r="E29" s="2634"/>
      <c r="F29" s="2634"/>
      <c r="G29" s="2634"/>
      <c r="H29" s="2634"/>
      <c r="I29" s="2634"/>
      <c r="J29" s="2634"/>
    </row>
    <row r="30" spans="1:10" ht="14.25" customHeight="1">
      <c r="A30" s="2906" t="s">
        <v>679</v>
      </c>
      <c r="B30" s="2773">
        <v>40.083409071915291</v>
      </c>
      <c r="C30" s="2773">
        <v>43.557090835886775</v>
      </c>
      <c r="D30" s="2773">
        <v>43.710015492101476</v>
      </c>
      <c r="E30" s="2773">
        <v>43.758243941850125</v>
      </c>
      <c r="F30" s="2773">
        <v>42.130287730136267</v>
      </c>
      <c r="G30" s="2773">
        <v>43.479137592109943</v>
      </c>
      <c r="H30" s="2773">
        <v>44.695532103441984</v>
      </c>
      <c r="I30" s="2773">
        <v>47.51349727620704</v>
      </c>
      <c r="J30" s="2773">
        <v>45.901121973030911</v>
      </c>
    </row>
    <row r="31" spans="1:10" ht="14.25" customHeight="1">
      <c r="A31" s="2906"/>
      <c r="B31" s="2635"/>
      <c r="C31" s="2635"/>
      <c r="D31" s="2635"/>
      <c r="E31" s="2635"/>
      <c r="F31" s="2635"/>
      <c r="G31" s="2635"/>
      <c r="H31" s="2635"/>
      <c r="I31" s="2635"/>
      <c r="J31" s="2772"/>
    </row>
    <row r="32" spans="1:10" ht="14.25" customHeight="1">
      <c r="A32" s="2770" t="s">
        <v>671</v>
      </c>
      <c r="B32" s="2635">
        <v>1896.1331700000001</v>
      </c>
      <c r="C32" s="2635">
        <v>1950.7886798268053</v>
      </c>
      <c r="D32" s="2635">
        <v>1913.3158901519341</v>
      </c>
      <c r="E32" s="2635">
        <v>1988.6890049901663</v>
      </c>
      <c r="F32" s="2635">
        <v>2191.7224316328447</v>
      </c>
      <c r="G32" s="2635">
        <v>2198.2546419489636</v>
      </c>
      <c r="H32" s="2635">
        <v>2213.0930842716589</v>
      </c>
      <c r="I32" s="2635">
        <v>2173.0622386630889</v>
      </c>
      <c r="J32" s="2635">
        <v>2235.7175619318896</v>
      </c>
    </row>
    <row r="33" spans="1:10" ht="14.25" customHeight="1">
      <c r="A33" s="2770" t="s">
        <v>680</v>
      </c>
      <c r="B33" s="2635">
        <v>498.81685999999996</v>
      </c>
      <c r="C33" s="2635">
        <v>496.28231442443359</v>
      </c>
      <c r="D33" s="2635">
        <v>512.57405447325709</v>
      </c>
      <c r="E33" s="2635">
        <v>520.31082411960119</v>
      </c>
      <c r="F33" s="2635">
        <v>466.12336598482602</v>
      </c>
      <c r="G33" s="2771">
        <v>447.09820580251352</v>
      </c>
      <c r="H33" s="2771">
        <v>450.87584417189072</v>
      </c>
      <c r="I33" s="2771">
        <v>433.43556988039751</v>
      </c>
      <c r="J33" s="2771">
        <v>431.37154114633853</v>
      </c>
    </row>
    <row r="34" spans="1:10" ht="14.25" customHeight="1">
      <c r="A34" s="2766" t="s">
        <v>682</v>
      </c>
      <c r="B34" s="2765">
        <v>2394.95003</v>
      </c>
      <c r="C34" s="2765">
        <v>2447.070994251239</v>
      </c>
      <c r="D34" s="2765">
        <v>2425.8899446251912</v>
      </c>
      <c r="E34" s="2765">
        <v>2508.9998291097672</v>
      </c>
      <c r="F34" s="2765">
        <v>2657.8457976176705</v>
      </c>
      <c r="G34" s="2765">
        <v>2645.3528477514769</v>
      </c>
      <c r="H34" s="2765">
        <v>2663.9689284435494</v>
      </c>
      <c r="I34" s="2765">
        <v>2606.4978085434864</v>
      </c>
      <c r="J34" s="2765">
        <v>2667.0891030782282</v>
      </c>
    </row>
    <row r="35" spans="1:10" ht="14.25" customHeight="1">
      <c r="A35" s="2770"/>
      <c r="B35" s="2635"/>
      <c r="C35" s="2635"/>
      <c r="D35" s="2635"/>
      <c r="E35" s="2635"/>
      <c r="F35" s="2635"/>
      <c r="G35" s="2635"/>
      <c r="H35" s="2635"/>
      <c r="I35" s="2635"/>
      <c r="J35" s="2635"/>
    </row>
    <row r="36" spans="1:10" ht="14.25" customHeight="1">
      <c r="A36" s="2770" t="s">
        <v>684</v>
      </c>
      <c r="B36" s="2635">
        <v>2394.95003</v>
      </c>
      <c r="C36" s="2635">
        <v>2447.0709942512385</v>
      </c>
      <c r="D36" s="2635">
        <v>2425.8899446251917</v>
      </c>
      <c r="E36" s="2635">
        <v>2508.9998291097672</v>
      </c>
      <c r="F36" s="2635">
        <v>2657.8457976176705</v>
      </c>
      <c r="G36" s="2635">
        <v>2645.3528477514769</v>
      </c>
      <c r="H36" s="2635">
        <v>2663.9689284435494</v>
      </c>
      <c r="I36" s="2635">
        <v>2606.4978085434864</v>
      </c>
      <c r="J36" s="2635">
        <v>2667.0891030782282</v>
      </c>
    </row>
    <row r="37" spans="1:10" ht="14.25" customHeight="1" thickBot="1">
      <c r="A37" s="2769" t="s">
        <v>685</v>
      </c>
      <c r="B37" s="2768">
        <v>99.964889999999997</v>
      </c>
      <c r="C37" s="2768">
        <v>75.976404859577883</v>
      </c>
      <c r="D37" s="2768">
        <v>71.41084752033656</v>
      </c>
      <c r="E37" s="2768">
        <v>74.087189556732739</v>
      </c>
      <c r="F37" s="2768">
        <v>76.536638704896433</v>
      </c>
      <c r="G37" s="2767">
        <v>68.019892675569253</v>
      </c>
      <c r="H37" s="2767">
        <v>65.111668602378472</v>
      </c>
      <c r="I37" s="2767">
        <v>95.335431265449245</v>
      </c>
      <c r="J37" s="2767">
        <v>99.825441883241822</v>
      </c>
    </row>
    <row r="38" spans="1:10" ht="14.25" customHeight="1">
      <c r="A38" s="2766" t="s">
        <v>682</v>
      </c>
      <c r="B38" s="2765">
        <v>2494.9149200000002</v>
      </c>
      <c r="C38" s="2765">
        <v>2523.0473991108165</v>
      </c>
      <c r="D38" s="2765">
        <v>2497.3007921455282</v>
      </c>
      <c r="E38" s="2765">
        <v>2583.0870186665002</v>
      </c>
      <c r="F38" s="2765">
        <v>2734.3824363225672</v>
      </c>
      <c r="G38" s="2765">
        <v>2713.3727404270462</v>
      </c>
      <c r="H38" s="2765">
        <v>2729.0805970459278</v>
      </c>
      <c r="I38" s="2765">
        <v>2701.8332398089356</v>
      </c>
      <c r="J38" s="2765">
        <v>2766.9145449614698</v>
      </c>
    </row>
    <row r="39" spans="1:10" ht="14.25" customHeight="1">
      <c r="A39" s="2611" t="s">
        <v>1400</v>
      </c>
    </row>
    <row r="40" spans="1:10" ht="14.25" customHeight="1">
      <c r="C40" s="2710"/>
      <c r="D40" s="2710"/>
      <c r="E40" s="2710"/>
      <c r="F40" s="2710"/>
      <c r="G40" s="2710"/>
      <c r="H40" s="2710"/>
      <c r="I40" s="2710"/>
      <c r="J40" s="2710"/>
    </row>
    <row r="41" spans="1:10" ht="14.25" customHeight="1">
      <c r="A41" s="2832" t="s">
        <v>1399</v>
      </c>
      <c r="B41" s="2764"/>
      <c r="C41" s="2764"/>
      <c r="D41" s="2764"/>
      <c r="E41" s="2763"/>
    </row>
    <row r="42" spans="1:10" ht="12.75" customHeight="1">
      <c r="A42" s="2760"/>
      <c r="B42" s="2907" t="s">
        <v>1135</v>
      </c>
      <c r="C42" s="2907" t="s">
        <v>690</v>
      </c>
      <c r="D42" s="2907" t="s">
        <v>691</v>
      </c>
      <c r="E42" s="2763"/>
      <c r="F42" s="2715"/>
    </row>
    <row r="43" spans="1:10" ht="18.75" customHeight="1">
      <c r="A43" s="2760"/>
      <c r="B43" s="2908"/>
      <c r="C43" s="2908"/>
      <c r="D43" s="2908"/>
      <c r="E43" s="2763"/>
    </row>
    <row r="44" spans="1:10" ht="14.25" customHeight="1">
      <c r="A44" s="2760" t="s">
        <v>692</v>
      </c>
      <c r="B44" s="2760">
        <v>818.64229601430759</v>
      </c>
      <c r="C44" s="2760">
        <v>336.02625968695372</v>
      </c>
      <c r="D44" s="2760">
        <v>1154.6685557012613</v>
      </c>
      <c r="E44" s="2763"/>
    </row>
    <row r="45" spans="1:10" ht="14.25" customHeight="1">
      <c r="A45" s="2760" t="s">
        <v>693</v>
      </c>
      <c r="B45" s="2760">
        <v>198.66532530430575</v>
      </c>
      <c r="C45" s="2760">
        <v>107.15290950219186</v>
      </c>
      <c r="D45" s="2760">
        <v>305.81823480649763</v>
      </c>
      <c r="E45" s="2751"/>
    </row>
    <row r="46" spans="1:10" ht="14.25" customHeight="1">
      <c r="A46" s="2760" t="s">
        <v>694</v>
      </c>
      <c r="B46" s="2760">
        <v>76.140302735927705</v>
      </c>
      <c r="C46" s="2760">
        <v>82.022948848129531</v>
      </c>
      <c r="D46" s="2760">
        <v>158.16325158405724</v>
      </c>
      <c r="E46" s="2751"/>
    </row>
    <row r="47" spans="1:10" ht="14.25" customHeight="1" thickBot="1">
      <c r="A47" s="2762" t="s">
        <v>695</v>
      </c>
      <c r="B47" s="2762">
        <v>107.83283701288224</v>
      </c>
      <c r="C47" s="2762">
        <v>93.412175196191811</v>
      </c>
      <c r="D47" s="2762">
        <v>201.24501220907405</v>
      </c>
      <c r="E47" s="2751"/>
    </row>
    <row r="48" spans="1:10" ht="14.25" customHeight="1" thickBot="1">
      <c r="A48" s="2761" t="s">
        <v>1134</v>
      </c>
      <c r="B48" s="2761">
        <v>1201.2807610674233</v>
      </c>
      <c r="C48" s="2761">
        <v>618.61429323346692</v>
      </c>
      <c r="D48" s="2761">
        <v>1819.8950543008903</v>
      </c>
      <c r="E48" s="2754"/>
    </row>
    <row r="49" spans="1:6" ht="14.25" customHeight="1">
      <c r="A49" s="2760" t="s">
        <v>696</v>
      </c>
      <c r="B49" s="2758">
        <v>3.817470166888597E-3</v>
      </c>
      <c r="C49" s="2759">
        <v>1.9658531841725635E-3</v>
      </c>
      <c r="D49" s="2758">
        <v>5.7833233510611601E-3</v>
      </c>
      <c r="E49" s="2751"/>
    </row>
    <row r="50" spans="1:6" ht="14.25" customHeight="1">
      <c r="A50" s="2753"/>
      <c r="B50" s="2753"/>
      <c r="C50" s="2753"/>
      <c r="D50" s="2753"/>
      <c r="E50" s="2751"/>
    </row>
    <row r="51" spans="1:6" ht="14.25" customHeight="1">
      <c r="A51" s="2832" t="s">
        <v>1321</v>
      </c>
      <c r="B51" s="2753"/>
      <c r="C51" s="2753"/>
      <c r="D51" s="2753"/>
      <c r="E51" s="2751"/>
      <c r="F51" s="2715"/>
    </row>
    <row r="52" spans="1:6" ht="14.25" customHeight="1">
      <c r="A52" s="2832"/>
      <c r="B52" s="2753"/>
      <c r="C52" s="2753"/>
      <c r="D52" s="2753"/>
      <c r="E52" s="2751"/>
    </row>
    <row r="53" spans="1:6" ht="36" customHeight="1">
      <c r="A53" s="2753"/>
      <c r="B53" s="2903" t="s">
        <v>1135</v>
      </c>
      <c r="C53" s="2903" t="s">
        <v>690</v>
      </c>
      <c r="D53" s="2903" t="s">
        <v>691</v>
      </c>
      <c r="E53" s="2751"/>
    </row>
    <row r="54" spans="1:6" ht="14.25" customHeight="1">
      <c r="A54" s="2757"/>
      <c r="B54" s="2904"/>
      <c r="C54" s="2904"/>
      <c r="D54" s="2904"/>
      <c r="E54" s="2751"/>
    </row>
    <row r="55" spans="1:6" ht="14.25" customHeight="1">
      <c r="A55" s="2753" t="s">
        <v>692</v>
      </c>
      <c r="B55" s="2753">
        <v>737.08157142356174</v>
      </c>
      <c r="C55" s="2753">
        <v>349.5038086748574</v>
      </c>
      <c r="D55" s="2753">
        <v>1086.5853800984191</v>
      </c>
      <c r="E55" s="2751"/>
    </row>
    <row r="56" spans="1:6" ht="14.25" customHeight="1">
      <c r="A56" s="2753" t="s">
        <v>693</v>
      </c>
      <c r="B56" s="2753">
        <v>273.50254156395215</v>
      </c>
      <c r="C56" s="2753">
        <v>246.34196175451467</v>
      </c>
      <c r="D56" s="2753">
        <v>519.84450331846688</v>
      </c>
      <c r="E56" s="2751"/>
    </row>
    <row r="57" spans="1:6" ht="14.25" customHeight="1">
      <c r="A57" s="2753" t="s">
        <v>694</v>
      </c>
      <c r="B57" s="2753">
        <v>91.031150115943291</v>
      </c>
      <c r="C57" s="2753">
        <v>56.319462371583867</v>
      </c>
      <c r="D57" s="2753">
        <v>147.35061248752714</v>
      </c>
      <c r="E57" s="2751"/>
    </row>
    <row r="58" spans="1:6" ht="14.25" customHeight="1" thickBot="1">
      <c r="A58" s="2756" t="s">
        <v>695</v>
      </c>
      <c r="B58" s="2756">
        <v>108.09545616085835</v>
      </c>
      <c r="C58" s="2756">
        <v>113.86596883170643</v>
      </c>
      <c r="D58" s="2756">
        <v>221.96142499256479</v>
      </c>
      <c r="E58" s="2751"/>
    </row>
    <row r="59" spans="1:6" ht="14.25" customHeight="1" thickBot="1">
      <c r="A59" s="2755" t="s">
        <v>1134</v>
      </c>
      <c r="B59" s="2755">
        <v>1209.7107192643155</v>
      </c>
      <c r="C59" s="2755">
        <v>766.03120163266249</v>
      </c>
      <c r="D59" s="2755">
        <v>1975.7419208969779</v>
      </c>
      <c r="E59" s="2754"/>
    </row>
    <row r="60" spans="1:6" ht="14.25" customHeight="1">
      <c r="A60" s="2753" t="s">
        <v>696</v>
      </c>
      <c r="B60" s="2752">
        <v>3.844259169899149E-3</v>
      </c>
      <c r="C60" s="2752">
        <v>2.4343195645121821E-3</v>
      </c>
      <c r="D60" s="2752">
        <v>6.2785787344113312E-3</v>
      </c>
      <c r="E60" s="2751"/>
    </row>
    <row r="61" spans="1:6">
      <c r="E61" s="2714"/>
    </row>
    <row r="62" spans="1:6">
      <c r="E62" s="2714"/>
    </row>
  </sheetData>
  <mergeCells count="8">
    <mergeCell ref="B53:B54"/>
    <mergeCell ref="C53:C54"/>
    <mergeCell ref="D53:D54"/>
    <mergeCell ref="A28:A29"/>
    <mergeCell ref="A30:A31"/>
    <mergeCell ref="B42:B43"/>
    <mergeCell ref="C42:C43"/>
    <mergeCell ref="D42:D43"/>
  </mergeCells>
  <pageMargins left="0.7" right="0.7" top="0.75" bottom="0.75" header="0.3" footer="0.3"/>
  <pageSetup paperSize="9" scale="85" fitToWidth="0" fitToHeight="0" orientation="portrait" r:id="rId1"/>
  <customProperties>
    <customPr name="_pios_id" r:id="rId2"/>
  </customPropertie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8" tint="0.59999389629810485"/>
  </sheetPr>
  <dimension ref="A1:AF58"/>
  <sheetViews>
    <sheetView view="pageBreakPreview" topLeftCell="A16" zoomScale="85" zoomScaleNormal="100" zoomScaleSheetLayoutView="85" zoomScalePageLayoutView="70" workbookViewId="0">
      <selection activeCell="P21" sqref="P21"/>
    </sheetView>
  </sheetViews>
  <sheetFormatPr defaultRowHeight="13.5" customHeight="1"/>
  <cols>
    <col min="1" max="1" width="29.83203125" style="2843" customWidth="1"/>
    <col min="2" max="2" width="14.33203125" style="2843" customWidth="1"/>
    <col min="3" max="10" width="10.83203125" style="2843" customWidth="1"/>
    <col min="11" max="11" width="9.33203125" style="2843"/>
    <col min="12" max="19" width="9.33203125" style="2844"/>
    <col min="20" max="16384" width="9.33203125" style="2843"/>
  </cols>
  <sheetData>
    <row r="1" spans="1:20" ht="13.5" customHeight="1" thickBot="1">
      <c r="A1" s="571" t="s">
        <v>1364</v>
      </c>
      <c r="B1" s="571"/>
      <c r="C1" s="571"/>
      <c r="D1" s="571"/>
      <c r="E1" s="571"/>
      <c r="F1" s="571"/>
      <c r="G1" s="571"/>
      <c r="H1" s="571"/>
      <c r="I1" s="571"/>
      <c r="J1" s="571"/>
    </row>
    <row r="2" spans="1:20" ht="13.5" customHeight="1">
      <c r="A2" s="736"/>
      <c r="B2" s="763"/>
      <c r="C2" s="2833"/>
      <c r="D2" s="2833"/>
      <c r="E2" s="567"/>
      <c r="G2" s="2914" t="s">
        <v>1363</v>
      </c>
      <c r="H2" s="2914"/>
      <c r="I2" s="2914"/>
      <c r="J2" s="2914"/>
    </row>
    <row r="3" spans="1:20" ht="13.5" customHeight="1">
      <c r="A3" s="769"/>
      <c r="B3" s="769"/>
      <c r="C3" s="732"/>
      <c r="D3" s="732"/>
      <c r="E3" s="732"/>
      <c r="F3" s="732"/>
      <c r="G3" s="732" t="s">
        <v>1347</v>
      </c>
      <c r="H3" s="732" t="s">
        <v>1289</v>
      </c>
      <c r="I3" s="732" t="s">
        <v>697</v>
      </c>
      <c r="J3" s="732" t="s">
        <v>1347</v>
      </c>
    </row>
    <row r="4" spans="1:20" ht="13.5" customHeight="1" thickBot="1">
      <c r="A4" s="569" t="s">
        <v>121</v>
      </c>
      <c r="B4" s="569"/>
      <c r="C4" s="569"/>
      <c r="D4" s="569"/>
      <c r="E4" s="569"/>
      <c r="F4" s="569"/>
      <c r="G4" s="549">
        <v>2017</v>
      </c>
      <c r="H4" s="549">
        <v>2017</v>
      </c>
      <c r="I4" s="549">
        <v>2016</v>
      </c>
      <c r="J4" s="549">
        <v>2016</v>
      </c>
    </row>
    <row r="5" spans="1:20" ht="13.5" customHeight="1">
      <c r="A5" s="567" t="s">
        <v>1361</v>
      </c>
      <c r="B5" s="2862"/>
      <c r="C5" s="2861"/>
      <c r="D5" s="2861"/>
      <c r="E5" s="2861"/>
      <c r="F5" s="2861"/>
      <c r="G5" s="2861">
        <v>341469</v>
      </c>
      <c r="H5" s="2861">
        <v>340186</v>
      </c>
      <c r="I5" s="2861">
        <v>334826</v>
      </c>
      <c r="J5" s="2861">
        <v>360156</v>
      </c>
    </row>
    <row r="6" spans="1:20" ht="13.5" customHeight="1">
      <c r="A6" s="567" t="s">
        <v>1360</v>
      </c>
      <c r="B6" s="759"/>
      <c r="C6" s="566"/>
      <c r="D6" s="566"/>
      <c r="E6" s="566"/>
      <c r="F6" s="566"/>
      <c r="G6" s="566">
        <v>5975</v>
      </c>
      <c r="H6" s="566">
        <v>5618</v>
      </c>
      <c r="I6" s="566">
        <v>5550</v>
      </c>
      <c r="J6" s="566">
        <v>6308</v>
      </c>
      <c r="T6" s="2844"/>
    </row>
    <row r="7" spans="1:20" ht="13.5" customHeight="1">
      <c r="A7" s="567" t="s">
        <v>1357</v>
      </c>
      <c r="B7" s="753"/>
      <c r="C7" s="566"/>
      <c r="D7" s="566"/>
      <c r="E7" s="566"/>
      <c r="F7" s="566"/>
      <c r="G7" s="566">
        <v>3822</v>
      </c>
      <c r="H7" s="566">
        <v>3492</v>
      </c>
      <c r="I7" s="566">
        <v>3244</v>
      </c>
      <c r="J7" s="566">
        <v>3783</v>
      </c>
    </row>
    <row r="8" spans="1:20" ht="13.5" customHeight="1" thickBot="1">
      <c r="A8" s="565" t="s">
        <v>1356</v>
      </c>
      <c r="B8" s="565"/>
      <c r="C8" s="565"/>
      <c r="D8" s="565"/>
      <c r="E8" s="565"/>
      <c r="F8" s="565"/>
      <c r="G8" s="564">
        <v>2153</v>
      </c>
      <c r="H8" s="564">
        <v>2126</v>
      </c>
      <c r="I8" s="564">
        <v>2306</v>
      </c>
      <c r="J8" s="564">
        <v>2525</v>
      </c>
    </row>
    <row r="9" spans="1:20" ht="13.5" customHeight="1">
      <c r="A9" s="2847" t="s">
        <v>1359</v>
      </c>
      <c r="B9" s="2847"/>
      <c r="C9" s="2860"/>
      <c r="D9" s="2860"/>
      <c r="E9" s="2860"/>
      <c r="F9" s="2860"/>
      <c r="G9" s="2860">
        <v>347444</v>
      </c>
      <c r="H9" s="2860">
        <v>345804</v>
      </c>
      <c r="I9" s="2860">
        <v>340376</v>
      </c>
      <c r="J9" s="2860">
        <v>366464</v>
      </c>
    </row>
    <row r="10" spans="1:20" ht="13.5" customHeight="1">
      <c r="A10" s="736"/>
      <c r="B10" s="736"/>
      <c r="C10" s="736"/>
      <c r="D10" s="566"/>
      <c r="E10" s="566"/>
      <c r="F10" s="566"/>
      <c r="G10" s="566"/>
      <c r="H10" s="736"/>
      <c r="I10" s="736"/>
      <c r="J10" s="566"/>
    </row>
    <row r="11" spans="1:20" ht="13.5" customHeight="1">
      <c r="A11" s="2913" t="s">
        <v>1358</v>
      </c>
      <c r="B11" s="2913"/>
      <c r="C11" s="2913"/>
      <c r="D11" s="566"/>
      <c r="E11" s="566"/>
      <c r="F11" s="566"/>
      <c r="G11" s="566">
        <v>-1896</v>
      </c>
      <c r="H11" s="768">
        <v>-1951</v>
      </c>
      <c r="I11" s="768">
        <v>-1913</v>
      </c>
      <c r="J11" s="566">
        <v>-2192</v>
      </c>
      <c r="T11" s="2844"/>
    </row>
    <row r="12" spans="1:20" ht="13.5" customHeight="1">
      <c r="A12" s="753" t="s">
        <v>1357</v>
      </c>
      <c r="B12" s="753"/>
      <c r="C12" s="730"/>
      <c r="D12" s="566"/>
      <c r="E12" s="566"/>
      <c r="F12" s="566"/>
      <c r="G12" s="566">
        <v>-1156</v>
      </c>
      <c r="H12" s="768">
        <v>-1122</v>
      </c>
      <c r="I12" s="768">
        <v>-1054</v>
      </c>
      <c r="J12" s="566">
        <v>-1278</v>
      </c>
    </row>
    <row r="13" spans="1:20" ht="13.5" customHeight="1">
      <c r="A13" s="753" t="s">
        <v>1356</v>
      </c>
      <c r="B13" s="753"/>
      <c r="C13" s="730"/>
      <c r="D13" s="566"/>
      <c r="E13" s="566"/>
      <c r="F13" s="566"/>
      <c r="G13" s="566">
        <v>-740</v>
      </c>
      <c r="H13" s="767">
        <v>-829</v>
      </c>
      <c r="I13" s="767">
        <v>-859</v>
      </c>
      <c r="J13" s="566">
        <v>-914</v>
      </c>
    </row>
    <row r="14" spans="1:20" ht="13.5" customHeight="1" thickBot="1">
      <c r="A14" s="2911" t="s">
        <v>1355</v>
      </c>
      <c r="B14" s="2911"/>
      <c r="C14" s="2911"/>
      <c r="D14" s="742"/>
      <c r="E14" s="742"/>
      <c r="F14" s="742"/>
      <c r="G14" s="742">
        <v>-499</v>
      </c>
      <c r="H14" s="766">
        <v>-496</v>
      </c>
      <c r="I14" s="766">
        <v>-513</v>
      </c>
      <c r="J14" s="742">
        <v>-466</v>
      </c>
    </row>
    <row r="15" spans="1:20" ht="13.5" customHeight="1">
      <c r="A15" s="749" t="s">
        <v>1354</v>
      </c>
      <c r="B15" s="750"/>
      <c r="C15" s="749"/>
      <c r="D15" s="749"/>
      <c r="E15" s="749"/>
      <c r="F15" s="749"/>
      <c r="G15" s="747">
        <v>-2395</v>
      </c>
      <c r="H15" s="747">
        <v>-2447</v>
      </c>
      <c r="I15" s="747">
        <v>-2426</v>
      </c>
      <c r="J15" s="747">
        <v>-2658</v>
      </c>
    </row>
    <row r="16" spans="1:20" ht="13.5" customHeight="1" thickBot="1">
      <c r="A16" s="746"/>
      <c r="B16" s="746"/>
      <c r="C16" s="765"/>
      <c r="D16" s="742"/>
      <c r="E16" s="742"/>
      <c r="F16" s="742"/>
      <c r="G16" s="742"/>
      <c r="H16" s="765"/>
      <c r="I16" s="765"/>
      <c r="J16" s="764"/>
    </row>
    <row r="17" spans="1:32" ht="13.5" customHeight="1" thickBot="1">
      <c r="A17" s="563" t="s">
        <v>1353</v>
      </c>
      <c r="B17" s="541"/>
      <c r="C17" s="563"/>
      <c r="D17" s="563"/>
      <c r="E17" s="563"/>
      <c r="F17" s="563"/>
      <c r="G17" s="737">
        <v>345049</v>
      </c>
      <c r="H17" s="737">
        <v>343357</v>
      </c>
      <c r="I17" s="737">
        <v>337950</v>
      </c>
      <c r="J17" s="737">
        <v>363806</v>
      </c>
    </row>
    <row r="18" spans="1:32" ht="13.5" customHeight="1">
      <c r="A18" s="736"/>
      <c r="B18" s="736"/>
      <c r="C18" s="763"/>
      <c r="D18" s="763"/>
      <c r="E18" s="763"/>
      <c r="F18" s="763"/>
      <c r="G18" s="763"/>
      <c r="H18" s="763"/>
      <c r="I18" s="763"/>
      <c r="J18" s="2850"/>
    </row>
    <row r="19" spans="1:32" ht="13.5" customHeight="1">
      <c r="A19" s="736"/>
      <c r="B19" s="736"/>
      <c r="C19" s="567"/>
      <c r="D19" s="567"/>
      <c r="E19" s="762"/>
      <c r="F19" s="762"/>
      <c r="G19" s="762"/>
      <c r="H19" s="762"/>
      <c r="I19" s="762"/>
      <c r="J19" s="2855"/>
    </row>
    <row r="20" spans="1:32" ht="13.5" customHeight="1">
      <c r="A20" s="736"/>
      <c r="B20" s="736"/>
      <c r="C20" s="2914" t="s">
        <v>698</v>
      </c>
      <c r="D20" s="2914"/>
      <c r="E20" s="2914"/>
      <c r="F20" s="2914"/>
      <c r="G20" s="2915" t="s">
        <v>1362</v>
      </c>
      <c r="H20" s="2914"/>
      <c r="I20" s="2914"/>
      <c r="J20" s="2914"/>
    </row>
    <row r="21" spans="1:32" ht="13.5" customHeight="1">
      <c r="A21" s="736"/>
      <c r="B21" s="736"/>
      <c r="C21" s="732" t="s">
        <v>1347</v>
      </c>
      <c r="D21" s="733" t="s">
        <v>1289</v>
      </c>
      <c r="E21" s="732" t="s">
        <v>697</v>
      </c>
      <c r="F21" s="732" t="s">
        <v>1347</v>
      </c>
      <c r="G21" s="761" t="s">
        <v>1347</v>
      </c>
      <c r="H21" s="733" t="s">
        <v>1289</v>
      </c>
      <c r="I21" s="732" t="s">
        <v>697</v>
      </c>
      <c r="J21" s="732" t="s">
        <v>1347</v>
      </c>
    </row>
    <row r="22" spans="1:32" ht="13.5" customHeight="1" thickBot="1">
      <c r="A22" s="569" t="s">
        <v>121</v>
      </c>
      <c r="B22" s="569"/>
      <c r="C22" s="549">
        <v>2017</v>
      </c>
      <c r="D22" s="549">
        <v>2017</v>
      </c>
      <c r="E22" s="549">
        <v>2016</v>
      </c>
      <c r="F22" s="549">
        <v>2016</v>
      </c>
      <c r="G22" s="760">
        <v>2017</v>
      </c>
      <c r="H22" s="549">
        <v>2017</v>
      </c>
      <c r="I22" s="549">
        <v>2016</v>
      </c>
      <c r="J22" s="549">
        <v>2016</v>
      </c>
    </row>
    <row r="23" spans="1:32" ht="13.5" customHeight="1">
      <c r="A23" s="2862" t="s">
        <v>1361</v>
      </c>
      <c r="B23" s="2862"/>
      <c r="C23" s="2846">
        <v>30375</v>
      </c>
      <c r="D23" s="2846">
        <v>23307</v>
      </c>
      <c r="E23" s="2846">
        <v>20254</v>
      </c>
      <c r="F23" s="728">
        <v>19228</v>
      </c>
      <c r="G23" s="758">
        <v>311094</v>
      </c>
      <c r="H23" s="566">
        <v>316879</v>
      </c>
      <c r="I23" s="2861">
        <v>314572</v>
      </c>
      <c r="J23" s="2861">
        <v>340928</v>
      </c>
      <c r="L23" s="2859"/>
      <c r="M23" s="2859"/>
      <c r="N23" s="2859"/>
      <c r="O23" s="2859"/>
      <c r="P23" s="2859"/>
      <c r="Q23" s="2859"/>
      <c r="R23" s="2859"/>
      <c r="S23" s="2859"/>
    </row>
    <row r="24" spans="1:32" ht="13.5" customHeight="1">
      <c r="A24" s="759" t="s">
        <v>1360</v>
      </c>
      <c r="B24" s="759"/>
      <c r="C24" s="728">
        <v>0</v>
      </c>
      <c r="D24" s="728">
        <v>0</v>
      </c>
      <c r="E24" s="728">
        <v>9</v>
      </c>
      <c r="F24" s="728" t="s">
        <v>192</v>
      </c>
      <c r="G24" s="758">
        <v>5975</v>
      </c>
      <c r="H24" s="566">
        <v>5618</v>
      </c>
      <c r="I24" s="566">
        <v>5541</v>
      </c>
      <c r="J24" s="566">
        <v>6308</v>
      </c>
      <c r="L24" s="2859"/>
      <c r="M24" s="2859"/>
      <c r="N24" s="2859"/>
      <c r="O24" s="2859"/>
      <c r="P24" s="2859"/>
      <c r="Q24" s="2859"/>
      <c r="R24" s="2859"/>
      <c r="S24" s="2859"/>
      <c r="U24" s="2844"/>
      <c r="V24" s="2844"/>
      <c r="W24" s="2844"/>
      <c r="X24" s="2844"/>
    </row>
    <row r="25" spans="1:32" ht="13.5" customHeight="1">
      <c r="A25" s="753" t="s">
        <v>1357</v>
      </c>
      <c r="B25" s="753"/>
      <c r="C25" s="728">
        <v>0</v>
      </c>
      <c r="D25" s="728">
        <v>0</v>
      </c>
      <c r="E25" s="728">
        <v>9</v>
      </c>
      <c r="F25" s="728" t="s">
        <v>192</v>
      </c>
      <c r="G25" s="758">
        <v>3822</v>
      </c>
      <c r="H25" s="566">
        <v>3492</v>
      </c>
      <c r="I25" s="566">
        <v>3235</v>
      </c>
      <c r="J25" s="566">
        <v>3783</v>
      </c>
      <c r="L25" s="2859"/>
      <c r="M25" s="2859"/>
      <c r="N25" s="2859"/>
      <c r="O25" s="2859"/>
      <c r="P25" s="2859"/>
      <c r="Q25" s="2859"/>
      <c r="R25" s="2859"/>
      <c r="S25" s="2859"/>
      <c r="U25" s="2844"/>
      <c r="V25" s="2844"/>
      <c r="W25" s="2844"/>
      <c r="X25" s="2844"/>
    </row>
    <row r="26" spans="1:32" ht="13.5" customHeight="1" thickBot="1">
      <c r="A26" s="565" t="s">
        <v>1356</v>
      </c>
      <c r="B26" s="549"/>
      <c r="C26" s="757" t="s">
        <v>192</v>
      </c>
      <c r="D26" s="757" t="s">
        <v>192</v>
      </c>
      <c r="E26" s="757" t="s">
        <v>192</v>
      </c>
      <c r="F26" s="757" t="s">
        <v>192</v>
      </c>
      <c r="G26" s="756">
        <v>2153</v>
      </c>
      <c r="H26" s="564">
        <v>2126</v>
      </c>
      <c r="I26" s="564">
        <v>2306</v>
      </c>
      <c r="J26" s="564">
        <v>2525</v>
      </c>
      <c r="L26" s="2859"/>
      <c r="M26" s="2859"/>
      <c r="N26" s="2859"/>
      <c r="O26" s="2859"/>
      <c r="P26" s="2859"/>
      <c r="Q26" s="2859"/>
      <c r="R26" s="2859"/>
      <c r="S26" s="2859"/>
      <c r="U26" s="2844"/>
      <c r="V26" s="2844"/>
      <c r="W26" s="2844"/>
      <c r="X26" s="2844"/>
    </row>
    <row r="27" spans="1:32" ht="13.5" customHeight="1">
      <c r="A27" s="2847" t="s">
        <v>1359</v>
      </c>
      <c r="B27" s="2847"/>
      <c r="C27" s="2860">
        <v>30375</v>
      </c>
      <c r="D27" s="2860">
        <v>23307</v>
      </c>
      <c r="E27" s="2860">
        <v>20263</v>
      </c>
      <c r="F27" s="2860">
        <v>19228</v>
      </c>
      <c r="G27" s="755">
        <v>317069</v>
      </c>
      <c r="H27" s="2860">
        <v>322497</v>
      </c>
      <c r="I27" s="2860">
        <v>320113</v>
      </c>
      <c r="J27" s="2860">
        <v>347236</v>
      </c>
      <c r="U27" s="2844"/>
      <c r="V27" s="2844"/>
      <c r="W27" s="2844"/>
      <c r="X27" s="2844"/>
    </row>
    <row r="28" spans="1:32" ht="13.5" customHeight="1">
      <c r="A28" s="736"/>
      <c r="B28" s="736"/>
      <c r="C28" s="567"/>
      <c r="D28" s="567"/>
      <c r="E28" s="567"/>
      <c r="F28" s="567"/>
      <c r="G28" s="754"/>
      <c r="H28" s="567"/>
      <c r="I28" s="566"/>
      <c r="J28" s="566"/>
    </row>
    <row r="29" spans="1:32" ht="13.5" customHeight="1">
      <c r="A29" s="567" t="s">
        <v>1358</v>
      </c>
      <c r="B29" s="567"/>
      <c r="C29" s="728">
        <v>-0.45200000000000001</v>
      </c>
      <c r="D29" s="728">
        <v>-1</v>
      </c>
      <c r="E29" s="728">
        <v>0</v>
      </c>
      <c r="F29" s="728" t="s">
        <v>192</v>
      </c>
      <c r="G29" s="752">
        <v>-1896</v>
      </c>
      <c r="H29" s="728">
        <v>-1950</v>
      </c>
      <c r="I29" s="728">
        <v>-1913</v>
      </c>
      <c r="J29" s="728">
        <v>-2192</v>
      </c>
      <c r="L29" s="2859"/>
      <c r="M29" s="2859"/>
      <c r="N29" s="2859"/>
      <c r="O29" s="2859"/>
      <c r="P29" s="2859"/>
      <c r="Q29" s="2859"/>
      <c r="R29" s="2859"/>
      <c r="S29" s="2859"/>
      <c r="U29" s="2844"/>
      <c r="V29" s="2844"/>
      <c r="W29" s="2844"/>
      <c r="X29" s="2844"/>
      <c r="AC29" s="2844"/>
      <c r="AD29" s="2844"/>
      <c r="AE29" s="2844"/>
      <c r="AF29" s="2844"/>
    </row>
    <row r="30" spans="1:32" ht="13.5" customHeight="1">
      <c r="A30" s="753" t="s">
        <v>1357</v>
      </c>
      <c r="B30" s="753"/>
      <c r="C30" s="728">
        <v>0</v>
      </c>
      <c r="D30" s="728">
        <v>-1</v>
      </c>
      <c r="E30" s="728">
        <v>0</v>
      </c>
      <c r="F30" s="728" t="s">
        <v>192</v>
      </c>
      <c r="G30" s="752">
        <v>-1156</v>
      </c>
      <c r="H30" s="728">
        <v>-1121</v>
      </c>
      <c r="I30" s="728">
        <v>-1054</v>
      </c>
      <c r="J30" s="728">
        <v>-1278</v>
      </c>
      <c r="L30" s="2859"/>
      <c r="M30" s="2859"/>
      <c r="N30" s="2859"/>
      <c r="O30" s="2859"/>
      <c r="P30" s="2859"/>
      <c r="Q30" s="2859"/>
      <c r="R30" s="2859"/>
      <c r="S30" s="2859"/>
      <c r="U30" s="2844"/>
      <c r="V30" s="2844"/>
      <c r="W30" s="2844"/>
      <c r="X30" s="2844"/>
    </row>
    <row r="31" spans="1:32" ht="13.5" customHeight="1">
      <c r="A31" s="753" t="s">
        <v>1356</v>
      </c>
      <c r="B31" s="753"/>
      <c r="C31" s="728" t="s">
        <v>192</v>
      </c>
      <c r="D31" s="728">
        <v>0</v>
      </c>
      <c r="E31" s="728" t="s">
        <v>192</v>
      </c>
      <c r="F31" s="728" t="s">
        <v>192</v>
      </c>
      <c r="G31" s="752">
        <v>-740</v>
      </c>
      <c r="H31" s="728">
        <v>-829</v>
      </c>
      <c r="I31" s="728">
        <v>-859</v>
      </c>
      <c r="J31" s="728">
        <v>-914</v>
      </c>
      <c r="L31" s="2859"/>
      <c r="M31" s="2859"/>
      <c r="N31" s="2859"/>
      <c r="O31" s="2859"/>
      <c r="P31" s="2859"/>
      <c r="Q31" s="2859"/>
      <c r="R31" s="2859"/>
      <c r="S31" s="2859"/>
      <c r="U31" s="2844"/>
      <c r="V31" s="2844"/>
      <c r="W31" s="2844"/>
      <c r="X31" s="2844"/>
    </row>
    <row r="32" spans="1:32" ht="13.5" customHeight="1" thickBot="1">
      <c r="A32" s="746" t="s">
        <v>1355</v>
      </c>
      <c r="B32" s="746"/>
      <c r="C32" s="738">
        <v>-6</v>
      </c>
      <c r="D32" s="738">
        <v>-1</v>
      </c>
      <c r="E32" s="738">
        <v>-2</v>
      </c>
      <c r="F32" s="738">
        <v>-2</v>
      </c>
      <c r="G32" s="751">
        <v>-493</v>
      </c>
      <c r="H32" s="728">
        <v>-495</v>
      </c>
      <c r="I32" s="738">
        <v>-511</v>
      </c>
      <c r="J32" s="738">
        <v>-464</v>
      </c>
      <c r="L32" s="2859"/>
      <c r="M32" s="2859"/>
      <c r="N32" s="2859"/>
      <c r="O32" s="2859"/>
      <c r="P32" s="2859"/>
      <c r="Q32" s="2859"/>
      <c r="R32" s="2859"/>
      <c r="S32" s="2859"/>
      <c r="U32" s="2844"/>
      <c r="V32" s="2844"/>
      <c r="W32" s="2844"/>
      <c r="X32" s="2844"/>
    </row>
    <row r="33" spans="1:24" ht="13.5" customHeight="1">
      <c r="A33" s="749" t="s">
        <v>1354</v>
      </c>
      <c r="B33" s="750"/>
      <c r="C33" s="749">
        <v>-6</v>
      </c>
      <c r="D33" s="749">
        <v>-2</v>
      </c>
      <c r="E33" s="749">
        <v>-2</v>
      </c>
      <c r="F33" s="749">
        <v>-2</v>
      </c>
      <c r="G33" s="748">
        <v>-2389</v>
      </c>
      <c r="H33" s="747">
        <v>-2445</v>
      </c>
      <c r="I33" s="747">
        <v>-2424</v>
      </c>
      <c r="J33" s="747">
        <v>-2656</v>
      </c>
      <c r="U33" s="2844"/>
      <c r="V33" s="2844"/>
      <c r="W33" s="2844"/>
      <c r="X33" s="2844"/>
    </row>
    <row r="34" spans="1:24" ht="13.5" customHeight="1" thickBot="1">
      <c r="A34" s="746"/>
      <c r="B34" s="746"/>
      <c r="C34" s="745"/>
      <c r="D34" s="745"/>
      <c r="E34" s="745"/>
      <c r="F34" s="745"/>
      <c r="G34" s="744"/>
      <c r="H34" s="743"/>
      <c r="I34" s="742"/>
      <c r="J34" s="742"/>
      <c r="U34" s="2844"/>
      <c r="V34" s="2844"/>
      <c r="W34" s="2844"/>
      <c r="X34" s="2844"/>
    </row>
    <row r="35" spans="1:24" ht="13.5" customHeight="1" thickBot="1">
      <c r="A35" s="563" t="s">
        <v>1353</v>
      </c>
      <c r="B35" s="541"/>
      <c r="C35" s="737">
        <v>30369</v>
      </c>
      <c r="D35" s="737">
        <v>23305</v>
      </c>
      <c r="E35" s="737">
        <v>20261</v>
      </c>
      <c r="F35" s="737">
        <v>19226</v>
      </c>
      <c r="G35" s="741">
        <v>314680</v>
      </c>
      <c r="H35" s="737">
        <v>320052</v>
      </c>
      <c r="I35" s="737">
        <v>317689</v>
      </c>
      <c r="J35" s="737">
        <v>344580</v>
      </c>
      <c r="U35" s="2844"/>
      <c r="V35" s="2844"/>
      <c r="W35" s="2844"/>
      <c r="X35" s="2844"/>
    </row>
    <row r="36" spans="1:24" ht="13.5" customHeight="1">
      <c r="A36" s="2853"/>
      <c r="B36" s="2853"/>
      <c r="C36" s="2858"/>
      <c r="D36" s="2858"/>
      <c r="E36" s="2858"/>
      <c r="F36" s="2858"/>
      <c r="G36" s="2858"/>
      <c r="H36" s="2858"/>
      <c r="I36" s="2858"/>
      <c r="J36" s="735"/>
    </row>
    <row r="37" spans="1:24" ht="13.5" customHeight="1">
      <c r="A37" s="567"/>
      <c r="B37" s="567"/>
      <c r="C37" s="728"/>
      <c r="D37" s="728"/>
      <c r="E37" s="740"/>
      <c r="F37" s="740"/>
      <c r="G37" s="728"/>
      <c r="H37" s="740"/>
      <c r="I37" s="740"/>
      <c r="J37" s="2855"/>
      <c r="K37" s="2854"/>
    </row>
    <row r="38" spans="1:24" ht="13.5" customHeight="1">
      <c r="A38" s="736" t="s">
        <v>1352</v>
      </c>
      <c r="B38" s="736"/>
      <c r="C38" s="736"/>
      <c r="D38" s="2851"/>
      <c r="E38" s="2857"/>
      <c r="F38" s="2857"/>
      <c r="G38" s="2851"/>
      <c r="H38" s="2856"/>
      <c r="I38" s="2856"/>
      <c r="J38" s="2855"/>
      <c r="K38" s="2854"/>
    </row>
    <row r="39" spans="1:24" ht="13.5" customHeight="1">
      <c r="A39" s="567"/>
      <c r="B39" s="567"/>
      <c r="C39" s="567"/>
      <c r="D39" s="567"/>
      <c r="E39" s="2850"/>
      <c r="F39" s="2850"/>
      <c r="G39" s="733" t="s">
        <v>1347</v>
      </c>
      <c r="H39" s="733" t="s">
        <v>1289</v>
      </c>
      <c r="I39" s="732" t="s">
        <v>697</v>
      </c>
      <c r="J39" s="732" t="s">
        <v>1347</v>
      </c>
    </row>
    <row r="40" spans="1:24" ht="13.5" customHeight="1" thickBot="1">
      <c r="A40" s="569" t="s">
        <v>121</v>
      </c>
      <c r="B40" s="569"/>
      <c r="C40" s="569"/>
      <c r="D40" s="569"/>
      <c r="E40" s="569"/>
      <c r="F40" s="569"/>
      <c r="G40" s="549">
        <v>2017</v>
      </c>
      <c r="H40" s="549">
        <v>2017</v>
      </c>
      <c r="I40" s="549">
        <v>2016</v>
      </c>
      <c r="J40" s="549">
        <v>2016</v>
      </c>
    </row>
    <row r="41" spans="1:24" ht="13.5" customHeight="1">
      <c r="A41" s="2912" t="s">
        <v>1351</v>
      </c>
      <c r="B41" s="2912"/>
      <c r="C41" s="2912"/>
      <c r="D41" s="2853"/>
      <c r="E41" s="2846"/>
      <c r="F41" s="2846"/>
      <c r="G41" s="2846">
        <v>-2395</v>
      </c>
      <c r="H41" s="2846">
        <v>-2447</v>
      </c>
      <c r="I41" s="2846">
        <v>-2426</v>
      </c>
      <c r="J41" s="2846">
        <v>-2658</v>
      </c>
    </row>
    <row r="42" spans="1:24" ht="13.5" customHeight="1" thickBot="1">
      <c r="A42" s="2911" t="s">
        <v>1350</v>
      </c>
      <c r="B42" s="2911"/>
      <c r="C42" s="2911"/>
      <c r="D42" s="739"/>
      <c r="E42" s="738"/>
      <c r="F42" s="738"/>
      <c r="G42" s="738">
        <v>-100</v>
      </c>
      <c r="H42" s="738">
        <v>-76</v>
      </c>
      <c r="I42" s="738">
        <v>-71</v>
      </c>
      <c r="J42" s="738">
        <v>-76</v>
      </c>
    </row>
    <row r="43" spans="1:24" ht="13.5" customHeight="1" thickBot="1">
      <c r="A43" s="2910" t="s">
        <v>1349</v>
      </c>
      <c r="B43" s="2910"/>
      <c r="C43" s="2910"/>
      <c r="D43" s="737"/>
      <c r="E43" s="737"/>
      <c r="F43" s="737"/>
      <c r="G43" s="737">
        <v>-2495</v>
      </c>
      <c r="H43" s="737">
        <v>-2523</v>
      </c>
      <c r="I43" s="737">
        <v>-2497</v>
      </c>
      <c r="J43" s="737">
        <v>-2734</v>
      </c>
    </row>
    <row r="44" spans="1:24" ht="13.5" customHeight="1">
      <c r="A44" s="2853"/>
      <c r="B44" s="2853"/>
      <c r="C44" s="2853"/>
      <c r="D44" s="2853"/>
      <c r="E44" s="735"/>
      <c r="F44" s="735"/>
      <c r="G44" s="735"/>
      <c r="H44" s="735"/>
      <c r="I44" s="735"/>
      <c r="J44" s="2850"/>
    </row>
    <row r="45" spans="1:24" ht="13.5" customHeight="1">
      <c r="A45" s="736"/>
      <c r="B45" s="736"/>
      <c r="C45" s="736"/>
      <c r="D45" s="736"/>
      <c r="E45" s="735"/>
      <c r="F45" s="735"/>
      <c r="G45" s="735"/>
      <c r="H45" s="735"/>
      <c r="I45" s="735"/>
      <c r="J45" s="2850"/>
    </row>
    <row r="46" spans="1:24" ht="13.5" customHeight="1">
      <c r="A46" s="2852" t="s">
        <v>1348</v>
      </c>
      <c r="B46" s="2852"/>
      <c r="C46" s="2852"/>
      <c r="D46" s="2852"/>
      <c r="E46" s="2851"/>
      <c r="F46" s="2851"/>
      <c r="G46" s="2851"/>
      <c r="H46" s="2851"/>
      <c r="I46" s="2851"/>
      <c r="J46" s="2850"/>
    </row>
    <row r="47" spans="1:24" ht="13.5" customHeight="1">
      <c r="A47" s="734"/>
      <c r="B47" s="734"/>
      <c r="C47" s="729"/>
      <c r="D47" s="729"/>
      <c r="E47" s="733"/>
      <c r="F47" s="733"/>
      <c r="G47" s="733" t="s">
        <v>1347</v>
      </c>
      <c r="H47" s="733" t="s">
        <v>1289</v>
      </c>
      <c r="I47" s="732" t="s">
        <v>697</v>
      </c>
      <c r="J47" s="732" t="s">
        <v>1347</v>
      </c>
    </row>
    <row r="48" spans="1:24" s="2848" customFormat="1" ht="13.5" customHeight="1" thickBot="1">
      <c r="A48" s="569"/>
      <c r="B48" s="569"/>
      <c r="C48" s="569"/>
      <c r="D48" s="569"/>
      <c r="E48" s="569"/>
      <c r="F48" s="569"/>
      <c r="G48" s="549">
        <v>2017</v>
      </c>
      <c r="H48" s="549">
        <v>2017</v>
      </c>
      <c r="I48" s="549">
        <v>2016</v>
      </c>
      <c r="J48" s="549">
        <v>2016</v>
      </c>
      <c r="L48" s="2849"/>
      <c r="M48" s="2849"/>
      <c r="N48" s="2849"/>
      <c r="O48" s="2849"/>
      <c r="P48" s="2849"/>
      <c r="Q48" s="2849"/>
      <c r="R48" s="2849"/>
      <c r="S48" s="2849"/>
    </row>
    <row r="49" spans="1:10" ht="13.5" customHeight="1">
      <c r="A49" s="2912" t="s">
        <v>1346</v>
      </c>
      <c r="B49" s="2912"/>
      <c r="C49" s="2912"/>
      <c r="D49" s="2847"/>
      <c r="E49" s="2846"/>
      <c r="F49" s="2846"/>
      <c r="G49" s="2846">
        <v>172</v>
      </c>
      <c r="H49" s="2846">
        <v>162</v>
      </c>
      <c r="I49" s="2846">
        <v>163</v>
      </c>
      <c r="J49" s="2846">
        <v>172</v>
      </c>
    </row>
    <row r="50" spans="1:10" ht="13.5" customHeight="1">
      <c r="A50" s="2913" t="s">
        <v>1345</v>
      </c>
      <c r="B50" s="2913"/>
      <c r="C50" s="2913"/>
      <c r="D50" s="731"/>
      <c r="E50" s="728"/>
      <c r="F50" s="728"/>
      <c r="G50" s="728">
        <v>117</v>
      </c>
      <c r="H50" s="728">
        <v>106</v>
      </c>
      <c r="I50" s="728">
        <v>107</v>
      </c>
      <c r="J50" s="728">
        <v>112</v>
      </c>
    </row>
    <row r="51" spans="1:10" ht="13.5" customHeight="1">
      <c r="A51" s="2913" t="s">
        <v>1344</v>
      </c>
      <c r="B51" s="2913"/>
      <c r="C51" s="2913"/>
      <c r="D51" s="730"/>
      <c r="E51" s="728"/>
      <c r="F51" s="728"/>
      <c r="G51" s="728">
        <v>69</v>
      </c>
      <c r="H51" s="728">
        <v>71</v>
      </c>
      <c r="I51" s="728">
        <v>71</v>
      </c>
      <c r="J51" s="728">
        <v>73</v>
      </c>
    </row>
    <row r="52" spans="1:10" ht="13.5" customHeight="1">
      <c r="A52" s="2909" t="s">
        <v>1343</v>
      </c>
      <c r="B52" s="2909"/>
      <c r="C52" s="2909"/>
      <c r="D52" s="2909"/>
      <c r="E52" s="728"/>
      <c r="F52" s="728"/>
      <c r="G52" s="728">
        <v>32</v>
      </c>
      <c r="H52" s="728">
        <v>35</v>
      </c>
      <c r="I52" s="728">
        <v>34</v>
      </c>
      <c r="J52" s="728">
        <v>35</v>
      </c>
    </row>
    <row r="53" spans="1:10" ht="13.5" customHeight="1">
      <c r="A53" s="2909" t="s">
        <v>1342</v>
      </c>
      <c r="B53" s="2909"/>
      <c r="C53" s="2909"/>
      <c r="D53" s="729"/>
      <c r="E53" s="728"/>
      <c r="F53" s="728"/>
      <c r="G53" s="728">
        <v>40</v>
      </c>
      <c r="H53" s="728">
        <v>44</v>
      </c>
      <c r="I53" s="728">
        <v>44</v>
      </c>
      <c r="J53" s="728">
        <v>42</v>
      </c>
    </row>
    <row r="54" spans="1:10" ht="13.5" customHeight="1" thickBot="1">
      <c r="A54" s="727" t="s">
        <v>1341</v>
      </c>
      <c r="B54" s="565"/>
      <c r="C54" s="565"/>
      <c r="D54" s="565"/>
      <c r="E54" s="565"/>
      <c r="F54" s="565"/>
      <c r="G54" s="565">
        <v>282</v>
      </c>
      <c r="H54" s="565">
        <v>310</v>
      </c>
      <c r="I54" s="565">
        <v>248</v>
      </c>
      <c r="J54" s="565">
        <v>356</v>
      </c>
    </row>
    <row r="58" spans="1:10" ht="13.5" customHeight="1">
      <c r="A58" s="2845"/>
    </row>
  </sheetData>
  <mergeCells count="13">
    <mergeCell ref="A41:C41"/>
    <mergeCell ref="C20:F20"/>
    <mergeCell ref="G20:J20"/>
    <mergeCell ref="G2:J2"/>
    <mergeCell ref="A11:C11"/>
    <mergeCell ref="A14:C14"/>
    <mergeCell ref="A53:C53"/>
    <mergeCell ref="A43:C43"/>
    <mergeCell ref="A42:C42"/>
    <mergeCell ref="A49:C49"/>
    <mergeCell ref="A50:C50"/>
    <mergeCell ref="A51:C51"/>
    <mergeCell ref="A52:D52"/>
  </mergeCells>
  <printOptions horizontalCentered="1"/>
  <pageMargins left="0.7" right="0.8822916666666667" top="0.75" bottom="0.75" header="0.3" footer="0.3"/>
  <pageSetup paperSize="9" scale="80" orientation="portrait" r:id="rId1"/>
  <headerFooter>
    <oddFooter>&amp;C&amp;7Fact book - Q1  2017</oddFoot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4" tint="0.59999389629810485"/>
  </sheetPr>
  <dimension ref="A1:AN67"/>
  <sheetViews>
    <sheetView view="pageBreakPreview" topLeftCell="A3" zoomScale="80" zoomScaleNormal="100" zoomScaleSheetLayoutView="80" zoomScalePageLayoutView="70" workbookViewId="0">
      <selection activeCell="P21" sqref="P21"/>
    </sheetView>
  </sheetViews>
  <sheetFormatPr defaultRowHeight="11.25"/>
  <cols>
    <col min="1" max="1" width="43" style="3" customWidth="1"/>
    <col min="2" max="8" width="12.5" style="3" customWidth="1"/>
    <col min="9" max="9" width="11.33203125" style="3" customWidth="1"/>
    <col min="10" max="10" width="10.5" style="3" customWidth="1"/>
    <col min="11" max="12" width="9.6640625" style="3" customWidth="1"/>
    <col min="13" max="14" width="10.5" style="3" customWidth="1"/>
    <col min="15" max="16" width="10.83203125" style="3" customWidth="1"/>
    <col min="17" max="17" width="20.1640625" style="3" customWidth="1"/>
    <col min="18" max="19" width="9.6640625" style="3" customWidth="1"/>
    <col min="20" max="20" width="11.33203125" style="3" customWidth="1"/>
    <col min="21" max="21" width="10.5" style="3" customWidth="1"/>
    <col min="22" max="23" width="9.6640625" style="3" customWidth="1"/>
    <col min="24" max="25" width="10.5" style="3" customWidth="1"/>
    <col min="26" max="27" width="10.83203125" style="3" customWidth="1"/>
    <col min="28" max="28" width="20.1640625" style="3" customWidth="1"/>
    <col min="29" max="30" width="9.6640625" style="3" customWidth="1"/>
    <col min="31" max="31" width="39.33203125" style="3" customWidth="1"/>
    <col min="32" max="32" width="22" style="3" bestFit="1" customWidth="1"/>
    <col min="33" max="33" width="7.83203125" style="3" customWidth="1"/>
    <col min="34" max="34" width="8.6640625" style="3" customWidth="1"/>
    <col min="35" max="37" width="7.83203125" style="3" customWidth="1"/>
    <col min="38" max="38" width="10.5" style="3" customWidth="1"/>
    <col min="39" max="39" width="7.83203125" style="3" customWidth="1"/>
    <col min="40" max="16384" width="9.33203125" style="3"/>
  </cols>
  <sheetData>
    <row r="1" spans="1:39" ht="22.5" customHeight="1">
      <c r="A1" s="478" t="s">
        <v>46</v>
      </c>
      <c r="I1" s="2866" t="s">
        <v>47</v>
      </c>
      <c r="J1" s="2866"/>
      <c r="K1" s="2866"/>
      <c r="L1" s="2866"/>
      <c r="M1" s="2866"/>
      <c r="N1" s="2866"/>
      <c r="O1" s="2866"/>
      <c r="P1" s="2866"/>
      <c r="Q1" s="7"/>
      <c r="R1" s="7"/>
      <c r="S1" s="7"/>
      <c r="T1" s="2866" t="s">
        <v>48</v>
      </c>
      <c r="U1" s="2866"/>
      <c r="V1" s="2866"/>
      <c r="W1" s="2866"/>
      <c r="X1" s="2866"/>
      <c r="Y1" s="2866"/>
      <c r="Z1" s="2866"/>
      <c r="AA1" s="2866"/>
      <c r="AB1" s="2866"/>
      <c r="AC1" s="2866"/>
      <c r="AD1" s="2866"/>
      <c r="AE1" s="160" t="s">
        <v>49</v>
      </c>
      <c r="AF1" s="8"/>
      <c r="AG1" s="8"/>
      <c r="AH1" s="8"/>
      <c r="AI1" s="8"/>
      <c r="AJ1" s="8"/>
      <c r="AK1" s="8"/>
      <c r="AL1" s="8"/>
      <c r="AM1" s="8"/>
    </row>
    <row r="2" spans="1:39" ht="13.5" customHeight="1">
      <c r="A2" s="4" t="s">
        <v>1332</v>
      </c>
      <c r="I2" s="577" t="s">
        <v>1288</v>
      </c>
      <c r="J2" s="4"/>
      <c r="K2" s="4"/>
      <c r="L2" s="4"/>
      <c r="M2" s="4"/>
      <c r="N2" s="4"/>
      <c r="AE2" s="9" t="s">
        <v>1329</v>
      </c>
      <c r="AF2" s="579" t="s">
        <v>50</v>
      </c>
      <c r="AG2" s="10"/>
      <c r="AH2" s="10" t="s">
        <v>51</v>
      </c>
      <c r="AI2" s="10"/>
      <c r="AJ2" s="10" t="s">
        <v>52</v>
      </c>
      <c r="AK2" s="10"/>
      <c r="AL2" s="10" t="s">
        <v>53</v>
      </c>
      <c r="AM2" s="10"/>
    </row>
    <row r="3" spans="1:39" ht="12.75" customHeight="1" thickBot="1">
      <c r="A3" s="11"/>
      <c r="I3" s="2867"/>
      <c r="J3" s="2867"/>
      <c r="K3" s="2868" t="s">
        <v>54</v>
      </c>
      <c r="L3" s="2869"/>
      <c r="M3" s="2867"/>
      <c r="N3" s="2867"/>
      <c r="O3" s="2868" t="s">
        <v>87</v>
      </c>
      <c r="P3" s="2869"/>
      <c r="Q3" s="12"/>
      <c r="R3" s="2868" t="s">
        <v>55</v>
      </c>
      <c r="S3" s="2869"/>
      <c r="T3" s="2867"/>
      <c r="U3" s="2867"/>
      <c r="V3" s="2868" t="s">
        <v>1256</v>
      </c>
      <c r="W3" s="2869"/>
      <c r="X3" s="2867"/>
      <c r="Y3" s="2867"/>
      <c r="Z3" s="2868" t="s">
        <v>56</v>
      </c>
      <c r="AA3" s="2869"/>
      <c r="AB3" s="12"/>
      <c r="AC3" s="2870" t="s">
        <v>57</v>
      </c>
      <c r="AD3" s="2869"/>
      <c r="AE3" s="13"/>
      <c r="AF3" s="580" t="s">
        <v>58</v>
      </c>
      <c r="AG3" s="14" t="s">
        <v>59</v>
      </c>
      <c r="AH3" s="14" t="s">
        <v>58</v>
      </c>
      <c r="AI3" s="14" t="s">
        <v>59</v>
      </c>
      <c r="AJ3" s="14" t="s">
        <v>58</v>
      </c>
      <c r="AK3" s="14" t="s">
        <v>59</v>
      </c>
      <c r="AL3" s="14" t="s">
        <v>58</v>
      </c>
      <c r="AM3" s="14" t="s">
        <v>59</v>
      </c>
    </row>
    <row r="4" spans="1:39" ht="16.5" customHeight="1">
      <c r="A4" s="479" t="s">
        <v>60</v>
      </c>
      <c r="I4" s="2867"/>
      <c r="J4" s="2867"/>
      <c r="K4" s="2869"/>
      <c r="L4" s="2869"/>
      <c r="M4" s="2867"/>
      <c r="N4" s="2867"/>
      <c r="O4" s="2869"/>
      <c r="P4" s="2869"/>
      <c r="Q4" s="12"/>
      <c r="R4" s="2869"/>
      <c r="S4" s="2869"/>
      <c r="T4" s="2867"/>
      <c r="U4" s="2867"/>
      <c r="V4" s="2869"/>
      <c r="W4" s="2869"/>
      <c r="X4" s="2867"/>
      <c r="Y4" s="2867"/>
      <c r="Z4" s="2869"/>
      <c r="AA4" s="2869"/>
      <c r="AB4" s="12"/>
      <c r="AC4" s="2869"/>
      <c r="AD4" s="2869"/>
      <c r="AE4" s="15" t="s">
        <v>61</v>
      </c>
      <c r="AF4" s="581" t="s">
        <v>62</v>
      </c>
      <c r="AG4" s="16" t="s">
        <v>63</v>
      </c>
      <c r="AH4" s="16" t="s">
        <v>64</v>
      </c>
      <c r="AI4" s="16" t="s">
        <v>65</v>
      </c>
      <c r="AJ4" s="16" t="s">
        <v>66</v>
      </c>
      <c r="AK4" s="16" t="s">
        <v>67</v>
      </c>
      <c r="AL4" s="16" t="s">
        <v>68</v>
      </c>
      <c r="AM4" s="16" t="s">
        <v>69</v>
      </c>
    </row>
    <row r="5" spans="1:39" ht="16.5" customHeight="1">
      <c r="B5" s="17"/>
      <c r="C5" s="18"/>
      <c r="D5" s="17"/>
      <c r="E5" s="17"/>
      <c r="F5" s="17"/>
      <c r="G5" s="17"/>
      <c r="H5" s="17"/>
      <c r="I5" s="2867"/>
      <c r="J5" s="2867"/>
      <c r="K5" s="2869"/>
      <c r="L5" s="2869"/>
      <c r="M5" s="2867"/>
      <c r="N5" s="2867"/>
      <c r="O5" s="2869"/>
      <c r="P5" s="2869"/>
      <c r="Q5" s="12"/>
      <c r="R5" s="2869"/>
      <c r="S5" s="2869"/>
      <c r="T5" s="2867"/>
      <c r="U5" s="2867"/>
      <c r="V5" s="2869"/>
      <c r="W5" s="2869"/>
      <c r="X5" s="2867"/>
      <c r="Y5" s="2867"/>
      <c r="Z5" s="2869"/>
      <c r="AA5" s="2869"/>
      <c r="AB5" s="12"/>
      <c r="AC5" s="2869"/>
      <c r="AD5" s="2869"/>
      <c r="AE5" s="15" t="s">
        <v>70</v>
      </c>
      <c r="AF5" s="16"/>
      <c r="AG5" s="16" t="s">
        <v>71</v>
      </c>
      <c r="AH5" s="16"/>
      <c r="AI5" s="16" t="s">
        <v>72</v>
      </c>
      <c r="AJ5" s="16"/>
      <c r="AK5" s="16"/>
      <c r="AL5" s="16"/>
      <c r="AM5" s="16"/>
    </row>
    <row r="6" spans="1:39" ht="20.100000000000001" customHeight="1">
      <c r="B6" s="17"/>
      <c r="C6" s="17"/>
      <c r="D6" s="17"/>
      <c r="E6" s="17"/>
      <c r="F6" s="17"/>
      <c r="G6" s="17"/>
      <c r="H6" s="17"/>
      <c r="I6" s="2867"/>
      <c r="J6" s="2867"/>
      <c r="K6" s="2869"/>
      <c r="L6" s="2869"/>
      <c r="M6" s="2867"/>
      <c r="N6" s="2867"/>
      <c r="O6" s="2869"/>
      <c r="P6" s="2869"/>
      <c r="Q6" s="12"/>
      <c r="R6" s="2869"/>
      <c r="S6" s="2869"/>
      <c r="T6" s="2867"/>
      <c r="U6" s="2867"/>
      <c r="V6" s="2869"/>
      <c r="W6" s="2869"/>
      <c r="X6" s="2867"/>
      <c r="Y6" s="2867"/>
      <c r="Z6" s="2869"/>
      <c r="AA6" s="2869"/>
      <c r="AB6" s="12"/>
      <c r="AC6" s="2869"/>
      <c r="AD6" s="2869"/>
      <c r="AE6" s="15" t="s">
        <v>73</v>
      </c>
      <c r="AF6" s="16"/>
      <c r="AG6" s="16" t="s">
        <v>71</v>
      </c>
      <c r="AH6" s="16"/>
      <c r="AI6" s="16" t="s">
        <v>72</v>
      </c>
      <c r="AJ6" s="16"/>
      <c r="AK6" s="16"/>
      <c r="AL6" s="16"/>
      <c r="AM6" s="16"/>
    </row>
    <row r="7" spans="1:39" ht="20.100000000000001" customHeight="1">
      <c r="B7" s="17"/>
      <c r="C7" s="17"/>
      <c r="D7" s="17"/>
      <c r="E7" s="17"/>
      <c r="F7" s="17"/>
      <c r="G7" s="17"/>
      <c r="H7" s="17"/>
      <c r="I7" s="2867"/>
      <c r="J7" s="2867"/>
      <c r="K7" s="2869"/>
      <c r="L7" s="2869"/>
      <c r="M7" s="2867"/>
      <c r="N7" s="2867"/>
      <c r="O7" s="2869"/>
      <c r="P7" s="2869"/>
      <c r="Q7" s="12"/>
      <c r="R7" s="2869"/>
      <c r="S7" s="2869"/>
      <c r="T7" s="2867"/>
      <c r="U7" s="2867"/>
      <c r="V7" s="2869"/>
      <c r="W7" s="2869"/>
      <c r="X7" s="2867"/>
      <c r="Y7" s="2867"/>
      <c r="Z7" s="2869"/>
      <c r="AA7" s="2869"/>
      <c r="AB7" s="12"/>
      <c r="AC7" s="2869"/>
      <c r="AD7" s="2869"/>
      <c r="AE7" s="15" t="s">
        <v>79</v>
      </c>
      <c r="AF7" s="16"/>
      <c r="AG7" s="16" t="s">
        <v>71</v>
      </c>
      <c r="AH7" s="16"/>
      <c r="AI7" s="16"/>
      <c r="AJ7" s="16"/>
      <c r="AK7" s="16"/>
      <c r="AL7" s="16"/>
      <c r="AM7" s="16"/>
    </row>
    <row r="8" spans="1:39" ht="20.100000000000001" customHeight="1">
      <c r="B8" s="17"/>
      <c r="C8" s="17"/>
      <c r="D8" s="17"/>
      <c r="E8" s="17"/>
      <c r="F8" s="17"/>
      <c r="G8" s="17"/>
      <c r="H8" s="17"/>
      <c r="I8" s="2867"/>
      <c r="J8" s="2867"/>
      <c r="K8" s="2869"/>
      <c r="L8" s="2869"/>
      <c r="M8" s="2867"/>
      <c r="N8" s="2867"/>
      <c r="O8" s="2869"/>
      <c r="P8" s="2869"/>
      <c r="Q8" s="12"/>
      <c r="R8" s="2869"/>
      <c r="S8" s="2869"/>
      <c r="T8" s="2867"/>
      <c r="U8" s="2867"/>
      <c r="V8" s="2869"/>
      <c r="W8" s="2869"/>
      <c r="X8" s="2867"/>
      <c r="Y8" s="2867"/>
      <c r="Z8" s="2869"/>
      <c r="AA8" s="2869"/>
      <c r="AB8" s="12"/>
      <c r="AC8" s="2869"/>
      <c r="AD8" s="2869"/>
      <c r="AE8" s="445" t="s">
        <v>1417</v>
      </c>
      <c r="AF8" s="16"/>
      <c r="AG8" s="16" t="s">
        <v>71</v>
      </c>
      <c r="AH8" s="16"/>
      <c r="AI8" s="16"/>
      <c r="AJ8" s="16"/>
      <c r="AK8" s="16"/>
      <c r="AL8" s="16"/>
      <c r="AM8" s="16"/>
    </row>
    <row r="9" spans="1:39" ht="20.100000000000001" customHeight="1">
      <c r="B9" s="17"/>
      <c r="C9" s="17"/>
      <c r="D9" s="17"/>
      <c r="E9" s="17"/>
      <c r="F9" s="17"/>
      <c r="G9" s="17"/>
      <c r="H9" s="17"/>
      <c r="AE9" s="21" t="s">
        <v>80</v>
      </c>
      <c r="AF9" s="22"/>
      <c r="AG9" s="16"/>
      <c r="AH9" s="22"/>
      <c r="AI9" s="16" t="s">
        <v>81</v>
      </c>
      <c r="AJ9" s="16"/>
      <c r="AK9" s="16" t="s">
        <v>81</v>
      </c>
      <c r="AL9" s="22"/>
    </row>
    <row r="10" spans="1:39" ht="20.100000000000001" customHeight="1">
      <c r="B10" s="17"/>
      <c r="C10" s="17"/>
      <c r="D10" s="17"/>
      <c r="E10" s="17"/>
      <c r="F10" s="17"/>
      <c r="G10" s="17"/>
      <c r="H10" s="17"/>
      <c r="I10" s="2867"/>
      <c r="J10" s="2867"/>
      <c r="K10" s="2868" t="s">
        <v>74</v>
      </c>
      <c r="L10" s="2869"/>
      <c r="M10" s="2867"/>
      <c r="N10" s="2867"/>
      <c r="O10" s="2868" t="s">
        <v>86</v>
      </c>
      <c r="P10" s="2869"/>
      <c r="Q10" s="19"/>
      <c r="R10" s="2868" t="s">
        <v>75</v>
      </c>
      <c r="S10" s="2869"/>
      <c r="T10" s="20"/>
      <c r="U10" s="20"/>
      <c r="V10" s="2872" t="s">
        <v>76</v>
      </c>
      <c r="W10" s="2873"/>
      <c r="Z10" s="2868" t="s">
        <v>77</v>
      </c>
      <c r="AA10" s="2869"/>
      <c r="AC10" s="2868" t="s">
        <v>78</v>
      </c>
      <c r="AD10" s="2869"/>
      <c r="AE10" s="21" t="s">
        <v>82</v>
      </c>
      <c r="AF10" s="22"/>
      <c r="AG10" s="16"/>
      <c r="AH10" s="22"/>
      <c r="AI10" s="16" t="s">
        <v>81</v>
      </c>
      <c r="AJ10" s="16"/>
      <c r="AK10" s="16" t="s">
        <v>81</v>
      </c>
      <c r="AL10" s="23"/>
      <c r="AM10" s="24"/>
    </row>
    <row r="11" spans="1:39" ht="20.100000000000001" customHeight="1">
      <c r="B11" s="17"/>
      <c r="C11" s="17"/>
      <c r="D11" s="17"/>
      <c r="E11" s="17"/>
      <c r="F11" s="17"/>
      <c r="G11" s="17"/>
      <c r="H11" s="17"/>
      <c r="I11" s="2867"/>
      <c r="J11" s="2867"/>
      <c r="K11" s="2869"/>
      <c r="L11" s="2869"/>
      <c r="M11" s="2867"/>
      <c r="N11" s="2867"/>
      <c r="O11" s="2869"/>
      <c r="P11" s="2869"/>
      <c r="Q11" s="19"/>
      <c r="R11" s="2869"/>
      <c r="S11" s="2869"/>
      <c r="T11" s="20"/>
      <c r="U11" s="20"/>
      <c r="V11" s="2873"/>
      <c r="W11" s="2873"/>
      <c r="Z11" s="2869"/>
      <c r="AA11" s="2869"/>
      <c r="AC11" s="2869"/>
      <c r="AD11" s="2869"/>
      <c r="AE11" s="25"/>
      <c r="AF11" s="25"/>
      <c r="AG11" s="25"/>
      <c r="AH11" s="25"/>
      <c r="AI11" s="23"/>
      <c r="AJ11" s="23"/>
      <c r="AK11" s="23"/>
      <c r="AL11" s="23"/>
      <c r="AM11" s="24" t="s">
        <v>1416</v>
      </c>
    </row>
    <row r="12" spans="1:39" ht="20.100000000000001" customHeight="1">
      <c r="B12" s="17"/>
      <c r="C12" s="17"/>
      <c r="D12" s="17"/>
      <c r="E12" s="17"/>
      <c r="F12" s="17"/>
      <c r="G12" s="17"/>
      <c r="H12" s="17"/>
      <c r="I12" s="2867"/>
      <c r="J12" s="2867"/>
      <c r="K12" s="2869"/>
      <c r="L12" s="2869"/>
      <c r="M12" s="2867"/>
      <c r="N12" s="2867"/>
      <c r="O12" s="2869"/>
      <c r="P12" s="2869"/>
      <c r="Q12" s="19"/>
      <c r="R12" s="2869"/>
      <c r="S12" s="2869"/>
      <c r="T12" s="20"/>
      <c r="U12" s="20"/>
      <c r="V12" s="2873"/>
      <c r="W12" s="2873"/>
      <c r="Z12" s="2869"/>
      <c r="AA12" s="2869"/>
      <c r="AC12" s="2869"/>
      <c r="AD12" s="2869"/>
      <c r="AF12" s="2871"/>
      <c r="AG12" s="2871"/>
      <c r="AH12" s="2871"/>
      <c r="AI12" s="2871"/>
      <c r="AJ12" s="2871"/>
      <c r="AK12" s="2871"/>
      <c r="AL12" s="2871"/>
      <c r="AM12" s="2871"/>
    </row>
    <row r="13" spans="1:39" ht="20.100000000000001" customHeight="1">
      <c r="B13" s="17"/>
      <c r="C13" s="17"/>
      <c r="D13" s="17"/>
      <c r="E13" s="17"/>
      <c r="F13" s="17"/>
      <c r="G13" s="17"/>
      <c r="H13" s="17"/>
      <c r="I13" s="2867"/>
      <c r="J13" s="2867"/>
      <c r="K13" s="2869"/>
      <c r="L13" s="2869"/>
      <c r="M13" s="2867"/>
      <c r="N13" s="2867"/>
      <c r="O13" s="2869"/>
      <c r="P13" s="2869"/>
      <c r="Q13" s="19"/>
      <c r="R13" s="2869"/>
      <c r="S13" s="2869"/>
      <c r="T13" s="20"/>
      <c r="U13" s="20"/>
      <c r="V13" s="2873"/>
      <c r="W13" s="2873"/>
      <c r="Z13" s="2869"/>
      <c r="AA13" s="2869"/>
      <c r="AC13" s="2869"/>
      <c r="AD13" s="2869"/>
      <c r="AF13" s="2871"/>
      <c r="AG13" s="2871"/>
      <c r="AH13" s="2871"/>
      <c r="AI13" s="2871"/>
      <c r="AJ13" s="2871"/>
      <c r="AK13" s="2871"/>
      <c r="AL13" s="2871"/>
      <c r="AM13" s="2871"/>
    </row>
    <row r="14" spans="1:39" ht="20.100000000000001" customHeight="1">
      <c r="B14" s="17"/>
      <c r="C14" s="17"/>
      <c r="D14" s="17"/>
      <c r="E14" s="17"/>
      <c r="F14" s="17"/>
      <c r="G14" s="17"/>
      <c r="H14" s="17"/>
      <c r="I14" s="2867"/>
      <c r="J14" s="2867"/>
      <c r="K14" s="2869"/>
      <c r="L14" s="2869"/>
      <c r="M14" s="2867"/>
      <c r="N14" s="2867"/>
      <c r="O14" s="2869"/>
      <c r="P14" s="2869"/>
      <c r="Q14" s="19"/>
      <c r="R14" s="2869"/>
      <c r="S14" s="2869"/>
      <c r="T14" s="20"/>
      <c r="U14" s="20"/>
      <c r="V14" s="2873"/>
      <c r="W14" s="2873"/>
      <c r="Z14" s="2869"/>
      <c r="AA14" s="2869"/>
      <c r="AC14" s="2869"/>
      <c r="AD14" s="2869"/>
      <c r="AE14" s="445"/>
      <c r="AF14" s="581"/>
      <c r="AG14" s="16"/>
      <c r="AH14" s="16"/>
      <c r="AI14" s="16"/>
      <c r="AJ14" s="16"/>
      <c r="AK14" s="16"/>
      <c r="AL14" s="16"/>
      <c r="AM14" s="16"/>
    </row>
    <row r="15" spans="1:39" ht="20.100000000000001" customHeight="1">
      <c r="B15" s="17"/>
      <c r="C15" s="17"/>
      <c r="D15" s="17"/>
      <c r="E15" s="17"/>
      <c r="F15" s="17"/>
      <c r="G15" s="17"/>
      <c r="H15" s="17"/>
      <c r="I15" s="2867"/>
      <c r="J15" s="2867"/>
      <c r="K15" s="2869"/>
      <c r="L15" s="2869"/>
      <c r="M15" s="2867"/>
      <c r="N15" s="2867"/>
      <c r="O15" s="2869"/>
      <c r="P15" s="2869"/>
      <c r="Q15" s="19"/>
      <c r="R15" s="2869"/>
      <c r="S15" s="2869"/>
      <c r="T15" s="20"/>
      <c r="U15" s="20"/>
      <c r="V15" s="2873"/>
      <c r="W15" s="2873"/>
      <c r="Z15" s="2869"/>
      <c r="AA15" s="2869"/>
      <c r="AC15" s="2869"/>
      <c r="AD15" s="2869"/>
      <c r="AE15" s="445"/>
      <c r="AF15" s="581"/>
      <c r="AG15" s="16"/>
      <c r="AH15" s="16"/>
      <c r="AI15" s="16"/>
      <c r="AJ15" s="16"/>
      <c r="AK15" s="16"/>
      <c r="AL15" s="16"/>
      <c r="AM15" s="16"/>
    </row>
    <row r="16" spans="1:39" ht="20.100000000000001" customHeight="1">
      <c r="B16" s="17"/>
      <c r="C16" s="17"/>
      <c r="D16" s="17"/>
      <c r="E16" s="17"/>
      <c r="F16" s="17"/>
      <c r="G16" s="17"/>
      <c r="H16" s="17"/>
      <c r="AE16" s="445"/>
      <c r="AF16" s="581"/>
      <c r="AG16" s="16"/>
      <c r="AH16" s="16"/>
      <c r="AI16" s="16"/>
      <c r="AJ16" s="16"/>
      <c r="AK16" s="16"/>
      <c r="AL16" s="16"/>
      <c r="AM16" s="16"/>
    </row>
    <row r="17" spans="1:40" ht="20.100000000000001" customHeight="1">
      <c r="B17" s="17"/>
      <c r="C17" s="17"/>
      <c r="D17" s="17"/>
      <c r="E17" s="17"/>
      <c r="F17" s="17"/>
      <c r="G17" s="17"/>
      <c r="H17" s="17"/>
      <c r="I17" s="2867"/>
      <c r="J17" s="2867"/>
      <c r="K17" s="2868" t="s">
        <v>85</v>
      </c>
      <c r="L17" s="2869"/>
      <c r="M17" s="2867"/>
      <c r="N17" s="2867"/>
      <c r="O17" s="2868" t="s">
        <v>1286</v>
      </c>
      <c r="P17" s="2869"/>
      <c r="Q17" s="12"/>
      <c r="R17" s="2868" t="s">
        <v>1287</v>
      </c>
      <c r="S17" s="2869"/>
      <c r="V17" s="2868" t="s">
        <v>88</v>
      </c>
      <c r="W17" s="2869"/>
      <c r="Z17" s="2872" t="s">
        <v>89</v>
      </c>
      <c r="AA17" s="2872"/>
      <c r="AC17" s="2870" t="s">
        <v>90</v>
      </c>
      <c r="AD17" s="2870"/>
      <c r="AF17" s="444"/>
      <c r="AG17" s="442"/>
      <c r="AH17" s="442"/>
      <c r="AI17" s="442"/>
      <c r="AJ17" s="33"/>
    </row>
    <row r="18" spans="1:40" ht="20.100000000000001" customHeight="1">
      <c r="B18" s="17"/>
      <c r="C18" s="17"/>
      <c r="D18" s="17"/>
      <c r="E18" s="17"/>
      <c r="F18" s="17"/>
      <c r="G18" s="17"/>
      <c r="H18" s="17"/>
      <c r="I18" s="2867"/>
      <c r="J18" s="2867"/>
      <c r="K18" s="2869"/>
      <c r="L18" s="2869"/>
      <c r="M18" s="2867"/>
      <c r="N18" s="2867"/>
      <c r="O18" s="2869"/>
      <c r="P18" s="2869"/>
      <c r="Q18" s="12"/>
      <c r="R18" s="2869"/>
      <c r="S18" s="2869"/>
      <c r="V18" s="2869"/>
      <c r="W18" s="2869"/>
      <c r="Z18" s="2872"/>
      <c r="AA18" s="2872"/>
      <c r="AC18" s="2870"/>
      <c r="AD18" s="2870"/>
      <c r="AE18" s="446" t="s">
        <v>83</v>
      </c>
      <c r="AF18" s="26"/>
      <c r="AG18" s="26"/>
      <c r="AH18" s="26"/>
      <c r="AI18" s="26"/>
      <c r="AJ18" s="33"/>
      <c r="AK18" s="33"/>
      <c r="AL18" s="34"/>
      <c r="AM18" s="33"/>
    </row>
    <row r="19" spans="1:40" ht="20.100000000000001" customHeight="1">
      <c r="B19" s="17"/>
      <c r="C19" s="17"/>
      <c r="D19" s="17"/>
      <c r="E19" s="17"/>
      <c r="F19" s="17"/>
      <c r="G19" s="17"/>
      <c r="H19" s="17"/>
      <c r="I19" s="2867"/>
      <c r="J19" s="2867"/>
      <c r="K19" s="2869"/>
      <c r="L19" s="2869"/>
      <c r="M19" s="2867"/>
      <c r="N19" s="2867"/>
      <c r="O19" s="2869"/>
      <c r="P19" s="2869"/>
      <c r="Q19" s="12"/>
      <c r="R19" s="2869"/>
      <c r="S19" s="2869"/>
      <c r="V19" s="2869"/>
      <c r="W19" s="2869"/>
      <c r="Z19" s="2872"/>
      <c r="AA19" s="2872"/>
      <c r="AC19" s="2870"/>
      <c r="AD19" s="2870"/>
      <c r="AE19" s="27" t="s">
        <v>1329</v>
      </c>
      <c r="AF19" s="442" t="s">
        <v>84</v>
      </c>
      <c r="AG19" s="442"/>
      <c r="AH19" s="442" t="s">
        <v>1418</v>
      </c>
      <c r="AI19" s="442"/>
      <c r="AJ19" s="33"/>
      <c r="AK19" s="33"/>
      <c r="AL19" s="34"/>
      <c r="AM19" s="33"/>
      <c r="AN19" s="33"/>
    </row>
    <row r="20" spans="1:40" ht="20.100000000000001" customHeight="1" thickBot="1">
      <c r="B20" s="17"/>
      <c r="C20" s="17"/>
      <c r="D20" s="17"/>
      <c r="E20" s="17"/>
      <c r="F20" s="17"/>
      <c r="G20" s="17"/>
      <c r="H20" s="17"/>
      <c r="I20" s="2867"/>
      <c r="J20" s="2867"/>
      <c r="K20" s="2869"/>
      <c r="L20" s="2869"/>
      <c r="M20" s="2867"/>
      <c r="N20" s="2867"/>
      <c r="O20" s="2869"/>
      <c r="P20" s="2869"/>
      <c r="Q20" s="12"/>
      <c r="R20" s="2869"/>
      <c r="S20" s="2869"/>
      <c r="V20" s="2869"/>
      <c r="W20" s="2869"/>
      <c r="Z20" s="2872"/>
      <c r="AA20" s="2872"/>
      <c r="AC20" s="2870"/>
      <c r="AD20" s="2870"/>
      <c r="AE20" s="28"/>
      <c r="AF20" s="443"/>
      <c r="AG20" s="443"/>
      <c r="AH20" s="29"/>
      <c r="AI20" s="29"/>
      <c r="AJ20" s="33"/>
      <c r="AK20" s="33"/>
      <c r="AL20" s="34"/>
      <c r="AM20" s="33"/>
      <c r="AN20" s="33"/>
    </row>
    <row r="21" spans="1:40" ht="20.100000000000001" customHeight="1">
      <c r="B21" s="17"/>
      <c r="C21" s="17"/>
      <c r="D21" s="17"/>
      <c r="E21" s="17"/>
      <c r="F21" s="17"/>
      <c r="G21" s="17"/>
      <c r="H21" s="17"/>
      <c r="I21" s="2867"/>
      <c r="J21" s="2867"/>
      <c r="K21" s="2869"/>
      <c r="L21" s="2869"/>
      <c r="M21" s="2867"/>
      <c r="N21" s="2867"/>
      <c r="O21" s="2869"/>
      <c r="P21" s="2869"/>
      <c r="Q21" s="12"/>
      <c r="R21" s="2869"/>
      <c r="S21" s="2869"/>
      <c r="V21" s="2869"/>
      <c r="W21" s="2869"/>
      <c r="Z21" s="2872"/>
      <c r="AA21" s="2872"/>
      <c r="AC21" s="2870"/>
      <c r="AD21" s="2870"/>
      <c r="AE21" s="30" t="s">
        <v>91</v>
      </c>
      <c r="AF21" s="31">
        <v>860.44049700000005</v>
      </c>
      <c r="AG21" s="441"/>
      <c r="AH21" s="31">
        <v>21.307140247160479</v>
      </c>
      <c r="AI21" s="32"/>
      <c r="AJ21" s="33"/>
      <c r="AK21" s="33"/>
      <c r="AL21" s="34"/>
      <c r="AM21" s="33"/>
      <c r="AN21" s="33"/>
    </row>
    <row r="22" spans="1:40" ht="20.100000000000001" customHeight="1">
      <c r="B22" s="17"/>
      <c r="C22" s="17"/>
      <c r="D22" s="17"/>
      <c r="E22" s="17"/>
      <c r="F22" s="17"/>
      <c r="G22" s="17"/>
      <c r="H22" s="17"/>
      <c r="I22" s="2867"/>
      <c r="J22" s="2867"/>
      <c r="K22" s="2869"/>
      <c r="L22" s="2869"/>
      <c r="M22" s="2867"/>
      <c r="N22" s="2867"/>
      <c r="O22" s="2869"/>
      <c r="P22" s="2869"/>
      <c r="Q22" s="12"/>
      <c r="R22" s="2869"/>
      <c r="S22" s="2869"/>
      <c r="V22" s="2869"/>
      <c r="W22" s="2869"/>
      <c r="Z22" s="2872"/>
      <c r="AA22" s="2872"/>
      <c r="AC22" s="2870"/>
      <c r="AD22" s="2870"/>
      <c r="AE22" s="30" t="s">
        <v>92</v>
      </c>
      <c r="AF22" s="35">
        <v>158.21744699999999</v>
      </c>
      <c r="AG22" s="441"/>
      <c r="AH22" s="35">
        <v>3.9179482422439724</v>
      </c>
      <c r="AI22" s="35"/>
      <c r="AJ22" s="33"/>
      <c r="AK22" s="33"/>
      <c r="AL22" s="34"/>
      <c r="AM22" s="33"/>
      <c r="AN22" s="33"/>
    </row>
    <row r="23" spans="1:40" ht="20.100000000000001" customHeight="1">
      <c r="A23" s="36"/>
      <c r="B23" s="37"/>
      <c r="C23" s="37"/>
      <c r="D23" s="37"/>
      <c r="E23" s="37"/>
      <c r="F23" s="37"/>
      <c r="G23" s="37"/>
      <c r="H23" s="37"/>
      <c r="AE23" s="30" t="s">
        <v>93</v>
      </c>
      <c r="AF23" s="35">
        <v>103.65</v>
      </c>
      <c r="AG23" s="441"/>
      <c r="AH23" s="35">
        <v>2.5666912404963012</v>
      </c>
      <c r="AI23" s="35"/>
      <c r="AJ23" s="33"/>
      <c r="AK23" s="33"/>
      <c r="AL23" s="34"/>
      <c r="AM23" s="33"/>
      <c r="AN23" s="33"/>
    </row>
    <row r="24" spans="1:40" ht="20.100000000000001" customHeight="1">
      <c r="B24" s="37"/>
      <c r="C24" s="37"/>
      <c r="D24" s="37"/>
      <c r="E24" s="37"/>
      <c r="F24" s="37"/>
      <c r="G24" s="37"/>
      <c r="H24" s="37"/>
      <c r="I24" s="20"/>
      <c r="J24" s="20"/>
      <c r="K24" s="2868" t="s">
        <v>1453</v>
      </c>
      <c r="L24" s="2869"/>
      <c r="M24" s="20"/>
      <c r="N24" s="20"/>
      <c r="O24" s="2868"/>
      <c r="P24" s="2869"/>
      <c r="Q24" s="2868"/>
      <c r="R24" s="2869"/>
      <c r="S24" s="576"/>
      <c r="T24" s="2867"/>
      <c r="U24" s="2867"/>
      <c r="V24" s="2872" t="s">
        <v>1257</v>
      </c>
      <c r="W24" s="2873"/>
      <c r="X24" s="2867"/>
      <c r="Y24" s="2867"/>
      <c r="Z24" s="2868"/>
      <c r="AA24" s="2869"/>
      <c r="AB24" s="12"/>
      <c r="AC24" s="2870"/>
      <c r="AD24" s="2869"/>
      <c r="AE24" s="30" t="s">
        <v>94</v>
      </c>
      <c r="AF24" s="35">
        <v>95.586785000000006</v>
      </c>
      <c r="AG24" s="441"/>
      <c r="AH24" s="35">
        <v>2.3670213580965096</v>
      </c>
      <c r="AI24" s="35"/>
      <c r="AJ24" s="33"/>
      <c r="AK24" s="33"/>
      <c r="AL24" s="34"/>
      <c r="AM24" s="33"/>
      <c r="AN24" s="33"/>
    </row>
    <row r="25" spans="1:40" ht="20.100000000000001" customHeight="1">
      <c r="A25" s="478" t="s">
        <v>98</v>
      </c>
      <c r="B25" s="38"/>
      <c r="C25" s="39"/>
      <c r="D25" s="39"/>
      <c r="E25" s="39"/>
      <c r="F25" s="39"/>
      <c r="G25" s="39"/>
      <c r="H25" s="39"/>
      <c r="K25" s="2869"/>
      <c r="L25" s="2869"/>
      <c r="M25" s="20"/>
      <c r="N25" s="20"/>
      <c r="O25" s="2869"/>
      <c r="P25" s="2869"/>
      <c r="Q25" s="2869"/>
      <c r="R25" s="2869"/>
      <c r="S25" s="576"/>
      <c r="T25" s="2867"/>
      <c r="U25" s="2867"/>
      <c r="V25" s="2873"/>
      <c r="W25" s="2873"/>
      <c r="X25" s="2867"/>
      <c r="Y25" s="2867"/>
      <c r="Z25" s="2869"/>
      <c r="AA25" s="2869"/>
      <c r="AB25" s="12"/>
      <c r="AC25" s="2869"/>
      <c r="AD25" s="2869"/>
      <c r="AE25" s="30" t="s">
        <v>96</v>
      </c>
      <c r="AF25" s="35">
        <v>77.396856</v>
      </c>
      <c r="AG25" s="441"/>
      <c r="AH25" s="35">
        <v>1.9165830423266144</v>
      </c>
      <c r="AI25" s="35"/>
      <c r="AJ25" s="33"/>
      <c r="AK25" s="33"/>
      <c r="AL25" s="34"/>
      <c r="AM25" s="33"/>
      <c r="AN25" s="33"/>
    </row>
    <row r="26" spans="1:40" ht="20.100000000000001" customHeight="1">
      <c r="B26" s="39"/>
      <c r="C26" s="39"/>
      <c r="D26" s="39"/>
      <c r="E26" s="39"/>
      <c r="F26" s="39"/>
      <c r="G26" s="39"/>
      <c r="H26" s="39"/>
      <c r="K26" s="2869"/>
      <c r="L26" s="2869"/>
      <c r="M26" s="20"/>
      <c r="N26" s="20"/>
      <c r="O26" s="2869"/>
      <c r="P26" s="2869"/>
      <c r="Q26" s="2869"/>
      <c r="R26" s="2869"/>
      <c r="S26" s="576"/>
      <c r="T26" s="2867"/>
      <c r="U26" s="2867"/>
      <c r="V26" s="2873"/>
      <c r="W26" s="2873"/>
      <c r="X26" s="2867"/>
      <c r="Y26" s="2867"/>
      <c r="Z26" s="2869"/>
      <c r="AA26" s="2869"/>
      <c r="AB26" s="12"/>
      <c r="AC26" s="2869"/>
      <c r="AD26" s="2869"/>
      <c r="AE26" s="30" t="s">
        <v>1282</v>
      </c>
      <c r="AF26" s="35">
        <v>75.276888</v>
      </c>
      <c r="AG26" s="441"/>
      <c r="AH26" s="35">
        <v>1.8640861460822105</v>
      </c>
      <c r="AI26" s="35"/>
      <c r="AJ26" s="33"/>
      <c r="AK26" s="33"/>
      <c r="AL26" s="34"/>
      <c r="AM26" s="33"/>
      <c r="AN26" s="33"/>
    </row>
    <row r="27" spans="1:40" ht="20.100000000000001" customHeight="1">
      <c r="B27" s="39"/>
      <c r="C27" s="39"/>
      <c r="D27" s="39"/>
      <c r="E27" s="39"/>
      <c r="F27" s="39"/>
      <c r="G27" s="39"/>
      <c r="H27" s="39"/>
      <c r="K27" s="2869"/>
      <c r="L27" s="2869"/>
      <c r="M27" s="20"/>
      <c r="N27" s="20"/>
      <c r="O27" s="2869"/>
      <c r="P27" s="2869"/>
      <c r="Q27" s="2869"/>
      <c r="R27" s="2869"/>
      <c r="S27" s="576"/>
      <c r="T27" s="2867"/>
      <c r="U27" s="2867"/>
      <c r="V27" s="2873"/>
      <c r="W27" s="2873"/>
      <c r="X27" s="2867"/>
      <c r="Y27" s="2867"/>
      <c r="Z27" s="2869"/>
      <c r="AA27" s="2869"/>
      <c r="AB27" s="12"/>
      <c r="AC27" s="2869"/>
      <c r="AD27" s="2869"/>
      <c r="AE27" s="30" t="s">
        <v>106</v>
      </c>
      <c r="AF27" s="35">
        <v>72.032317000000006</v>
      </c>
      <c r="AG27" s="441"/>
      <c r="AH27" s="35">
        <v>1.7837406374968914</v>
      </c>
      <c r="AI27" s="35"/>
      <c r="AJ27" s="33"/>
      <c r="AK27" s="33"/>
      <c r="AL27" s="34"/>
      <c r="AM27" s="33"/>
      <c r="AN27" s="33"/>
    </row>
    <row r="28" spans="1:40" ht="20.100000000000001" customHeight="1">
      <c r="B28" s="39"/>
      <c r="C28" s="39"/>
      <c r="D28" s="39"/>
      <c r="E28" s="39"/>
      <c r="F28" s="39"/>
      <c r="G28" s="39"/>
      <c r="H28" s="39"/>
      <c r="K28" s="2869"/>
      <c r="L28" s="2869"/>
      <c r="M28" s="20"/>
      <c r="N28" s="20"/>
      <c r="O28" s="2869"/>
      <c r="P28" s="2869"/>
      <c r="Q28" s="2869"/>
      <c r="R28" s="2869"/>
      <c r="S28" s="576"/>
      <c r="T28" s="2867"/>
      <c r="U28" s="2867"/>
      <c r="V28" s="2873"/>
      <c r="W28" s="2873"/>
      <c r="X28" s="2867"/>
      <c r="Y28" s="2867"/>
      <c r="Z28" s="2869"/>
      <c r="AA28" s="2869"/>
      <c r="AB28" s="12"/>
      <c r="AC28" s="2869"/>
      <c r="AD28" s="2869"/>
      <c r="AE28" s="30" t="s">
        <v>1283</v>
      </c>
      <c r="AF28" s="35">
        <v>63.80339</v>
      </c>
      <c r="AG28" s="441"/>
      <c r="AH28" s="35">
        <v>1.5799672187840741</v>
      </c>
      <c r="AI28" s="35"/>
      <c r="AJ28" s="33"/>
      <c r="AK28" s="33"/>
      <c r="AL28" s="34"/>
      <c r="AM28" s="33"/>
      <c r="AN28" s="33"/>
    </row>
    <row r="29" spans="1:40" ht="20.100000000000001" customHeight="1">
      <c r="B29" s="39"/>
      <c r="C29" s="39"/>
      <c r="D29" s="39"/>
      <c r="E29" s="39"/>
      <c r="F29" s="39"/>
      <c r="G29" s="39"/>
      <c r="H29" s="39"/>
      <c r="K29" s="2869"/>
      <c r="L29" s="2869"/>
      <c r="M29" s="20"/>
      <c r="N29" s="20"/>
      <c r="O29" s="2869"/>
      <c r="P29" s="2869"/>
      <c r="Q29" s="2869"/>
      <c r="R29" s="2869"/>
      <c r="S29" s="576"/>
      <c r="T29" s="2867"/>
      <c r="U29" s="2867"/>
      <c r="V29" s="2873"/>
      <c r="W29" s="2873"/>
      <c r="X29" s="2867"/>
      <c r="Y29" s="2867"/>
      <c r="Z29" s="2869"/>
      <c r="AA29" s="2869"/>
      <c r="AB29" s="12"/>
      <c r="AC29" s="2869"/>
      <c r="AD29" s="2869"/>
      <c r="AE29" s="30" t="s">
        <v>95</v>
      </c>
      <c r="AF29" s="35">
        <v>59.386249999999997</v>
      </c>
      <c r="AG29" s="441"/>
      <c r="AH29" s="35">
        <v>1.4705853128887936</v>
      </c>
      <c r="AI29" s="35"/>
      <c r="AJ29" s="33"/>
      <c r="AK29" s="33"/>
      <c r="AL29" s="34"/>
      <c r="AM29" s="33"/>
      <c r="AN29" s="33"/>
    </row>
    <row r="30" spans="1:40" ht="20.100000000000001" customHeight="1">
      <c r="B30" s="39"/>
      <c r="C30" s="39"/>
      <c r="D30" s="39"/>
      <c r="E30" s="39"/>
      <c r="F30" s="39"/>
      <c r="G30" s="39"/>
      <c r="H30" s="39"/>
      <c r="AE30" s="30" t="s">
        <v>97</v>
      </c>
      <c r="AF30" s="35">
        <v>49.692442</v>
      </c>
      <c r="AG30" s="441"/>
      <c r="AH30" s="35">
        <v>1.2305369570696623</v>
      </c>
      <c r="AI30" s="35"/>
      <c r="AJ30" s="33"/>
      <c r="AK30" s="33"/>
      <c r="AL30" s="34"/>
      <c r="AM30" s="33"/>
      <c r="AN30" s="33"/>
    </row>
    <row r="31" spans="1:40" ht="20.25" customHeight="1">
      <c r="B31" s="39"/>
      <c r="C31" s="39"/>
      <c r="D31" s="39"/>
      <c r="E31" s="39"/>
      <c r="F31" s="39"/>
      <c r="G31" s="39"/>
      <c r="H31" s="39"/>
      <c r="L31" s="12"/>
      <c r="M31" s="20"/>
      <c r="N31" s="20"/>
      <c r="O31" s="12"/>
      <c r="P31" s="12"/>
      <c r="Q31" s="20"/>
      <c r="R31" s="12"/>
      <c r="S31" s="12"/>
      <c r="T31" s="20"/>
      <c r="U31" s="20"/>
      <c r="V31" s="12"/>
      <c r="W31" s="12"/>
      <c r="X31" s="20"/>
      <c r="Y31" s="20"/>
      <c r="Z31" s="12"/>
      <c r="AA31" s="12"/>
      <c r="AB31" s="20"/>
      <c r="AC31" s="12"/>
      <c r="AD31" s="12"/>
      <c r="AE31" s="30" t="s">
        <v>99</v>
      </c>
      <c r="AF31" s="35">
        <v>45.249609999999997</v>
      </c>
      <c r="AG31" s="441"/>
      <c r="AH31" s="35">
        <v>1.1205188386191396</v>
      </c>
      <c r="AI31" s="35"/>
      <c r="AJ31" s="33"/>
      <c r="AK31" s="33"/>
      <c r="AL31" s="34"/>
      <c r="AM31" s="33"/>
      <c r="AN31" s="33"/>
    </row>
    <row r="32" spans="1:40" ht="21.75" customHeight="1">
      <c r="B32" s="40"/>
      <c r="C32" s="40"/>
      <c r="D32" s="40"/>
      <c r="E32" s="40"/>
      <c r="F32" s="40"/>
      <c r="G32" s="40"/>
      <c r="H32" s="40"/>
      <c r="I32" s="2866" t="s">
        <v>1253</v>
      </c>
      <c r="J32" s="2866"/>
      <c r="K32" s="2866"/>
      <c r="L32" s="2866"/>
      <c r="M32" s="2866"/>
      <c r="N32" s="2866"/>
      <c r="O32" s="2866"/>
      <c r="P32" s="2866"/>
      <c r="Q32" s="20"/>
      <c r="R32" s="12"/>
      <c r="S32" s="12"/>
      <c r="T32" s="20"/>
      <c r="U32" s="20"/>
      <c r="V32" s="12"/>
      <c r="W32" s="12"/>
      <c r="X32" s="20"/>
      <c r="Y32" s="20"/>
      <c r="Z32" s="12"/>
      <c r="AA32" s="12"/>
      <c r="AB32" s="20"/>
      <c r="AC32" s="12"/>
      <c r="AD32" s="12"/>
      <c r="AE32" s="30" t="s">
        <v>100</v>
      </c>
      <c r="AF32" s="35">
        <v>40.090198999999998</v>
      </c>
      <c r="AG32" s="441"/>
      <c r="AH32" s="35">
        <v>0.99275603090259112</v>
      </c>
      <c r="AI32" s="35"/>
      <c r="AJ32" s="33"/>
      <c r="AK32" s="33"/>
      <c r="AL32" s="34"/>
      <c r="AM32" s="33"/>
      <c r="AN32" s="33"/>
    </row>
    <row r="33" spans="2:40" ht="20.100000000000001" customHeight="1">
      <c r="B33" s="39"/>
      <c r="C33" s="39"/>
      <c r="D33" s="39"/>
      <c r="E33" s="39"/>
      <c r="F33" s="39"/>
      <c r="G33" s="39"/>
      <c r="H33" s="39"/>
      <c r="I33" s="2835" t="s">
        <v>1427</v>
      </c>
      <c r="J33" s="20"/>
      <c r="K33" s="12"/>
      <c r="L33" s="575"/>
      <c r="M33" s="20"/>
      <c r="N33" s="20"/>
      <c r="O33" s="12"/>
      <c r="P33" s="12"/>
      <c r="Q33" s="20"/>
      <c r="R33" s="12"/>
      <c r="S33" s="12"/>
      <c r="T33" s="20"/>
      <c r="U33" s="20"/>
      <c r="V33" s="12"/>
      <c r="W33" s="12"/>
      <c r="X33" s="20"/>
      <c r="Y33" s="20"/>
      <c r="Z33" s="12"/>
      <c r="AA33" s="12"/>
      <c r="AB33" s="20"/>
      <c r="AC33" s="12"/>
      <c r="AD33" s="12"/>
      <c r="AE33" s="30" t="s">
        <v>104</v>
      </c>
      <c r="AF33" s="35">
        <v>37.198863000000003</v>
      </c>
      <c r="AG33" s="441"/>
      <c r="AH33" s="35">
        <v>0.92115770206002856</v>
      </c>
      <c r="AI33" s="35"/>
      <c r="AJ33" s="33"/>
      <c r="AK33" s="33"/>
      <c r="AL33" s="34"/>
      <c r="AM33" s="33"/>
      <c r="AN33" s="33"/>
    </row>
    <row r="34" spans="2:40" ht="20.100000000000001" customHeight="1">
      <c r="C34" s="39"/>
      <c r="D34" s="39"/>
      <c r="E34" s="39"/>
      <c r="F34" s="39"/>
      <c r="G34" s="39"/>
      <c r="H34" s="39"/>
      <c r="I34" s="2836"/>
      <c r="J34" s="20"/>
      <c r="K34" s="12"/>
      <c r="L34" s="575"/>
      <c r="M34" s="20"/>
      <c r="N34" s="20"/>
      <c r="O34" s="12"/>
      <c r="P34" s="12"/>
      <c r="Q34" s="20"/>
      <c r="R34" s="12"/>
      <c r="S34" s="12"/>
      <c r="T34" s="20"/>
      <c r="U34" s="20"/>
      <c r="V34" s="12"/>
      <c r="W34" s="12"/>
      <c r="X34" s="20"/>
      <c r="Y34" s="20"/>
      <c r="Z34" s="12"/>
      <c r="AA34" s="12"/>
      <c r="AB34" s="20"/>
      <c r="AC34" s="12"/>
      <c r="AD34" s="12"/>
      <c r="AE34" s="30" t="s">
        <v>101</v>
      </c>
      <c r="AF34" s="35">
        <v>35.698971999999998</v>
      </c>
      <c r="AG34" s="441"/>
      <c r="AH34" s="35">
        <v>0.88401581019896502</v>
      </c>
      <c r="AI34" s="35"/>
      <c r="AJ34" s="33"/>
      <c r="AK34" s="33"/>
      <c r="AL34" s="34"/>
      <c r="AM34" s="33"/>
      <c r="AN34" s="33"/>
    </row>
    <row r="35" spans="2:40" ht="20.100000000000001" customHeight="1">
      <c r="C35" s="39"/>
      <c r="D35" s="39"/>
      <c r="E35" s="39"/>
      <c r="F35" s="39"/>
      <c r="G35" s="39"/>
      <c r="H35" s="39"/>
      <c r="I35" s="2835" t="s">
        <v>1426</v>
      </c>
      <c r="J35" s="20"/>
      <c r="K35" s="12"/>
      <c r="L35" s="575"/>
      <c r="M35" s="20"/>
      <c r="N35" s="20"/>
      <c r="O35" s="12"/>
      <c r="P35" s="12"/>
      <c r="Q35" s="20"/>
      <c r="R35" s="12"/>
      <c r="S35" s="12"/>
      <c r="T35" s="20"/>
      <c r="U35" s="20"/>
      <c r="V35" s="12"/>
      <c r="W35" s="12"/>
      <c r="X35" s="20"/>
      <c r="Y35" s="20"/>
      <c r="Z35" s="12"/>
      <c r="AA35" s="12"/>
      <c r="AB35" s="20"/>
      <c r="AC35" s="12"/>
      <c r="AD35" s="12"/>
      <c r="AE35" s="30" t="s">
        <v>103</v>
      </c>
      <c r="AF35" s="35">
        <v>29.723042</v>
      </c>
      <c r="AG35" s="441"/>
      <c r="AH35" s="35">
        <v>0.73603349293105313</v>
      </c>
      <c r="AI35" s="35"/>
      <c r="AJ35" s="33"/>
      <c r="AK35" s="33"/>
      <c r="AL35" s="34"/>
      <c r="AM35" s="33"/>
      <c r="AN35" s="33"/>
    </row>
    <row r="36" spans="2:40" ht="20.100000000000001" customHeight="1">
      <c r="C36" s="39"/>
      <c r="D36" s="39"/>
      <c r="E36" s="39"/>
      <c r="F36" s="39"/>
      <c r="G36" s="39"/>
      <c r="H36" s="39"/>
      <c r="I36" s="2836"/>
      <c r="J36" s="20"/>
      <c r="K36" s="20"/>
      <c r="L36" s="575"/>
      <c r="M36" s="20"/>
      <c r="N36" s="20"/>
      <c r="O36" s="12"/>
      <c r="P36" s="12"/>
      <c r="Q36" s="20"/>
      <c r="R36" s="12"/>
      <c r="S36" s="12"/>
      <c r="T36" s="20"/>
      <c r="U36" s="20"/>
      <c r="V36" s="12"/>
      <c r="W36" s="12"/>
      <c r="X36" s="20"/>
      <c r="Y36" s="20"/>
      <c r="Z36" s="12"/>
      <c r="AA36" s="12"/>
      <c r="AB36" s="20"/>
      <c r="AC36" s="12"/>
      <c r="AD36" s="12"/>
      <c r="AE36" s="30" t="s">
        <v>1284</v>
      </c>
      <c r="AF36" s="35">
        <v>29.675632</v>
      </c>
      <c r="AG36" s="441"/>
      <c r="AH36" s="35">
        <v>0.73485947622375036</v>
      </c>
      <c r="AI36" s="35"/>
      <c r="AJ36" s="33"/>
      <c r="AK36" s="33"/>
      <c r="AL36" s="34"/>
      <c r="AM36" s="33"/>
      <c r="AN36" s="33"/>
    </row>
    <row r="37" spans="2:40" ht="20.100000000000001" customHeight="1">
      <c r="B37" s="39"/>
      <c r="C37" s="39"/>
      <c r="D37" s="39"/>
      <c r="E37" s="39"/>
      <c r="F37" s="39"/>
      <c r="G37" s="39"/>
      <c r="H37" s="39"/>
      <c r="I37" s="2835" t="s">
        <v>1254</v>
      </c>
      <c r="J37" s="20"/>
      <c r="K37" s="12"/>
      <c r="L37" s="575"/>
      <c r="M37" s="20"/>
      <c r="N37" s="20"/>
      <c r="O37" s="20"/>
      <c r="P37" s="20"/>
      <c r="Q37" s="20"/>
      <c r="R37" s="20"/>
      <c r="S37" s="20"/>
      <c r="T37" s="20"/>
      <c r="U37" s="20"/>
      <c r="V37" s="20"/>
      <c r="W37" s="20"/>
      <c r="X37" s="20"/>
      <c r="Y37" s="20"/>
      <c r="Z37" s="20"/>
      <c r="AA37" s="20"/>
      <c r="AB37" s="20"/>
      <c r="AC37" s="20"/>
      <c r="AD37" s="20"/>
      <c r="AE37" s="30" t="s">
        <v>102</v>
      </c>
      <c r="AF37" s="35">
        <v>28.801098</v>
      </c>
      <c r="AG37" s="441"/>
      <c r="AH37" s="35">
        <v>0.71320333770646926</v>
      </c>
      <c r="AI37" s="35"/>
      <c r="AJ37" s="33"/>
      <c r="AK37" s="1"/>
      <c r="AL37" s="34"/>
      <c r="AM37" s="33"/>
      <c r="AN37" s="33"/>
    </row>
    <row r="38" spans="2:40" ht="20.100000000000001" customHeight="1">
      <c r="I38" s="2836"/>
      <c r="M38" s="20"/>
      <c r="N38" s="20"/>
      <c r="O38" s="12"/>
      <c r="P38" s="12"/>
      <c r="Q38" s="20"/>
      <c r="R38" s="41"/>
      <c r="S38" s="12"/>
      <c r="T38" s="20"/>
      <c r="U38" s="20"/>
      <c r="V38" s="12"/>
      <c r="W38" s="12"/>
      <c r="X38" s="20"/>
      <c r="Y38" s="20"/>
      <c r="Z38" s="12"/>
      <c r="AA38" s="12"/>
      <c r="AB38" s="20"/>
      <c r="AC38" s="41"/>
      <c r="AD38" s="12"/>
      <c r="AE38" s="30" t="s">
        <v>1285</v>
      </c>
      <c r="AF38" s="35">
        <v>27.134029999999999</v>
      </c>
      <c r="AG38" s="441"/>
      <c r="AH38" s="35">
        <v>0.67192163164846941</v>
      </c>
      <c r="AI38" s="35"/>
      <c r="AJ38" s="33"/>
      <c r="AK38" s="33"/>
      <c r="AL38" s="34"/>
      <c r="AM38" s="33"/>
      <c r="AN38" s="33"/>
    </row>
    <row r="39" spans="2:40" ht="20.100000000000001" customHeight="1">
      <c r="I39" s="2835" t="s">
        <v>1255</v>
      </c>
      <c r="J39" s="20"/>
      <c r="K39" s="12"/>
      <c r="L39" s="12"/>
      <c r="M39" s="20"/>
      <c r="N39" s="20"/>
      <c r="O39" s="12"/>
      <c r="P39" s="12"/>
      <c r="Q39" s="20"/>
      <c r="R39" s="12"/>
      <c r="S39" s="12"/>
      <c r="T39" s="20"/>
      <c r="U39" s="20"/>
      <c r="V39" s="12"/>
      <c r="W39" s="12"/>
      <c r="X39" s="20"/>
      <c r="Y39" s="20"/>
      <c r="Z39" s="12"/>
      <c r="AA39" s="12"/>
      <c r="AB39" s="20"/>
      <c r="AC39" s="12"/>
      <c r="AD39" s="12"/>
      <c r="AE39" s="30" t="s">
        <v>105</v>
      </c>
      <c r="AF39" s="35">
        <v>26.983387</v>
      </c>
      <c r="AG39" s="441"/>
      <c r="AH39" s="35">
        <v>0.66819124989697798</v>
      </c>
      <c r="AI39" s="35"/>
      <c r="AJ39" s="33"/>
      <c r="AL39" s="33"/>
      <c r="AM39" s="33"/>
      <c r="AN39" s="33"/>
    </row>
    <row r="40" spans="2:40" ht="20.100000000000001" customHeight="1">
      <c r="I40" s="578"/>
      <c r="J40" s="20"/>
      <c r="K40" s="12"/>
      <c r="L40" s="12"/>
      <c r="M40" s="20"/>
      <c r="N40" s="20"/>
      <c r="O40" s="12"/>
      <c r="P40" s="12"/>
      <c r="Q40" s="20"/>
      <c r="R40" s="12"/>
      <c r="S40" s="12"/>
      <c r="T40" s="20"/>
      <c r="U40" s="20"/>
      <c r="V40" s="12"/>
      <c r="W40" s="12"/>
      <c r="X40" s="20"/>
      <c r="Y40" s="20"/>
      <c r="Z40" s="12"/>
      <c r="AA40" s="12"/>
      <c r="AB40" s="20"/>
      <c r="AC40" s="12"/>
      <c r="AD40" s="12"/>
      <c r="AE40" s="30" t="s">
        <v>1452</v>
      </c>
      <c r="AF40" s="35">
        <v>26.607164000000001</v>
      </c>
      <c r="AG40" s="441"/>
      <c r="AH40" s="35">
        <v>0.65887481691508465</v>
      </c>
      <c r="AI40" s="35"/>
      <c r="AN40" s="33"/>
    </row>
    <row r="41" spans="2:40" ht="20.100000000000001" customHeight="1" thickBot="1">
      <c r="I41" s="20"/>
      <c r="J41" s="20"/>
      <c r="K41" s="12"/>
      <c r="L41" s="12"/>
      <c r="M41" s="20"/>
      <c r="N41" s="20"/>
      <c r="O41" s="12"/>
      <c r="P41" s="12"/>
      <c r="Q41" s="20"/>
      <c r="R41" s="12"/>
      <c r="S41" s="12"/>
      <c r="T41" s="20"/>
      <c r="U41" s="20"/>
      <c r="V41" s="12"/>
      <c r="W41" s="12"/>
      <c r="X41" s="20"/>
      <c r="Y41" s="20"/>
      <c r="Z41" s="12"/>
      <c r="AA41" s="12"/>
      <c r="AB41" s="20"/>
      <c r="AC41" s="12"/>
      <c r="AD41" s="12"/>
      <c r="AE41" s="42" t="s">
        <v>107</v>
      </c>
      <c r="AF41" s="43">
        <v>2095.6281560000002</v>
      </c>
      <c r="AH41" s="43">
        <v>51.894167210251965</v>
      </c>
      <c r="AI41" s="44"/>
    </row>
    <row r="42" spans="2:40" ht="20.100000000000001" customHeight="1">
      <c r="I42" s="20"/>
      <c r="J42" s="20"/>
      <c r="K42" s="12"/>
      <c r="L42" s="12"/>
      <c r="M42" s="20"/>
      <c r="N42" s="20"/>
      <c r="O42" s="12"/>
      <c r="P42" s="12"/>
      <c r="Q42" s="20"/>
      <c r="R42" s="12"/>
      <c r="S42" s="12"/>
      <c r="T42" s="20"/>
      <c r="U42" s="20"/>
      <c r="V42" s="12"/>
      <c r="W42" s="12"/>
      <c r="X42" s="20"/>
      <c r="Y42" s="20"/>
      <c r="Z42" s="12"/>
      <c r="AA42" s="12"/>
      <c r="AB42" s="20"/>
      <c r="AC42" s="12"/>
      <c r="AD42" s="12"/>
      <c r="AE42" s="45" t="s">
        <v>108</v>
      </c>
      <c r="AF42" s="582">
        <v>4038.3</v>
      </c>
      <c r="AG42" s="439"/>
      <c r="AH42" s="440" t="s">
        <v>109</v>
      </c>
      <c r="AI42" s="440"/>
    </row>
    <row r="43" spans="2:40" ht="20.100000000000001" customHeight="1">
      <c r="I43" s="20"/>
      <c r="J43" s="20"/>
      <c r="K43" s="12"/>
      <c r="L43" s="12"/>
      <c r="M43" s="20"/>
      <c r="N43" s="20"/>
      <c r="O43" s="12"/>
      <c r="P43" s="12"/>
      <c r="Q43" s="20"/>
      <c r="R43" s="12"/>
      <c r="S43" s="12"/>
      <c r="T43" s="20"/>
      <c r="U43" s="20"/>
      <c r="V43" s="12"/>
      <c r="W43" s="12"/>
      <c r="X43" s="20"/>
      <c r="Y43" s="20"/>
      <c r="Z43" s="12"/>
      <c r="AA43" s="12"/>
      <c r="AB43" s="20"/>
      <c r="AC43" s="12"/>
      <c r="AD43" s="12"/>
      <c r="AE43" s="1" t="s">
        <v>110</v>
      </c>
      <c r="AF43" s="441"/>
      <c r="AG43" s="441"/>
      <c r="AH43" s="441"/>
      <c r="AI43" s="441"/>
    </row>
    <row r="44" spans="2:40" ht="20.100000000000001" customHeight="1">
      <c r="T44" s="20"/>
      <c r="U44" s="20"/>
      <c r="V44" s="20"/>
      <c r="W44" s="20"/>
      <c r="X44" s="20"/>
      <c r="Y44" s="20"/>
      <c r="Z44" s="20"/>
      <c r="AA44" s="20"/>
      <c r="AB44" s="20"/>
      <c r="AC44" s="20"/>
      <c r="AD44" s="20"/>
    </row>
    <row r="45" spans="2:40" ht="20.100000000000001" customHeight="1">
      <c r="T45" s="20"/>
      <c r="U45" s="20"/>
      <c r="V45" s="20"/>
      <c r="W45" s="20"/>
      <c r="X45" s="20"/>
      <c r="Y45" s="20"/>
      <c r="Z45" s="20"/>
      <c r="AA45" s="20"/>
      <c r="AB45" s="20"/>
      <c r="AC45" s="20"/>
      <c r="AD45" s="20"/>
    </row>
    <row r="46" spans="2:40" ht="20.100000000000001" customHeight="1">
      <c r="T46" s="20"/>
      <c r="U46" s="20"/>
      <c r="V46" s="20"/>
      <c r="W46" s="20"/>
      <c r="X46" s="20"/>
      <c r="Y46" s="20"/>
      <c r="Z46" s="20"/>
      <c r="AA46" s="20"/>
      <c r="AB46" s="20"/>
      <c r="AC46" s="20"/>
      <c r="AD46" s="20"/>
    </row>
    <row r="47" spans="2:40" ht="20.100000000000001" customHeight="1">
      <c r="T47" s="20"/>
      <c r="U47" s="20"/>
      <c r="V47" s="20"/>
      <c r="W47" s="20"/>
      <c r="X47" s="20"/>
      <c r="Y47" s="20"/>
      <c r="Z47" s="20"/>
      <c r="AA47" s="20"/>
      <c r="AB47" s="20"/>
      <c r="AC47" s="20"/>
      <c r="AD47" s="20"/>
    </row>
    <row r="48" spans="2:40" ht="20.100000000000001" customHeight="1">
      <c r="T48" s="20"/>
      <c r="U48" s="20"/>
      <c r="V48" s="20"/>
      <c r="W48" s="20"/>
      <c r="X48" s="20"/>
      <c r="Y48" s="20"/>
      <c r="Z48" s="20"/>
      <c r="AA48" s="20"/>
      <c r="AB48" s="20"/>
      <c r="AC48" s="20"/>
      <c r="AD48" s="20"/>
    </row>
    <row r="49" spans="1:1" ht="20.100000000000001" customHeight="1"/>
    <row r="50" spans="1:1" ht="20.100000000000001" customHeight="1"/>
    <row r="51" spans="1:1" ht="20.100000000000001" customHeight="1"/>
    <row r="52" spans="1:1" ht="20.100000000000001" customHeight="1"/>
    <row r="53" spans="1:1" ht="20.100000000000001" customHeight="1"/>
    <row r="54" spans="1:1" ht="20.100000000000001" customHeight="1"/>
    <row r="55" spans="1:1" ht="20.100000000000001" customHeight="1"/>
    <row r="56" spans="1:1" ht="20.100000000000001" customHeight="1">
      <c r="A56" s="1"/>
    </row>
    <row r="57" spans="1:1" ht="20.100000000000001" customHeight="1"/>
    <row r="58" spans="1:1" ht="20.100000000000001" customHeight="1"/>
    <row r="59" spans="1:1" ht="20.100000000000001" customHeight="1"/>
    <row r="60" spans="1:1" ht="20.100000000000001" customHeight="1"/>
    <row r="61" spans="1:1" ht="20.100000000000001" customHeight="1"/>
    <row r="62" spans="1:1" ht="20.100000000000001" customHeight="1"/>
    <row r="63" spans="1:1" ht="20.100000000000001" customHeight="1"/>
    <row r="64" spans="1:1" ht="20.100000000000001" customHeight="1"/>
    <row r="65" ht="20.100000000000001" customHeight="1"/>
    <row r="66" ht="20.100000000000001" customHeight="1"/>
    <row r="67" ht="20.100000000000001" customHeight="1"/>
  </sheetData>
  <mergeCells count="38">
    <mergeCell ref="I32:P32"/>
    <mergeCell ref="AC24:AD29"/>
    <mergeCell ref="R10:S15"/>
    <mergeCell ref="T24:U29"/>
    <mergeCell ref="V24:W29"/>
    <mergeCell ref="X24:Y29"/>
    <mergeCell ref="V17:W22"/>
    <mergeCell ref="Z24:AA29"/>
    <mergeCell ref="I17:J22"/>
    <mergeCell ref="K17:L22"/>
    <mergeCell ref="M17:N22"/>
    <mergeCell ref="O17:P22"/>
    <mergeCell ref="Q24:R29"/>
    <mergeCell ref="K24:L29"/>
    <mergeCell ref="O24:P29"/>
    <mergeCell ref="R17:S22"/>
    <mergeCell ref="AF12:AM13"/>
    <mergeCell ref="Z17:AA22"/>
    <mergeCell ref="AC17:AD22"/>
    <mergeCell ref="V10:W15"/>
    <mergeCell ref="Z10:AA15"/>
    <mergeCell ref="AC10:AD15"/>
    <mergeCell ref="I10:J15"/>
    <mergeCell ref="K10:L15"/>
    <mergeCell ref="M10:N15"/>
    <mergeCell ref="O10:P15"/>
    <mergeCell ref="I1:P1"/>
    <mergeCell ref="T1:AD1"/>
    <mergeCell ref="I3:J8"/>
    <mergeCell ref="K3:L8"/>
    <mergeCell ref="M3:N8"/>
    <mergeCell ref="R3:S8"/>
    <mergeCell ref="T3:U8"/>
    <mergeCell ref="V3:W8"/>
    <mergeCell ref="X3:Y8"/>
    <mergeCell ref="Z3:AA8"/>
    <mergeCell ref="AC3:AD8"/>
    <mergeCell ref="O3:P8"/>
  </mergeCells>
  <printOptions horizontalCentered="1"/>
  <pageMargins left="0.7" right="0.7" top="0.75" bottom="0.75" header="0.3" footer="0.3"/>
  <pageSetup paperSize="9" scale="77" orientation="portrait" r:id="rId1"/>
  <headerFooter>
    <oddHeader>&amp;RNordea in brief</oddHeader>
    <oddFooter>&amp;C&amp;7Fact book - Q2 2017</oddFooter>
  </headerFooter>
  <colBreaks count="3" manualBreakCount="3">
    <brk id="8" max="52" man="1"/>
    <brk id="19" max="52" man="1"/>
    <brk id="30" max="52" man="1"/>
  </colBreaks>
  <ignoredErrors>
    <ignoredError sqref="AH42" numberStoredAsText="1"/>
  </ignoredError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1">
    <tabColor theme="8" tint="0.59999389629810485"/>
  </sheetPr>
  <dimension ref="A1:M69"/>
  <sheetViews>
    <sheetView view="pageBreakPreview" zoomScaleNormal="100" zoomScaleSheetLayoutView="100" zoomScalePageLayoutView="85" workbookViewId="0">
      <selection activeCell="P21" sqref="P21"/>
    </sheetView>
  </sheetViews>
  <sheetFormatPr defaultRowHeight="13.5" customHeight="1"/>
  <cols>
    <col min="1" max="1" width="31.33203125" style="3" customWidth="1"/>
    <col min="2" max="2" width="7.6640625" style="3" customWidth="1"/>
    <col min="3" max="3" width="7.6640625" style="1" customWidth="1"/>
    <col min="4" max="11" width="7.6640625" style="3" customWidth="1"/>
    <col min="12" max="16384" width="9.33203125" style="3"/>
  </cols>
  <sheetData>
    <row r="1" spans="1:13" ht="13.5" customHeight="1">
      <c r="A1" s="448" t="s">
        <v>699</v>
      </c>
      <c r="B1" s="47"/>
      <c r="C1" s="117"/>
      <c r="D1" s="33"/>
      <c r="E1" s="33"/>
      <c r="F1" s="33"/>
      <c r="G1" s="33"/>
      <c r="H1" s="33"/>
      <c r="I1" s="33"/>
      <c r="J1" s="47"/>
      <c r="K1" s="33"/>
    </row>
    <row r="2" spans="1:13" ht="13.5" customHeight="1">
      <c r="B2" s="33"/>
      <c r="C2" s="117"/>
      <c r="D2" s="33"/>
      <c r="E2" s="33"/>
      <c r="F2" s="33"/>
      <c r="G2" s="33"/>
      <c r="H2" s="33"/>
      <c r="I2" s="33"/>
      <c r="J2" s="33"/>
      <c r="K2" s="33"/>
    </row>
    <row r="3" spans="1:13" ht="13.5" customHeight="1">
      <c r="A3" s="448" t="s">
        <v>700</v>
      </c>
      <c r="C3" s="163"/>
      <c r="D3" s="163"/>
      <c r="E3" s="163"/>
      <c r="F3" s="163"/>
      <c r="G3" s="163"/>
      <c r="H3" s="163"/>
      <c r="I3" s="163"/>
      <c r="J3" s="163"/>
      <c r="K3" s="163"/>
    </row>
    <row r="4" spans="1:13" ht="13.5" customHeight="1">
      <c r="A4" s="178" t="s">
        <v>1331</v>
      </c>
      <c r="B4" s="46"/>
      <c r="C4" s="62"/>
      <c r="D4" s="62"/>
      <c r="E4" s="50"/>
      <c r="F4" s="50"/>
      <c r="G4" s="50"/>
      <c r="H4" s="50"/>
      <c r="I4" s="50"/>
      <c r="J4" s="174"/>
      <c r="K4" s="174"/>
      <c r="L4" s="46"/>
      <c r="M4" s="46"/>
    </row>
    <row r="5" spans="1:13" ht="13.5" customHeight="1">
      <c r="A5" s="46"/>
      <c r="B5" s="46"/>
      <c r="C5" s="62"/>
      <c r="D5" s="62"/>
      <c r="E5" s="50"/>
      <c r="F5" s="50"/>
      <c r="G5" s="50"/>
      <c r="H5" s="50"/>
      <c r="I5" s="50"/>
      <c r="J5" s="432"/>
      <c r="K5" s="46"/>
      <c r="L5" s="46"/>
      <c r="M5" s="46"/>
    </row>
    <row r="6" spans="1:13" ht="13.5" customHeight="1">
      <c r="A6" s="46"/>
      <c r="B6" s="46"/>
      <c r="C6" s="165"/>
      <c r="D6" s="55"/>
      <c r="E6" s="165"/>
      <c r="F6" s="176"/>
      <c r="G6" s="165"/>
      <c r="H6" s="176"/>
      <c r="I6" s="60"/>
      <c r="J6" s="167"/>
      <c r="K6" s="433"/>
      <c r="L6" s="46"/>
      <c r="M6" s="46"/>
    </row>
    <row r="7" spans="1:13" ht="13.5" customHeight="1">
      <c r="A7" s="72"/>
      <c r="B7" s="62"/>
      <c r="C7" s="62"/>
      <c r="D7" s="62"/>
      <c r="E7" s="50"/>
      <c r="F7" s="50"/>
      <c r="G7" s="50"/>
      <c r="H7" s="50"/>
      <c r="I7" s="50"/>
      <c r="J7" s="174"/>
      <c r="K7" s="174"/>
      <c r="L7" s="46"/>
      <c r="M7" s="46"/>
    </row>
    <row r="8" spans="1:13" ht="13.5" customHeight="1">
      <c r="A8" s="434"/>
      <c r="B8" s="55"/>
      <c r="C8" s="55"/>
      <c r="D8" s="55"/>
      <c r="E8" s="167"/>
      <c r="F8" s="167"/>
      <c r="G8" s="167"/>
      <c r="H8" s="167"/>
      <c r="I8" s="167"/>
      <c r="J8" s="181"/>
      <c r="K8" s="50"/>
      <c r="L8" s="46"/>
      <c r="M8" s="46"/>
    </row>
    <row r="9" spans="1:13" ht="13.5" customHeight="1">
      <c r="A9" s="434"/>
      <c r="B9" s="62"/>
      <c r="C9" s="62"/>
      <c r="D9" s="62"/>
      <c r="E9" s="50"/>
      <c r="F9" s="50"/>
      <c r="G9" s="50"/>
      <c r="H9" s="50"/>
      <c r="I9" s="50"/>
      <c r="J9" s="181"/>
      <c r="K9" s="50"/>
      <c r="L9" s="46"/>
      <c r="M9" s="46"/>
    </row>
    <row r="10" spans="1:13" ht="13.5" customHeight="1">
      <c r="A10" s="434"/>
      <c r="B10" s="62"/>
      <c r="C10" s="62"/>
      <c r="D10" s="62"/>
      <c r="E10" s="50"/>
      <c r="F10" s="50"/>
      <c r="G10" s="50"/>
      <c r="H10" s="50"/>
      <c r="I10" s="50"/>
      <c r="J10" s="181"/>
      <c r="K10" s="50"/>
      <c r="L10" s="46"/>
      <c r="M10" s="46"/>
    </row>
    <row r="11" spans="1:13" ht="13.5" customHeight="1">
      <c r="A11" s="434"/>
      <c r="B11" s="55"/>
      <c r="C11" s="55"/>
      <c r="D11" s="55"/>
      <c r="E11" s="167"/>
      <c r="F11" s="167"/>
      <c r="G11" s="167"/>
      <c r="H11" s="167"/>
      <c r="I11" s="167"/>
      <c r="J11" s="181"/>
      <c r="K11" s="50"/>
      <c r="L11" s="46"/>
      <c r="M11" s="46"/>
    </row>
    <row r="12" spans="1:13" ht="13.5" customHeight="1">
      <c r="A12" s="434"/>
      <c r="B12" s="55"/>
      <c r="C12" s="55"/>
      <c r="D12" s="55"/>
      <c r="E12" s="167"/>
      <c r="F12" s="167"/>
      <c r="G12" s="167"/>
      <c r="H12" s="167"/>
      <c r="I12" s="167"/>
      <c r="J12" s="181"/>
      <c r="K12" s="50"/>
      <c r="L12" s="46"/>
      <c r="M12" s="46"/>
    </row>
    <row r="13" spans="1:13" ht="13.5" customHeight="1">
      <c r="A13" s="434"/>
      <c r="B13" s="55"/>
      <c r="C13" s="55"/>
      <c r="D13" s="55"/>
      <c r="E13" s="167"/>
      <c r="F13" s="167"/>
      <c r="G13" s="167"/>
      <c r="H13" s="167"/>
      <c r="I13" s="167"/>
      <c r="J13" s="181"/>
      <c r="K13" s="50"/>
      <c r="L13" s="46"/>
      <c r="M13" s="46"/>
    </row>
    <row r="14" spans="1:13" ht="13.5" customHeight="1">
      <c r="A14" s="434"/>
      <c r="B14" s="55"/>
      <c r="C14" s="55"/>
      <c r="D14" s="55"/>
      <c r="E14" s="167"/>
      <c r="F14" s="167"/>
      <c r="G14" s="167"/>
      <c r="H14" s="167"/>
      <c r="I14" s="167"/>
      <c r="J14" s="181"/>
      <c r="K14" s="50"/>
      <c r="L14" s="46"/>
      <c r="M14" s="46"/>
    </row>
    <row r="15" spans="1:13" ht="13.5" customHeight="1">
      <c r="A15" s="435"/>
      <c r="B15" s="436"/>
      <c r="C15" s="437"/>
      <c r="D15" s="437"/>
      <c r="E15" s="437"/>
      <c r="F15" s="437"/>
      <c r="G15" s="437"/>
      <c r="H15" s="437"/>
      <c r="I15" s="437"/>
      <c r="J15" s="192"/>
      <c r="K15" s="192"/>
      <c r="L15" s="46"/>
      <c r="M15" s="46"/>
    </row>
    <row r="16" spans="1:13" ht="13.5" customHeight="1">
      <c r="A16" s="73"/>
      <c r="B16" s="55"/>
      <c r="C16" s="167"/>
      <c r="D16" s="167"/>
      <c r="E16" s="167"/>
      <c r="F16" s="167"/>
      <c r="G16" s="167"/>
      <c r="H16" s="167"/>
      <c r="I16" s="167"/>
      <c r="J16" s="192"/>
      <c r="K16" s="192"/>
      <c r="L16" s="46"/>
      <c r="M16" s="46"/>
    </row>
    <row r="17" spans="1:13" ht="13.5" customHeight="1">
      <c r="A17" s="73"/>
      <c r="B17" s="55"/>
      <c r="C17" s="167"/>
      <c r="D17" s="167"/>
      <c r="E17" s="167"/>
      <c r="F17" s="167"/>
      <c r="G17" s="167"/>
      <c r="H17" s="167"/>
      <c r="I17" s="167"/>
      <c r="J17" s="192"/>
      <c r="K17" s="192"/>
      <c r="L17" s="46"/>
      <c r="M17" s="46"/>
    </row>
    <row r="18" spans="1:13" ht="13.5" customHeight="1">
      <c r="A18" s="72"/>
      <c r="B18" s="72"/>
      <c r="C18" s="168"/>
      <c r="D18" s="168"/>
      <c r="E18" s="50"/>
      <c r="F18" s="50"/>
      <c r="G18" s="50"/>
      <c r="H18" s="50"/>
      <c r="I18" s="50"/>
      <c r="J18" s="50"/>
      <c r="K18" s="50"/>
      <c r="L18" s="46"/>
      <c r="M18" s="46"/>
    </row>
    <row r="19" spans="1:13" ht="13.5" customHeight="1">
      <c r="A19" s="438"/>
      <c r="B19" s="55"/>
      <c r="C19" s="165"/>
      <c r="D19" s="55"/>
      <c r="E19" s="165"/>
      <c r="F19" s="176"/>
      <c r="G19" s="165"/>
      <c r="H19" s="176"/>
      <c r="I19" s="60"/>
      <c r="J19" s="167"/>
      <c r="K19" s="433"/>
      <c r="L19" s="46"/>
      <c r="M19" s="46"/>
    </row>
    <row r="20" spans="1:13" ht="13.5" customHeight="1">
      <c r="A20" s="72"/>
      <c r="B20" s="62"/>
      <c r="C20" s="62"/>
      <c r="D20" s="62"/>
      <c r="E20" s="50"/>
      <c r="F20" s="50"/>
      <c r="G20" s="50"/>
      <c r="H20" s="50"/>
      <c r="I20" s="50"/>
      <c r="J20" s="174"/>
      <c r="K20" s="174"/>
      <c r="L20" s="46"/>
      <c r="M20" s="46"/>
    </row>
    <row r="21" spans="1:13" ht="13.5" customHeight="1">
      <c r="A21" s="434"/>
      <c r="B21" s="55"/>
      <c r="C21" s="55"/>
      <c r="D21" s="55"/>
      <c r="E21" s="167"/>
      <c r="F21" s="167"/>
      <c r="G21" s="167"/>
      <c r="H21" s="167"/>
      <c r="I21" s="167"/>
      <c r="J21" s="200"/>
      <c r="K21" s="167"/>
      <c r="L21" s="46"/>
      <c r="M21" s="46"/>
    </row>
    <row r="22" spans="1:13" ht="13.5" customHeight="1">
      <c r="A22" s="434"/>
      <c r="B22" s="55"/>
      <c r="C22" s="55"/>
      <c r="D22" s="55"/>
      <c r="E22" s="167"/>
      <c r="F22" s="167"/>
      <c r="G22" s="167"/>
      <c r="H22" s="167"/>
      <c r="I22" s="167"/>
      <c r="J22" s="200"/>
      <c r="K22" s="167"/>
      <c r="L22" s="46"/>
      <c r="M22" s="46"/>
    </row>
    <row r="23" spans="1:13" ht="13.5" customHeight="1">
      <c r="A23" s="434"/>
      <c r="B23" s="55"/>
      <c r="C23" s="55"/>
      <c r="D23" s="55"/>
      <c r="E23" s="167"/>
      <c r="F23" s="167"/>
      <c r="G23" s="167"/>
      <c r="H23" s="167"/>
      <c r="I23" s="167"/>
      <c r="J23" s="200"/>
      <c r="K23" s="167"/>
      <c r="L23" s="46"/>
      <c r="M23" s="46"/>
    </row>
    <row r="24" spans="1:13" ht="13.5" customHeight="1">
      <c r="A24" s="480" t="s">
        <v>701</v>
      </c>
      <c r="B24" s="62"/>
      <c r="C24" s="62"/>
      <c r="D24" s="62"/>
      <c r="E24" s="50"/>
      <c r="F24" s="50"/>
      <c r="G24" s="50"/>
      <c r="H24" s="50"/>
      <c r="I24" s="50"/>
      <c r="J24" s="181"/>
      <c r="K24" s="50"/>
      <c r="L24" s="46"/>
      <c r="M24" s="46"/>
    </row>
    <row r="25" spans="1:13" ht="13.5" customHeight="1">
      <c r="A25" s="178" t="s">
        <v>1331</v>
      </c>
      <c r="B25" s="62"/>
      <c r="C25" s="62"/>
      <c r="D25" s="62"/>
      <c r="E25" s="50"/>
      <c r="F25" s="50"/>
      <c r="G25" s="50"/>
      <c r="H25" s="50"/>
      <c r="I25" s="50"/>
      <c r="J25" s="181"/>
      <c r="K25" s="50"/>
      <c r="L25" s="46"/>
      <c r="M25" s="46"/>
    </row>
    <row r="26" spans="1:13" ht="13.5" customHeight="1">
      <c r="A26" s="46"/>
      <c r="B26" s="46"/>
      <c r="C26" s="75"/>
      <c r="D26" s="46"/>
      <c r="E26" s="46"/>
      <c r="F26" s="46"/>
      <c r="G26" s="46"/>
      <c r="H26" s="46"/>
      <c r="I26" s="46"/>
      <c r="J26" s="46"/>
      <c r="K26" s="167"/>
      <c r="L26" s="46"/>
      <c r="M26" s="46"/>
    </row>
    <row r="27" spans="1:13" ht="13.5" customHeight="1">
      <c r="A27" s="46"/>
      <c r="B27" s="55"/>
      <c r="C27" s="55"/>
      <c r="D27" s="55"/>
      <c r="E27" s="167"/>
      <c r="F27" s="167"/>
      <c r="G27" s="167"/>
      <c r="H27" s="167"/>
      <c r="I27" s="167"/>
      <c r="J27" s="46"/>
      <c r="K27" s="167"/>
      <c r="L27" s="46"/>
      <c r="M27" s="46"/>
    </row>
    <row r="28" spans="1:13" ht="13.5" customHeight="1">
      <c r="A28" s="46"/>
      <c r="B28" s="55"/>
      <c r="C28" s="55"/>
      <c r="D28" s="55"/>
      <c r="E28" s="167"/>
      <c r="F28" s="167"/>
      <c r="G28" s="167"/>
      <c r="H28" s="167"/>
      <c r="I28" s="167"/>
      <c r="J28" s="46"/>
      <c r="K28" s="192"/>
      <c r="L28" s="46"/>
      <c r="M28" s="46"/>
    </row>
    <row r="29" spans="1:13" ht="13.5" customHeight="1">
      <c r="A29" s="435"/>
      <c r="B29" s="436"/>
      <c r="C29" s="437"/>
      <c r="D29" s="437"/>
      <c r="E29" s="437"/>
      <c r="F29" s="437"/>
      <c r="G29" s="437"/>
      <c r="H29" s="437"/>
      <c r="I29" s="437"/>
      <c r="J29" s="200"/>
      <c r="K29" s="174"/>
      <c r="L29" s="46"/>
      <c r="M29" s="46"/>
    </row>
    <row r="30" spans="1:13" ht="13.5" customHeight="1">
      <c r="A30" s="72"/>
      <c r="B30" s="51"/>
      <c r="C30" s="190"/>
      <c r="D30" s="190"/>
      <c r="E30" s="190"/>
      <c r="F30" s="190"/>
      <c r="G30" s="190"/>
      <c r="H30" s="190"/>
      <c r="I30" s="190"/>
      <c r="J30" s="200"/>
      <c r="K30" s="48"/>
      <c r="L30" s="46"/>
      <c r="M30" s="46"/>
    </row>
    <row r="31" spans="1:13" ht="13.5" customHeight="1">
      <c r="A31" s="69"/>
      <c r="B31" s="69"/>
      <c r="C31" s="146"/>
      <c r="D31" s="48"/>
      <c r="E31" s="48"/>
      <c r="F31" s="48"/>
      <c r="G31" s="48"/>
      <c r="H31" s="48"/>
      <c r="I31" s="48"/>
      <c r="J31" s="192"/>
      <c r="K31" s="433"/>
      <c r="L31" s="46"/>
      <c r="M31" s="46"/>
    </row>
    <row r="32" spans="1:13" ht="13.5" customHeight="1">
      <c r="A32" s="438"/>
      <c r="B32" s="55"/>
      <c r="C32" s="165"/>
      <c r="D32" s="55"/>
      <c r="E32" s="165"/>
      <c r="F32" s="176"/>
      <c r="G32" s="165"/>
      <c r="H32" s="176"/>
      <c r="I32" s="60"/>
      <c r="J32" s="174"/>
      <c r="K32" s="174"/>
      <c r="L32" s="46"/>
      <c r="M32" s="46"/>
    </row>
    <row r="33" spans="1:13" ht="13.5" customHeight="1">
      <c r="A33" s="72"/>
      <c r="B33" s="62"/>
      <c r="C33" s="62"/>
      <c r="D33" s="62"/>
      <c r="E33" s="50"/>
      <c r="F33" s="50"/>
      <c r="G33" s="50"/>
      <c r="H33" s="50"/>
      <c r="I33" s="50"/>
      <c r="J33" s="69"/>
      <c r="K33" s="167"/>
      <c r="L33" s="46"/>
      <c r="M33" s="46"/>
    </row>
    <row r="34" spans="1:13" ht="13.5" customHeight="1">
      <c r="A34" s="434"/>
      <c r="B34" s="55"/>
      <c r="C34" s="55"/>
      <c r="D34" s="55"/>
      <c r="E34" s="167"/>
      <c r="F34" s="167"/>
      <c r="G34" s="167"/>
      <c r="H34" s="167"/>
      <c r="I34" s="167"/>
      <c r="J34" s="167"/>
      <c r="K34" s="167"/>
      <c r="L34" s="46"/>
      <c r="M34" s="46"/>
    </row>
    <row r="35" spans="1:13" ht="13.5" customHeight="1">
      <c r="A35" s="434"/>
      <c r="B35" s="55"/>
      <c r="C35" s="55"/>
      <c r="D35" s="55"/>
      <c r="E35" s="167"/>
      <c r="F35" s="167"/>
      <c r="G35" s="167"/>
      <c r="H35" s="167"/>
      <c r="I35" s="167"/>
      <c r="J35" s="174"/>
      <c r="K35" s="167"/>
      <c r="L35" s="46"/>
      <c r="M35" s="46"/>
    </row>
    <row r="36" spans="1:13" ht="13.5" customHeight="1">
      <c r="A36" s="434"/>
      <c r="B36" s="55"/>
      <c r="C36" s="55"/>
      <c r="D36" s="55"/>
      <c r="E36" s="167"/>
      <c r="F36" s="167"/>
      <c r="G36" s="167"/>
      <c r="H36" s="167"/>
      <c r="I36" s="167"/>
      <c r="J36" s="200"/>
      <c r="K36" s="50"/>
      <c r="L36" s="46"/>
      <c r="M36" s="46"/>
    </row>
    <row r="37" spans="1:13" ht="13.5" customHeight="1">
      <c r="A37" s="434"/>
      <c r="B37" s="62"/>
      <c r="C37" s="62"/>
      <c r="D37" s="62"/>
      <c r="E37" s="50"/>
      <c r="F37" s="50"/>
      <c r="G37" s="50"/>
      <c r="H37" s="50"/>
      <c r="I37" s="50"/>
      <c r="J37" s="200"/>
      <c r="K37" s="50"/>
      <c r="L37" s="46"/>
      <c r="M37" s="46"/>
    </row>
    <row r="38" spans="1:13" ht="13.5" customHeight="1">
      <c r="A38" s="434"/>
      <c r="B38" s="62"/>
      <c r="C38" s="62"/>
      <c r="D38" s="62"/>
      <c r="E38" s="50"/>
      <c r="F38" s="50"/>
      <c r="G38" s="50"/>
      <c r="H38" s="50"/>
      <c r="I38" s="50"/>
      <c r="J38" s="200"/>
      <c r="K38" s="167"/>
      <c r="L38" s="46"/>
      <c r="M38" s="46"/>
    </row>
    <row r="39" spans="1:13" ht="13.5" customHeight="1">
      <c r="A39" s="434"/>
      <c r="B39" s="55"/>
      <c r="C39" s="55"/>
      <c r="D39" s="55"/>
      <c r="E39" s="167"/>
      <c r="F39" s="167"/>
      <c r="G39" s="167"/>
      <c r="H39" s="167"/>
      <c r="I39" s="167"/>
      <c r="J39" s="181"/>
      <c r="K39" s="167"/>
      <c r="L39" s="46"/>
      <c r="M39" s="46"/>
    </row>
    <row r="40" spans="1:13" ht="13.5" customHeight="1">
      <c r="A40" s="434"/>
      <c r="B40" s="55"/>
      <c r="C40" s="55"/>
      <c r="D40" s="55"/>
      <c r="E40" s="167"/>
      <c r="F40" s="167"/>
      <c r="G40" s="167"/>
      <c r="H40" s="167"/>
      <c r="I40" s="167"/>
      <c r="J40" s="181"/>
      <c r="K40" s="174"/>
      <c r="L40" s="46"/>
      <c r="M40" s="46"/>
    </row>
    <row r="41" spans="1:13" ht="13.5" customHeight="1">
      <c r="A41" s="435"/>
      <c r="B41" s="51"/>
      <c r="C41" s="190"/>
      <c r="D41" s="190"/>
      <c r="E41" s="190"/>
      <c r="F41" s="190"/>
      <c r="G41" s="190"/>
      <c r="H41" s="190"/>
      <c r="I41" s="190"/>
      <c r="J41" s="200"/>
      <c r="K41" s="174"/>
      <c r="L41" s="46"/>
      <c r="M41" s="46"/>
    </row>
    <row r="42" spans="1:13" ht="13.5" customHeight="1">
      <c r="A42" s="72"/>
      <c r="B42" s="51"/>
      <c r="C42" s="190"/>
      <c r="D42" s="190"/>
      <c r="E42" s="190"/>
      <c r="F42" s="190"/>
      <c r="G42" s="190"/>
      <c r="H42" s="190"/>
      <c r="I42" s="190"/>
      <c r="J42" s="200"/>
      <c r="K42" s="165"/>
      <c r="L42" s="46"/>
      <c r="M42" s="46"/>
    </row>
    <row r="43" spans="1:13" ht="13.5" customHeight="1">
      <c r="A43" s="164"/>
      <c r="B43" s="165"/>
      <c r="C43" s="165"/>
      <c r="D43" s="165"/>
      <c r="E43" s="165"/>
      <c r="F43" s="165"/>
      <c r="G43" s="165"/>
      <c r="H43" s="165"/>
      <c r="I43" s="165"/>
      <c r="J43" s="174"/>
      <c r="K43" s="433"/>
      <c r="L43" s="46"/>
      <c r="M43" s="46"/>
    </row>
    <row r="44" spans="1:13" ht="13.5" customHeight="1">
      <c r="A44" s="438"/>
      <c r="B44" s="55"/>
      <c r="C44" s="165"/>
      <c r="D44" s="55"/>
      <c r="E44" s="165"/>
      <c r="F44" s="176"/>
      <c r="G44" s="165"/>
      <c r="H44" s="176"/>
      <c r="I44" s="60"/>
      <c r="J44" s="174"/>
      <c r="K44" s="174"/>
      <c r="L44" s="46"/>
      <c r="M44" s="46"/>
    </row>
    <row r="45" spans="1:13" ht="13.5" customHeight="1">
      <c r="A45" s="72"/>
      <c r="B45" s="62"/>
      <c r="C45" s="62"/>
      <c r="D45" s="62"/>
      <c r="E45" s="50"/>
      <c r="F45" s="50"/>
      <c r="G45" s="50"/>
      <c r="H45" s="50"/>
      <c r="I45" s="50"/>
      <c r="J45" s="163"/>
      <c r="K45" s="50"/>
    </row>
    <row r="46" spans="1:13" ht="13.5" customHeight="1">
      <c r="A46" s="449" t="s">
        <v>702</v>
      </c>
      <c r="B46" s="179"/>
      <c r="C46" s="179"/>
      <c r="D46" s="179"/>
      <c r="E46" s="179"/>
      <c r="F46" s="179"/>
      <c r="G46" s="50"/>
      <c r="H46" s="50"/>
      <c r="I46" s="50"/>
      <c r="J46" s="180"/>
      <c r="K46" s="50"/>
    </row>
    <row r="47" spans="1:13" ht="13.5" customHeight="1">
      <c r="G47" s="50"/>
      <c r="H47" s="50"/>
      <c r="I47" s="50"/>
      <c r="J47" s="174"/>
      <c r="K47" s="50"/>
    </row>
    <row r="48" spans="1:13" ht="13.5" customHeight="1">
      <c r="A48" s="450" t="s">
        <v>714</v>
      </c>
      <c r="B48" s="623"/>
      <c r="C48" s="624"/>
      <c r="D48" s="623"/>
      <c r="G48" s="50"/>
      <c r="H48" s="50"/>
      <c r="I48" s="50"/>
      <c r="J48" s="181"/>
      <c r="K48" s="50"/>
    </row>
    <row r="49" spans="1:11" ht="13.5" customHeight="1">
      <c r="A49" s="182" t="s">
        <v>123</v>
      </c>
      <c r="B49" s="183" t="s">
        <v>1340</v>
      </c>
      <c r="C49" s="183" t="s">
        <v>1281</v>
      </c>
      <c r="D49" s="183" t="s">
        <v>704</v>
      </c>
      <c r="E49" s="183" t="s">
        <v>705</v>
      </c>
      <c r="F49" s="2385" t="s">
        <v>706</v>
      </c>
      <c r="J49" s="181"/>
      <c r="K49" s="50"/>
    </row>
    <row r="50" spans="1:11" ht="13.5" customHeight="1">
      <c r="A50" s="184" t="s">
        <v>708</v>
      </c>
      <c r="B50" s="187">
        <v>10</v>
      </c>
      <c r="C50" s="185">
        <v>9</v>
      </c>
      <c r="D50" s="185">
        <v>16</v>
      </c>
      <c r="E50" s="185">
        <v>16</v>
      </c>
      <c r="F50" s="186">
        <v>32</v>
      </c>
      <c r="J50" s="181"/>
      <c r="K50" s="167"/>
    </row>
    <row r="51" spans="1:11" ht="13.5" customHeight="1">
      <c r="A51" s="184" t="s">
        <v>709</v>
      </c>
      <c r="B51" s="187">
        <v>12</v>
      </c>
      <c r="C51" s="185">
        <v>9</v>
      </c>
      <c r="D51" s="185">
        <v>12</v>
      </c>
      <c r="E51" s="185">
        <v>15</v>
      </c>
      <c r="F51" s="186">
        <v>29</v>
      </c>
      <c r="G51" s="188"/>
      <c r="H51" s="50"/>
      <c r="I51" s="50"/>
      <c r="J51" s="181"/>
      <c r="K51" s="167"/>
    </row>
    <row r="52" spans="1:11" ht="13.5" customHeight="1">
      <c r="A52" s="184" t="s">
        <v>710</v>
      </c>
      <c r="B52" s="187">
        <v>4</v>
      </c>
      <c r="C52" s="185">
        <v>3</v>
      </c>
      <c r="D52" s="185">
        <v>5</v>
      </c>
      <c r="E52" s="185">
        <v>4</v>
      </c>
      <c r="F52" s="186">
        <v>4</v>
      </c>
      <c r="G52" s="189"/>
      <c r="I52" s="190"/>
      <c r="J52" s="174"/>
      <c r="K52" s="174"/>
    </row>
    <row r="53" spans="1:11" ht="13.5" customHeight="1">
      <c r="A53" s="184" t="s">
        <v>711</v>
      </c>
      <c r="B53" s="187">
        <v>2</v>
      </c>
      <c r="C53" s="185">
        <v>5</v>
      </c>
      <c r="D53" s="185">
        <v>4</v>
      </c>
      <c r="E53" s="185">
        <v>4</v>
      </c>
      <c r="F53" s="186">
        <v>6</v>
      </c>
      <c r="G53" s="191"/>
      <c r="H53" s="163"/>
      <c r="I53" s="190"/>
      <c r="J53" s="174"/>
      <c r="K53" s="174"/>
    </row>
    <row r="54" spans="1:11" ht="13.5" customHeight="1">
      <c r="A54" s="184" t="s">
        <v>712</v>
      </c>
      <c r="B54" s="187">
        <v>7</v>
      </c>
      <c r="C54" s="185">
        <v>6</v>
      </c>
      <c r="D54" s="185">
        <v>6</v>
      </c>
      <c r="E54" s="185">
        <v>7</v>
      </c>
      <c r="F54" s="186">
        <v>10</v>
      </c>
      <c r="G54" s="191"/>
      <c r="H54" s="58"/>
      <c r="I54" s="167"/>
      <c r="J54" s="192"/>
      <c r="K54" s="192"/>
    </row>
    <row r="55" spans="1:11" ht="13.5" customHeight="1">
      <c r="A55" s="193" t="s">
        <v>713</v>
      </c>
      <c r="B55" s="194">
        <v>0.59</v>
      </c>
      <c r="C55" s="195">
        <v>0.62</v>
      </c>
      <c r="D55" s="195">
        <v>0.42</v>
      </c>
      <c r="E55" s="195">
        <v>0.46</v>
      </c>
      <c r="F55" s="196">
        <v>0.36</v>
      </c>
      <c r="G55" s="189"/>
      <c r="H55" s="166"/>
      <c r="I55" s="61"/>
      <c r="J55" s="180"/>
      <c r="K55" s="197"/>
    </row>
    <row r="56" spans="1:11" ht="13.5" customHeight="1">
      <c r="A56" s="1"/>
      <c r="G56" s="189"/>
      <c r="H56" s="166"/>
      <c r="I56" s="50"/>
      <c r="J56" s="174"/>
      <c r="K56" s="174"/>
    </row>
    <row r="57" spans="1:11" ht="13.5" customHeight="1">
      <c r="A57" s="447" t="s">
        <v>703</v>
      </c>
      <c r="B57" s="625"/>
      <c r="C57" s="625"/>
      <c r="D57" s="179"/>
      <c r="E57" s="179"/>
      <c r="F57" s="179"/>
      <c r="G57" s="198"/>
      <c r="H57" s="166"/>
      <c r="J57" s="181"/>
      <c r="K57" s="50"/>
    </row>
    <row r="58" spans="1:11" ht="13.5" customHeight="1">
      <c r="A58" s="182" t="s">
        <v>123</v>
      </c>
      <c r="B58" s="183" t="s">
        <v>1340</v>
      </c>
      <c r="C58" s="183" t="s">
        <v>1281</v>
      </c>
      <c r="D58" s="183" t="s">
        <v>704</v>
      </c>
      <c r="E58" s="183" t="s">
        <v>705</v>
      </c>
      <c r="F58" s="2385" t="s">
        <v>706</v>
      </c>
      <c r="G58" s="166"/>
      <c r="H58" s="166"/>
      <c r="I58" s="50"/>
      <c r="J58" s="181"/>
      <c r="K58" s="50"/>
    </row>
    <row r="59" spans="1:11" ht="13.5" customHeight="1">
      <c r="A59" s="184" t="s">
        <v>708</v>
      </c>
      <c r="B59" s="187">
        <v>52</v>
      </c>
      <c r="C59" s="185">
        <v>63</v>
      </c>
      <c r="D59" s="185">
        <v>59</v>
      </c>
      <c r="E59" s="185">
        <v>54</v>
      </c>
      <c r="F59" s="186">
        <v>80</v>
      </c>
      <c r="G59" s="177"/>
      <c r="H59" s="177"/>
      <c r="I59" s="50"/>
      <c r="J59" s="181"/>
      <c r="K59" s="50"/>
    </row>
    <row r="60" spans="1:11" ht="13.5" customHeight="1">
      <c r="A60" s="184" t="s">
        <v>709</v>
      </c>
      <c r="B60" s="187">
        <v>53</v>
      </c>
      <c r="C60" s="185">
        <v>63</v>
      </c>
      <c r="D60" s="185">
        <v>58</v>
      </c>
      <c r="E60" s="185">
        <v>53</v>
      </c>
      <c r="F60" s="186">
        <v>75</v>
      </c>
      <c r="G60" s="188"/>
      <c r="I60" s="50"/>
      <c r="J60" s="181"/>
      <c r="K60" s="50"/>
    </row>
    <row r="61" spans="1:11" ht="13.5" customHeight="1">
      <c r="A61" s="184" t="s">
        <v>710</v>
      </c>
      <c r="B61" s="187">
        <v>4</v>
      </c>
      <c r="C61" s="185">
        <v>2</v>
      </c>
      <c r="D61" s="185">
        <v>1</v>
      </c>
      <c r="E61" s="185">
        <v>2</v>
      </c>
      <c r="F61" s="186">
        <v>6</v>
      </c>
      <c r="G61" s="199"/>
      <c r="H61" s="50"/>
      <c r="I61" s="50"/>
      <c r="J61" s="181"/>
      <c r="K61" s="50"/>
    </row>
    <row r="62" spans="1:11" ht="13.5" customHeight="1">
      <c r="A62" s="184" t="s">
        <v>711</v>
      </c>
      <c r="B62" s="187">
        <v>2</v>
      </c>
      <c r="C62" s="185">
        <v>2</v>
      </c>
      <c r="D62" s="185">
        <v>5</v>
      </c>
      <c r="E62" s="185">
        <v>4</v>
      </c>
      <c r="F62" s="186">
        <v>20</v>
      </c>
      <c r="G62" s="199"/>
      <c r="H62" s="167"/>
      <c r="I62" s="167"/>
      <c r="J62" s="200"/>
      <c r="K62" s="167"/>
    </row>
    <row r="63" spans="1:11" ht="13.5" customHeight="1">
      <c r="A63" s="184" t="s">
        <v>712</v>
      </c>
      <c r="B63" s="187">
        <v>1</v>
      </c>
      <c r="C63" s="185">
        <v>1</v>
      </c>
      <c r="D63" s="185">
        <v>2</v>
      </c>
      <c r="E63" s="185">
        <v>2</v>
      </c>
      <c r="F63" s="186">
        <v>4</v>
      </c>
      <c r="G63" s="201"/>
      <c r="H63" s="167"/>
      <c r="I63" s="167"/>
      <c r="J63" s="200"/>
      <c r="K63" s="167"/>
    </row>
    <row r="64" spans="1:11" s="151" customFormat="1" ht="13.5" customHeight="1">
      <c r="A64" s="193" t="s">
        <v>713</v>
      </c>
      <c r="B64" s="194">
        <v>0.14000000000000001</v>
      </c>
      <c r="C64" s="195">
        <v>7.0000000000000007E-2</v>
      </c>
      <c r="D64" s="195">
        <v>0.1</v>
      </c>
      <c r="E64" s="195">
        <v>0.12</v>
      </c>
      <c r="F64" s="196">
        <v>0.25</v>
      </c>
      <c r="G64" s="199"/>
      <c r="H64" s="190"/>
      <c r="I64" s="190"/>
      <c r="J64" s="174"/>
      <c r="K64" s="174"/>
    </row>
    <row r="65" spans="1:11" ht="13.5" customHeight="1">
      <c r="G65" s="202"/>
      <c r="H65" s="203"/>
      <c r="I65" s="203"/>
      <c r="J65" s="69"/>
      <c r="K65" s="203"/>
    </row>
    <row r="66" spans="1:11" ht="13.5" customHeight="1">
      <c r="G66" s="198"/>
      <c r="H66" s="33"/>
      <c r="I66" s="33"/>
      <c r="J66" s="33"/>
      <c r="K66" s="33"/>
    </row>
    <row r="67" spans="1:11" ht="13.5" customHeight="1">
      <c r="G67" s="163"/>
      <c r="H67" s="163"/>
      <c r="I67" s="163"/>
      <c r="J67" s="163"/>
      <c r="K67" s="163"/>
    </row>
    <row r="68" spans="1:11" ht="13.5" customHeight="1">
      <c r="A68" s="46"/>
      <c r="B68" s="46"/>
      <c r="C68" s="75"/>
      <c r="D68" s="46"/>
      <c r="E68" s="46"/>
      <c r="F68" s="46"/>
      <c r="G68" s="46"/>
      <c r="H68" s="46"/>
      <c r="I68" s="46"/>
      <c r="J68" s="46"/>
      <c r="K68" s="46"/>
    </row>
    <row r="69" spans="1:11" ht="13.5" customHeight="1">
      <c r="A69" s="46"/>
      <c r="B69" s="46"/>
      <c r="C69" s="75"/>
      <c r="D69" s="46"/>
      <c r="E69" s="46"/>
      <c r="F69" s="46"/>
      <c r="G69" s="46"/>
      <c r="H69" s="46"/>
      <c r="I69" s="46"/>
      <c r="J69" s="46"/>
      <c r="K69" s="46"/>
    </row>
  </sheetData>
  <printOptions horizontalCentered="1"/>
  <pageMargins left="0.7" right="0.7" top="0.75" bottom="0.75" header="0.3" footer="0.3"/>
  <pageSetup paperSize="9" scale="85" orientation="portrait" r:id="rId1"/>
  <headerFooter>
    <oddHeader>&amp;R&amp;"Arial,Normal"&amp;8Risk</oddHeader>
    <oddFooter>&amp;C&amp;7Fact book - Q2 2017</oddFooter>
  </headerFooter>
  <drawing r:id="rId2"/>
  <legacyDrawingHF r:id="rId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8" tint="0.59999389629810485"/>
  </sheetPr>
  <dimension ref="A1:T67"/>
  <sheetViews>
    <sheetView view="pageBreakPreview" zoomScaleNormal="100" zoomScaleSheetLayoutView="100" workbookViewId="0">
      <selection activeCell="P21" sqref="P21"/>
    </sheetView>
  </sheetViews>
  <sheetFormatPr defaultRowHeight="13.5" customHeight="1"/>
  <cols>
    <col min="1" max="1" width="31.33203125" style="481" customWidth="1"/>
    <col min="2" max="2" width="8.1640625" style="481" customWidth="1"/>
    <col min="3" max="3" width="7.6640625" style="482" customWidth="1"/>
    <col min="4" max="4" width="8" style="481" customWidth="1"/>
    <col min="5" max="11" width="7.6640625" style="481" customWidth="1"/>
    <col min="12" max="12" width="9.33203125" style="481" customWidth="1"/>
    <col min="13" max="13" width="7.5" style="481" customWidth="1"/>
    <col min="14" max="16384" width="9.33203125" style="481"/>
  </cols>
  <sheetData>
    <row r="1" spans="1:11" ht="13.5" customHeight="1">
      <c r="A1" s="534" t="s">
        <v>715</v>
      </c>
      <c r="B1" s="487"/>
      <c r="C1" s="487"/>
      <c r="D1" s="487"/>
      <c r="E1" s="487"/>
      <c r="F1" s="487"/>
      <c r="G1" s="487"/>
      <c r="H1" s="487"/>
      <c r="I1" s="487"/>
      <c r="J1" s="487"/>
      <c r="K1" s="487"/>
    </row>
    <row r="2" spans="1:11" ht="13.5" customHeight="1">
      <c r="A2" s="533" t="s">
        <v>1246</v>
      </c>
      <c r="B2" s="532"/>
      <c r="C2" s="532"/>
      <c r="D2" s="532"/>
      <c r="E2" s="531"/>
      <c r="F2" s="531"/>
      <c r="G2" s="531"/>
      <c r="H2" s="531"/>
      <c r="I2" s="531"/>
      <c r="J2" s="530"/>
      <c r="K2" s="530"/>
    </row>
    <row r="3" spans="1:11" ht="13.5" customHeight="1">
      <c r="A3" s="533"/>
      <c r="B3" s="532"/>
      <c r="C3" s="532"/>
      <c r="D3" s="532"/>
      <c r="E3" s="531"/>
      <c r="F3" s="531"/>
      <c r="G3" s="531"/>
      <c r="H3" s="531"/>
      <c r="I3" s="531"/>
      <c r="J3" s="530"/>
      <c r="K3" s="530"/>
    </row>
    <row r="4" spans="1:11" ht="13.5" customHeight="1">
      <c r="A4" s="513" t="s">
        <v>1245</v>
      </c>
      <c r="B4" s="486"/>
      <c r="C4" s="489"/>
      <c r="D4" s="483"/>
      <c r="E4" s="483"/>
      <c r="F4" s="483"/>
      <c r="G4" s="483"/>
      <c r="H4" s="483"/>
      <c r="I4" s="483"/>
      <c r="J4" s="486"/>
      <c r="K4" s="483"/>
    </row>
    <row r="5" spans="1:11" ht="13.5" customHeight="1" thickBot="1">
      <c r="A5" s="511" t="s">
        <v>716</v>
      </c>
      <c r="B5" s="509" t="s">
        <v>1331</v>
      </c>
      <c r="C5" s="507" t="s">
        <v>605</v>
      </c>
      <c r="D5" s="509" t="s">
        <v>1278</v>
      </c>
      <c r="E5" s="507" t="s">
        <v>605</v>
      </c>
      <c r="F5" s="509" t="s">
        <v>568</v>
      </c>
      <c r="G5" s="507" t="s">
        <v>605</v>
      </c>
      <c r="H5" s="509" t="s">
        <v>124</v>
      </c>
      <c r="I5" s="507" t="s">
        <v>605</v>
      </c>
      <c r="J5" s="509" t="s">
        <v>125</v>
      </c>
      <c r="K5" s="507" t="s">
        <v>605</v>
      </c>
    </row>
    <row r="6" spans="1:11" ht="13.5" customHeight="1">
      <c r="A6" s="506"/>
      <c r="B6" s="506"/>
      <c r="C6" s="506"/>
      <c r="D6" s="506"/>
      <c r="E6" s="506"/>
      <c r="F6" s="506"/>
      <c r="G6" s="506"/>
      <c r="H6" s="505"/>
      <c r="I6" s="505"/>
      <c r="J6" s="505"/>
      <c r="K6" s="499"/>
    </row>
    <row r="7" spans="1:11" ht="13.5" customHeight="1">
      <c r="A7" s="502" t="s">
        <v>717</v>
      </c>
      <c r="B7" s="500">
        <v>15.8517926975795</v>
      </c>
      <c r="C7" s="500">
        <v>68.2359916981315</v>
      </c>
      <c r="D7" s="500">
        <v>16.2219696183348</v>
      </c>
      <c r="E7" s="500">
        <v>69.495962444999279</v>
      </c>
      <c r="F7" s="500">
        <v>16.543451211512064</v>
      </c>
      <c r="G7" s="500">
        <v>69.007704073792539</v>
      </c>
      <c r="H7" s="500">
        <v>17.2</v>
      </c>
      <c r="I7" s="500">
        <v>70.11</v>
      </c>
      <c r="J7" s="500">
        <v>16.350000000000001</v>
      </c>
      <c r="K7" s="500">
        <v>68.650000000000006</v>
      </c>
    </row>
    <row r="8" spans="1:11" ht="13.5" customHeight="1">
      <c r="A8" s="502" t="s">
        <v>718</v>
      </c>
      <c r="B8" s="500">
        <v>2.1930205398082401</v>
      </c>
      <c r="C8" s="500">
        <v>9.4401266912250605</v>
      </c>
      <c r="D8" s="500">
        <v>2.27245014660775</v>
      </c>
      <c r="E8" s="500">
        <v>9.7353227605783541</v>
      </c>
      <c r="F8" s="500">
        <v>2.3997673649005282</v>
      </c>
      <c r="G8" s="500">
        <v>10.010150484668101</v>
      </c>
      <c r="H8" s="500">
        <v>2.46</v>
      </c>
      <c r="I8" s="500">
        <v>10.02</v>
      </c>
      <c r="J8" s="500">
        <v>2.4</v>
      </c>
      <c r="K8" s="500">
        <v>10.07</v>
      </c>
    </row>
    <row r="9" spans="1:11" ht="13.5" customHeight="1">
      <c r="A9" s="502" t="s">
        <v>719</v>
      </c>
      <c r="B9" s="500">
        <v>1.6183988586696401</v>
      </c>
      <c r="C9" s="500">
        <v>6.9665969768396989</v>
      </c>
      <c r="D9" s="500">
        <v>1.68935174695596</v>
      </c>
      <c r="E9" s="500">
        <v>7.2372916683403874</v>
      </c>
      <c r="F9" s="500">
        <v>1.8152086478093739</v>
      </c>
      <c r="G9" s="500">
        <v>7.5717804948130505</v>
      </c>
      <c r="H9" s="500">
        <v>1.86</v>
      </c>
      <c r="I9" s="500">
        <v>7.56</v>
      </c>
      <c r="J9" s="500">
        <v>1.83</v>
      </c>
      <c r="K9" s="500">
        <v>7.69</v>
      </c>
    </row>
    <row r="10" spans="1:11" ht="13.5" customHeight="1">
      <c r="A10" s="502" t="s">
        <v>720</v>
      </c>
      <c r="B10" s="500">
        <v>1.0366328498826201</v>
      </c>
      <c r="C10" s="500">
        <v>4.4623136252218298</v>
      </c>
      <c r="D10" s="500">
        <v>1.0925959362415099</v>
      </c>
      <c r="E10" s="500">
        <v>4.6807513476525164</v>
      </c>
      <c r="F10" s="500">
        <v>1.2196619849082353</v>
      </c>
      <c r="G10" s="500">
        <v>5.0875764825923033</v>
      </c>
      <c r="H10" s="500">
        <v>1.23</v>
      </c>
      <c r="I10" s="500">
        <v>5.0199999999999996</v>
      </c>
      <c r="J10" s="500">
        <v>1.24</v>
      </c>
      <c r="K10" s="500">
        <v>5.22</v>
      </c>
    </row>
    <row r="11" spans="1:11" ht="13.5" customHeight="1" thickBot="1">
      <c r="A11" s="498" t="s">
        <v>721</v>
      </c>
      <c r="B11" s="518">
        <v>2.5309930665067002</v>
      </c>
      <c r="C11" s="518">
        <v>10.8949710085819</v>
      </c>
      <c r="D11" s="518">
        <v>2.0659520875786801</v>
      </c>
      <c r="E11" s="518">
        <v>8.8506717784294668</v>
      </c>
      <c r="F11" s="518">
        <v>1.9952503383231202</v>
      </c>
      <c r="G11" s="518">
        <v>8.3227884641340033</v>
      </c>
      <c r="H11" s="518">
        <v>1.79</v>
      </c>
      <c r="I11" s="518">
        <v>7.28</v>
      </c>
      <c r="J11" s="518">
        <v>1.99</v>
      </c>
      <c r="K11" s="518">
        <v>8.3699999999999992</v>
      </c>
    </row>
    <row r="12" spans="1:11" ht="13.5" customHeight="1">
      <c r="A12" s="494" t="s">
        <v>413</v>
      </c>
      <c r="B12" s="491">
        <v>23.2308380124467</v>
      </c>
      <c r="C12" s="490">
        <v>1</v>
      </c>
      <c r="D12" s="491">
        <v>23.342319535718701</v>
      </c>
      <c r="E12" s="490">
        <v>1</v>
      </c>
      <c r="F12" s="491">
        <v>23.973339547453321</v>
      </c>
      <c r="G12" s="490">
        <v>1</v>
      </c>
      <c r="H12" s="491">
        <v>24.54</v>
      </c>
      <c r="I12" s="490">
        <v>1</v>
      </c>
      <c r="J12" s="491">
        <v>23.809999999999995</v>
      </c>
      <c r="K12" s="490">
        <v>1</v>
      </c>
    </row>
    <row r="13" spans="1:11" ht="13.5" customHeight="1">
      <c r="A13" s="529"/>
      <c r="B13" s="528"/>
      <c r="C13" s="527"/>
      <c r="D13" s="528"/>
      <c r="E13" s="527"/>
      <c r="F13" s="527"/>
      <c r="G13" s="527"/>
      <c r="H13" s="527"/>
      <c r="I13" s="527"/>
      <c r="J13" s="527"/>
      <c r="K13" s="527"/>
    </row>
    <row r="14" spans="1:11" ht="13.5" customHeight="1">
      <c r="A14" s="513" t="s">
        <v>1244</v>
      </c>
      <c r="B14" s="487"/>
      <c r="C14" s="487"/>
      <c r="D14" s="487"/>
      <c r="E14" s="487"/>
      <c r="F14" s="487"/>
      <c r="G14" s="487"/>
      <c r="H14" s="487"/>
      <c r="I14" s="487"/>
      <c r="J14" s="487"/>
      <c r="K14" s="487"/>
    </row>
    <row r="15" spans="1:11" ht="13.5" customHeight="1" thickBot="1">
      <c r="A15" s="511" t="s">
        <v>722</v>
      </c>
      <c r="B15" s="509" t="s">
        <v>1331</v>
      </c>
      <c r="C15" s="507" t="s">
        <v>605</v>
      </c>
      <c r="D15" s="509" t="s">
        <v>1278</v>
      </c>
      <c r="E15" s="507" t="s">
        <v>605</v>
      </c>
      <c r="F15" s="509" t="s">
        <v>568</v>
      </c>
      <c r="G15" s="507" t="s">
        <v>605</v>
      </c>
      <c r="H15" s="509" t="s">
        <v>124</v>
      </c>
      <c r="I15" s="507" t="s">
        <v>605</v>
      </c>
      <c r="J15" s="509" t="s">
        <v>125</v>
      </c>
      <c r="K15" s="507" t="s">
        <v>605</v>
      </c>
    </row>
    <row r="16" spans="1:11" ht="13.5" customHeight="1">
      <c r="A16" s="506"/>
      <c r="B16" s="505"/>
      <c r="C16" s="505"/>
      <c r="D16" s="505"/>
      <c r="E16" s="505"/>
      <c r="F16" s="505"/>
      <c r="G16" s="505"/>
      <c r="H16" s="505"/>
      <c r="I16" s="505"/>
      <c r="J16" s="505"/>
      <c r="K16" s="505"/>
    </row>
    <row r="17" spans="1:11" ht="13.5" customHeight="1">
      <c r="A17" s="502" t="s">
        <v>717</v>
      </c>
      <c r="B17" s="500">
        <v>3.5660022083715801</v>
      </c>
      <c r="C17" s="500">
        <v>27.095246169690402</v>
      </c>
      <c r="D17" s="500">
        <v>3.3417544780222301</v>
      </c>
      <c r="E17" s="500">
        <v>30.546450730084203</v>
      </c>
      <c r="F17" s="500">
        <v>3.3564252489907549</v>
      </c>
      <c r="G17" s="500">
        <v>31</v>
      </c>
      <c r="H17" s="500">
        <v>3.1291136705057587</v>
      </c>
      <c r="I17" s="500">
        <v>26</v>
      </c>
      <c r="J17" s="500">
        <v>3.05</v>
      </c>
      <c r="K17" s="500">
        <v>25.6</v>
      </c>
    </row>
    <row r="18" spans="1:11" ht="13.5" customHeight="1">
      <c r="A18" s="502" t="s">
        <v>718</v>
      </c>
      <c r="B18" s="500">
        <v>2.11311969705178</v>
      </c>
      <c r="C18" s="500">
        <v>16.055934638297799</v>
      </c>
      <c r="D18" s="500">
        <v>1.8705277163602301</v>
      </c>
      <c r="E18" s="500">
        <v>17.098198896069398</v>
      </c>
      <c r="F18" s="500">
        <v>1.9055833671689446</v>
      </c>
      <c r="G18" s="500">
        <v>17.599999999999998</v>
      </c>
      <c r="H18" s="500">
        <v>1.8654331497245868</v>
      </c>
      <c r="I18" s="500">
        <v>15.5</v>
      </c>
      <c r="J18" s="500">
        <v>1.82</v>
      </c>
      <c r="K18" s="500">
        <v>15.3</v>
      </c>
    </row>
    <row r="19" spans="1:11" ht="13.5" customHeight="1">
      <c r="A19" s="502" t="s">
        <v>719</v>
      </c>
      <c r="B19" s="500">
        <v>2.7333744843074701</v>
      </c>
      <c r="C19" s="500">
        <v>20.768762944788399</v>
      </c>
      <c r="D19" s="500">
        <v>2.3213573717191398</v>
      </c>
      <c r="E19" s="500">
        <v>21.219161685422002</v>
      </c>
      <c r="F19" s="500">
        <v>2.3278433178484264</v>
      </c>
      <c r="G19" s="500">
        <v>21.5</v>
      </c>
      <c r="H19" s="500">
        <v>2.4310806209313975</v>
      </c>
      <c r="I19" s="500">
        <v>20.200000000000003</v>
      </c>
      <c r="J19" s="500">
        <v>2.39</v>
      </c>
      <c r="K19" s="500">
        <v>20.100000000000001</v>
      </c>
    </row>
    <row r="20" spans="1:11" ht="13.5" customHeight="1">
      <c r="A20" s="502" t="s">
        <v>720</v>
      </c>
      <c r="B20" s="500">
        <v>2.8884939047982598</v>
      </c>
      <c r="C20" s="500">
        <v>21.9473934218057</v>
      </c>
      <c r="D20" s="500">
        <v>1.9923989318243001</v>
      </c>
      <c r="E20" s="500">
        <v>18.212204459037</v>
      </c>
      <c r="F20" s="500">
        <v>1.8514474760561905</v>
      </c>
      <c r="G20" s="500">
        <v>17.100000000000001</v>
      </c>
      <c r="H20" s="500">
        <v>2.6597466199298951</v>
      </c>
      <c r="I20" s="500">
        <v>22.1</v>
      </c>
      <c r="J20" s="500">
        <v>2.61</v>
      </c>
      <c r="K20" s="500">
        <v>21.9</v>
      </c>
    </row>
    <row r="21" spans="1:11" ht="13.5" customHeight="1">
      <c r="A21" s="502" t="s">
        <v>723</v>
      </c>
      <c r="B21" s="500">
        <v>1.85999811664325</v>
      </c>
      <c r="C21" s="500">
        <v>14.1326628254174</v>
      </c>
      <c r="D21" s="500">
        <v>1.41387235309493</v>
      </c>
      <c r="E21" s="500">
        <v>12.923984229386901</v>
      </c>
      <c r="F21" s="500">
        <v>1.3858788124865051</v>
      </c>
      <c r="G21" s="500">
        <v>12.8</v>
      </c>
      <c r="H21" s="500">
        <v>1.9617135703555335</v>
      </c>
      <c r="I21" s="500">
        <v>16.3</v>
      </c>
      <c r="J21" s="500">
        <v>2.04</v>
      </c>
      <c r="K21" s="500">
        <v>17.100000000000001</v>
      </c>
    </row>
    <row r="22" spans="1:11" ht="13.5" customHeight="1">
      <c r="A22" s="502" t="s">
        <v>724</v>
      </c>
      <c r="B22" s="500" t="s">
        <v>896</v>
      </c>
      <c r="C22" s="500">
        <v>0</v>
      </c>
      <c r="D22" s="500" t="s">
        <v>896</v>
      </c>
      <c r="E22" s="500">
        <v>0</v>
      </c>
      <c r="F22" s="500">
        <v>0</v>
      </c>
      <c r="G22" s="500">
        <v>0</v>
      </c>
      <c r="H22" s="500">
        <v>0</v>
      </c>
      <c r="I22" s="500">
        <v>0</v>
      </c>
      <c r="J22" s="500">
        <v>0</v>
      </c>
      <c r="K22" s="500">
        <v>0</v>
      </c>
    </row>
    <row r="23" spans="1:11" ht="13.5" customHeight="1" thickBot="1">
      <c r="A23" s="498" t="s">
        <v>725</v>
      </c>
      <c r="B23" s="518" t="s">
        <v>896</v>
      </c>
      <c r="C23" s="518">
        <v>0</v>
      </c>
      <c r="D23" s="518" t="s">
        <v>896</v>
      </c>
      <c r="E23" s="518">
        <v>0</v>
      </c>
      <c r="F23" s="518">
        <v>0</v>
      </c>
      <c r="G23" s="518">
        <v>0</v>
      </c>
      <c r="H23" s="518">
        <v>0</v>
      </c>
      <c r="I23" s="518">
        <v>0</v>
      </c>
      <c r="J23" s="518">
        <v>0</v>
      </c>
      <c r="K23" s="518">
        <v>0</v>
      </c>
    </row>
    <row r="24" spans="1:11" ht="13.5" customHeight="1">
      <c r="A24" s="494" t="s">
        <v>413</v>
      </c>
      <c r="B24" s="491">
        <v>13.160988411172401</v>
      </c>
      <c r="C24" s="490">
        <v>1</v>
      </c>
      <c r="D24" s="491">
        <v>10.939910851020899</v>
      </c>
      <c r="E24" s="490">
        <v>1</v>
      </c>
      <c r="F24" s="491">
        <v>10.82717822255082</v>
      </c>
      <c r="G24" s="490">
        <v>1</v>
      </c>
      <c r="H24" s="491">
        <v>12.047087631447171</v>
      </c>
      <c r="I24" s="490">
        <v>1</v>
      </c>
      <c r="J24" s="491">
        <v>11.91</v>
      </c>
      <c r="K24" s="490">
        <v>1</v>
      </c>
    </row>
    <row r="25" spans="1:11" ht="13.5" customHeight="1">
      <c r="A25" s="506"/>
      <c r="B25" s="525"/>
      <c r="C25" s="524"/>
      <c r="D25" s="525"/>
      <c r="E25" s="524"/>
      <c r="F25" s="524"/>
      <c r="G25" s="524"/>
      <c r="H25" s="524"/>
      <c r="I25" s="524"/>
      <c r="J25" s="524"/>
      <c r="K25" s="524"/>
    </row>
    <row r="26" spans="1:11" ht="13.5" customHeight="1">
      <c r="A26" s="513" t="s">
        <v>1243</v>
      </c>
      <c r="B26" s="506"/>
      <c r="C26" s="526"/>
      <c r="D26" s="506"/>
      <c r="E26" s="526"/>
      <c r="F26" s="526"/>
      <c r="G26" s="499"/>
      <c r="H26" s="499"/>
      <c r="I26" s="499"/>
      <c r="J26" s="499"/>
      <c r="K26" s="499"/>
    </row>
    <row r="27" spans="1:11" ht="13.5" customHeight="1" thickBot="1">
      <c r="A27" s="511" t="s">
        <v>716</v>
      </c>
      <c r="B27" s="509" t="s">
        <v>1331</v>
      </c>
      <c r="C27" s="507" t="s">
        <v>605</v>
      </c>
      <c r="D27" s="509" t="s">
        <v>1278</v>
      </c>
      <c r="E27" s="507" t="s">
        <v>605</v>
      </c>
      <c r="F27" s="509" t="s">
        <v>568</v>
      </c>
      <c r="G27" s="507" t="s">
        <v>605</v>
      </c>
      <c r="H27" s="509" t="s">
        <v>124</v>
      </c>
      <c r="I27" s="507" t="s">
        <v>605</v>
      </c>
      <c r="J27" s="509" t="s">
        <v>125</v>
      </c>
      <c r="K27" s="507" t="s">
        <v>605</v>
      </c>
    </row>
    <row r="28" spans="1:11" ht="13.5" customHeight="1">
      <c r="A28" s="506"/>
      <c r="B28" s="505"/>
      <c r="C28" s="505"/>
      <c r="D28" s="505"/>
      <c r="E28" s="505"/>
      <c r="F28" s="505"/>
      <c r="G28" s="505"/>
      <c r="H28" s="505"/>
      <c r="I28" s="505"/>
      <c r="J28" s="505"/>
      <c r="K28" s="505"/>
    </row>
    <row r="29" spans="1:11" ht="13.5" customHeight="1">
      <c r="A29" s="502" t="s">
        <v>717</v>
      </c>
      <c r="B29" s="500">
        <v>37.918978890678403</v>
      </c>
      <c r="C29" s="500">
        <v>70.450481376986602</v>
      </c>
      <c r="D29" s="500">
        <v>37.957868765124701</v>
      </c>
      <c r="E29" s="500">
        <v>70.295712059702893</v>
      </c>
      <c r="F29" s="500">
        <v>37.190421012644265</v>
      </c>
      <c r="G29" s="500">
        <v>69.34</v>
      </c>
      <c r="H29" s="500">
        <v>36.431063922669153</v>
      </c>
      <c r="I29" s="500">
        <v>69.239999999999995</v>
      </c>
      <c r="J29" s="500">
        <v>36.28</v>
      </c>
      <c r="K29" s="500">
        <v>69</v>
      </c>
    </row>
    <row r="30" spans="1:11" ht="13.5" customHeight="1">
      <c r="A30" s="502" t="s">
        <v>718</v>
      </c>
      <c r="B30" s="500">
        <v>6.1613184206388896</v>
      </c>
      <c r="C30" s="500">
        <v>11.447245188282499</v>
      </c>
      <c r="D30" s="500">
        <v>6.15812243516908</v>
      </c>
      <c r="E30" s="500">
        <v>11.404475952263599</v>
      </c>
      <c r="F30" s="500">
        <v>6.2806436408719986</v>
      </c>
      <c r="G30" s="500">
        <v>11.71</v>
      </c>
      <c r="H30" s="500">
        <v>6.1560289990645467</v>
      </c>
      <c r="I30" s="500">
        <v>11.700000000000001</v>
      </c>
      <c r="J30" s="500">
        <v>6.18</v>
      </c>
      <c r="K30" s="500">
        <v>11.7</v>
      </c>
    </row>
    <row r="31" spans="1:11" ht="13.5" customHeight="1">
      <c r="A31" s="502" t="s">
        <v>719</v>
      </c>
      <c r="B31" s="500">
        <v>4.9025923472156698</v>
      </c>
      <c r="C31" s="500">
        <v>9.1086311119358996</v>
      </c>
      <c r="D31" s="500">
        <v>4.94768828414196</v>
      </c>
      <c r="E31" s="500">
        <v>9.1628240019303906</v>
      </c>
      <c r="F31" s="500">
        <v>5.0684955086456336</v>
      </c>
      <c r="G31" s="500">
        <v>9.4499999999999993</v>
      </c>
      <c r="H31" s="500">
        <v>4.9879619582164008</v>
      </c>
      <c r="I31" s="500">
        <v>9.48</v>
      </c>
      <c r="J31" s="500">
        <v>5.03</v>
      </c>
      <c r="K31" s="500">
        <v>9.6</v>
      </c>
    </row>
    <row r="32" spans="1:11" ht="13.5" customHeight="1">
      <c r="A32" s="502" t="s">
        <v>720</v>
      </c>
      <c r="B32" s="500">
        <v>3.6025503282357501</v>
      </c>
      <c r="C32" s="500">
        <v>6.6932552572353394</v>
      </c>
      <c r="D32" s="500">
        <v>3.6623425454275198</v>
      </c>
      <c r="E32" s="500">
        <v>6.7824402531764898</v>
      </c>
      <c r="F32" s="500">
        <v>3.765168092136757</v>
      </c>
      <c r="G32" s="500">
        <v>7.02</v>
      </c>
      <c r="H32" s="500">
        <v>3.7199252156740461</v>
      </c>
      <c r="I32" s="500">
        <v>7.07</v>
      </c>
      <c r="J32" s="500">
        <v>3.77</v>
      </c>
      <c r="K32" s="500">
        <v>7.2</v>
      </c>
    </row>
    <row r="33" spans="1:12" ht="13.5" customHeight="1">
      <c r="A33" s="502" t="s">
        <v>723</v>
      </c>
      <c r="B33" s="500">
        <v>1.2381509235200701</v>
      </c>
      <c r="C33" s="500">
        <v>2.3003870655597303</v>
      </c>
      <c r="D33" s="500">
        <v>1.2713949575152399</v>
      </c>
      <c r="E33" s="500">
        <v>2.3545477329266</v>
      </c>
      <c r="F33" s="500">
        <v>1.3301448530625579</v>
      </c>
      <c r="G33" s="500">
        <v>2.48</v>
      </c>
      <c r="H33" s="500">
        <v>1.325913938260056</v>
      </c>
      <c r="I33" s="500">
        <v>2.52</v>
      </c>
      <c r="J33" s="500">
        <v>1.35</v>
      </c>
      <c r="K33" s="500">
        <v>2.6</v>
      </c>
    </row>
    <row r="34" spans="1:12" ht="13.5" customHeight="1">
      <c r="A34" s="502" t="s">
        <v>724</v>
      </c>
      <c r="B34" s="500">
        <v>0</v>
      </c>
      <c r="C34" s="500">
        <v>0</v>
      </c>
      <c r="D34" s="500">
        <v>0</v>
      </c>
      <c r="E34" s="500">
        <v>0</v>
      </c>
      <c r="F34" s="500">
        <v>0</v>
      </c>
      <c r="G34" s="500">
        <v>0</v>
      </c>
      <c r="H34" s="500">
        <v>0</v>
      </c>
      <c r="I34" s="500">
        <v>0</v>
      </c>
      <c r="J34" s="500">
        <v>0</v>
      </c>
      <c r="K34" s="500">
        <v>0</v>
      </c>
    </row>
    <row r="35" spans="1:12" ht="13.5" customHeight="1" thickBot="1">
      <c r="A35" s="498" t="s">
        <v>725</v>
      </c>
      <c r="B35" s="518">
        <v>0</v>
      </c>
      <c r="C35" s="518">
        <v>0</v>
      </c>
      <c r="D35" s="518">
        <v>0</v>
      </c>
      <c r="E35" s="518">
        <v>0</v>
      </c>
      <c r="F35" s="518">
        <v>0</v>
      </c>
      <c r="G35" s="518">
        <v>0</v>
      </c>
      <c r="H35" s="518">
        <v>0</v>
      </c>
      <c r="I35" s="518">
        <v>0</v>
      </c>
      <c r="J35" s="518">
        <v>0</v>
      </c>
      <c r="K35" s="518">
        <v>0</v>
      </c>
    </row>
    <row r="36" spans="1:12" ht="13.5" customHeight="1">
      <c r="A36" s="494" t="s">
        <v>413</v>
      </c>
      <c r="B36" s="491">
        <v>53.8235909102888</v>
      </c>
      <c r="C36" s="490">
        <v>1</v>
      </c>
      <c r="D36" s="491">
        <v>53.9974169873786</v>
      </c>
      <c r="E36" s="490">
        <v>1</v>
      </c>
      <c r="F36" s="491">
        <v>53.634873107361209</v>
      </c>
      <c r="G36" s="490">
        <v>1</v>
      </c>
      <c r="H36" s="491">
        <v>52.620894033884205</v>
      </c>
      <c r="I36" s="490">
        <v>1</v>
      </c>
      <c r="J36" s="491">
        <v>52.610000000000007</v>
      </c>
      <c r="K36" s="490">
        <v>1</v>
      </c>
    </row>
    <row r="37" spans="1:12" ht="13.5" customHeight="1">
      <c r="A37" s="506"/>
      <c r="B37" s="525"/>
      <c r="C37" s="524"/>
      <c r="D37" s="525"/>
      <c r="E37" s="524"/>
      <c r="F37" s="524"/>
      <c r="G37" s="524"/>
      <c r="H37" s="524"/>
      <c r="I37" s="524"/>
      <c r="J37" s="524"/>
      <c r="K37" s="524"/>
    </row>
    <row r="38" spans="1:12" ht="13.5" customHeight="1">
      <c r="A38" s="513" t="s">
        <v>1242</v>
      </c>
      <c r="B38" s="487"/>
      <c r="C38" s="487"/>
      <c r="D38" s="487"/>
      <c r="E38" s="487"/>
      <c r="F38" s="487"/>
      <c r="G38" s="487"/>
      <c r="H38" s="487"/>
      <c r="I38" s="487"/>
      <c r="J38" s="487"/>
      <c r="K38" s="487"/>
    </row>
    <row r="39" spans="1:12" ht="13.5" customHeight="1" thickBot="1">
      <c r="A39" s="511" t="s">
        <v>726</v>
      </c>
      <c r="B39" s="510" t="s">
        <v>1331</v>
      </c>
      <c r="C39" s="507" t="s">
        <v>605</v>
      </c>
      <c r="D39" s="510" t="s">
        <v>1278</v>
      </c>
      <c r="E39" s="507" t="s">
        <v>605</v>
      </c>
      <c r="F39" s="510" t="s">
        <v>568</v>
      </c>
      <c r="G39" s="507" t="s">
        <v>605</v>
      </c>
      <c r="H39" s="509" t="s">
        <v>124</v>
      </c>
      <c r="I39" s="507" t="s">
        <v>605</v>
      </c>
      <c r="J39" s="509" t="s">
        <v>125</v>
      </c>
      <c r="K39" s="507" t="s">
        <v>605</v>
      </c>
    </row>
    <row r="40" spans="1:12" ht="13.5" customHeight="1">
      <c r="A40" s="506"/>
      <c r="B40" s="505"/>
      <c r="C40" s="505"/>
      <c r="D40" s="505"/>
      <c r="E40" s="505"/>
      <c r="F40" s="505"/>
      <c r="G40" s="505"/>
      <c r="H40" s="505"/>
      <c r="I40" s="505"/>
      <c r="J40" s="505"/>
      <c r="K40" s="499"/>
    </row>
    <row r="41" spans="1:12" ht="13.5" customHeight="1">
      <c r="A41" s="523" t="s">
        <v>1237</v>
      </c>
      <c r="B41" s="719">
        <f>3.3/7.45</f>
        <v>0.44295302013422816</v>
      </c>
      <c r="C41" s="501">
        <v>38</v>
      </c>
      <c r="D41" s="501" t="s">
        <v>1051</v>
      </c>
      <c r="E41" s="501">
        <v>38</v>
      </c>
      <c r="F41" s="504" t="s">
        <v>1051</v>
      </c>
      <c r="G41" s="503">
        <v>37</v>
      </c>
      <c r="H41" s="522">
        <v>0.63</v>
      </c>
      <c r="I41" s="521">
        <v>34</v>
      </c>
      <c r="J41" s="522">
        <v>0.66600000000000004</v>
      </c>
      <c r="K41" s="521">
        <v>32.9</v>
      </c>
    </row>
    <row r="42" spans="1:12" ht="13.5" customHeight="1">
      <c r="A42" s="523" t="s">
        <v>1235</v>
      </c>
      <c r="B42" s="719">
        <f>2.7/7.45</f>
        <v>0.36241610738255037</v>
      </c>
      <c r="C42" s="501">
        <v>31</v>
      </c>
      <c r="D42" s="501" t="s">
        <v>1241</v>
      </c>
      <c r="E42" s="501">
        <v>31</v>
      </c>
      <c r="F42" s="504" t="s">
        <v>1241</v>
      </c>
      <c r="G42" s="503">
        <v>31</v>
      </c>
      <c r="H42" s="522">
        <v>0.62</v>
      </c>
      <c r="I42" s="521">
        <v>30</v>
      </c>
      <c r="J42" s="522">
        <v>0.58799999999999997</v>
      </c>
      <c r="K42" s="521">
        <v>29.1</v>
      </c>
    </row>
    <row r="43" spans="1:12" ht="13.5" customHeight="1">
      <c r="A43" s="502" t="s">
        <v>1233</v>
      </c>
      <c r="B43" s="719">
        <f>1.7/7.45</f>
        <v>0.22818791946308722</v>
      </c>
      <c r="C43" s="501">
        <v>19</v>
      </c>
      <c r="D43" s="501" t="s">
        <v>1064</v>
      </c>
      <c r="E43" s="501">
        <v>19</v>
      </c>
      <c r="F43" s="500" t="s">
        <v>1228</v>
      </c>
      <c r="G43" s="499">
        <v>19</v>
      </c>
      <c r="H43" s="520">
        <v>0.4</v>
      </c>
      <c r="I43" s="519">
        <v>20</v>
      </c>
      <c r="J43" s="520">
        <v>0.40799999999999997</v>
      </c>
      <c r="K43" s="519">
        <v>20.2</v>
      </c>
    </row>
    <row r="44" spans="1:12" ht="13.5" customHeight="1">
      <c r="A44" s="502" t="s">
        <v>720</v>
      </c>
      <c r="B44" s="719">
        <f>0.5/7.45</f>
        <v>6.7114093959731544E-2</v>
      </c>
      <c r="C44" s="501">
        <v>5</v>
      </c>
      <c r="D44" s="501" t="s">
        <v>1240</v>
      </c>
      <c r="E44" s="501">
        <v>5</v>
      </c>
      <c r="F44" s="500" t="s">
        <v>1240</v>
      </c>
      <c r="G44" s="499">
        <v>6</v>
      </c>
      <c r="H44" s="520">
        <v>0.1</v>
      </c>
      <c r="I44" s="519">
        <v>6</v>
      </c>
      <c r="J44" s="520">
        <v>0.13300000000000001</v>
      </c>
      <c r="K44" s="519">
        <v>6.6</v>
      </c>
    </row>
    <row r="45" spans="1:12" ht="13.5" customHeight="1">
      <c r="A45" s="502" t="s">
        <v>723</v>
      </c>
      <c r="B45" s="719">
        <f>0.3/7.45</f>
        <v>4.0268456375838924E-2</v>
      </c>
      <c r="C45" s="501">
        <v>3</v>
      </c>
      <c r="D45" s="501" t="s">
        <v>896</v>
      </c>
      <c r="E45" s="501">
        <v>3</v>
      </c>
      <c r="F45" s="500" t="s">
        <v>896</v>
      </c>
      <c r="G45" s="499">
        <v>3</v>
      </c>
      <c r="H45" s="520">
        <v>0.1</v>
      </c>
      <c r="I45" s="519">
        <v>4</v>
      </c>
      <c r="J45" s="520">
        <v>9.2999999999999999E-2</v>
      </c>
      <c r="K45" s="519">
        <v>4.5999999999999996</v>
      </c>
    </row>
    <row r="46" spans="1:12" ht="13.5" customHeight="1">
      <c r="A46" s="502" t="s">
        <v>724</v>
      </c>
      <c r="B46" s="719">
        <f>0.2/7.45</f>
        <v>2.6845637583892617E-2</v>
      </c>
      <c r="C46" s="501">
        <v>2</v>
      </c>
      <c r="D46" s="501" t="s">
        <v>896</v>
      </c>
      <c r="E46" s="501">
        <v>2</v>
      </c>
      <c r="F46" s="500" t="s">
        <v>896</v>
      </c>
      <c r="G46" s="499">
        <v>2</v>
      </c>
      <c r="H46" s="520">
        <v>0</v>
      </c>
      <c r="I46" s="519">
        <v>3</v>
      </c>
      <c r="J46" s="520">
        <v>6.0999999999999999E-2</v>
      </c>
      <c r="K46" s="519">
        <v>3</v>
      </c>
    </row>
    <row r="47" spans="1:12" ht="13.5" customHeight="1">
      <c r="A47" s="502" t="s">
        <v>1230</v>
      </c>
      <c r="B47" s="719">
        <f>0.1/7.45</f>
        <v>1.3422818791946308E-2</v>
      </c>
      <c r="C47" s="501">
        <v>1</v>
      </c>
      <c r="D47" s="501" t="s">
        <v>896</v>
      </c>
      <c r="E47" s="501">
        <v>1</v>
      </c>
      <c r="F47" s="500" t="s">
        <v>896</v>
      </c>
      <c r="G47" s="499">
        <v>1</v>
      </c>
      <c r="H47" s="520">
        <v>0</v>
      </c>
      <c r="I47" s="519">
        <v>1</v>
      </c>
      <c r="J47" s="520">
        <v>3.5999999999999997E-2</v>
      </c>
      <c r="K47" s="519">
        <v>1.8</v>
      </c>
      <c r="L47" s="483"/>
    </row>
    <row r="48" spans="1:12" ht="13.5" customHeight="1" thickBot="1">
      <c r="A48" s="498" t="s">
        <v>1229</v>
      </c>
      <c r="B48" s="720">
        <f>0.1/7.45</f>
        <v>1.3422818791946308E-2</v>
      </c>
      <c r="C48" s="497">
        <v>1</v>
      </c>
      <c r="D48" s="497" t="s">
        <v>896</v>
      </c>
      <c r="E48" s="497">
        <v>1</v>
      </c>
      <c r="F48" s="518" t="s">
        <v>896</v>
      </c>
      <c r="G48" s="517">
        <v>1</v>
      </c>
      <c r="H48" s="516">
        <v>0</v>
      </c>
      <c r="I48" s="515">
        <v>1</v>
      </c>
      <c r="J48" s="516">
        <v>3.7999999999999999E-2</v>
      </c>
      <c r="K48" s="515">
        <v>1.8</v>
      </c>
    </row>
    <row r="49" spans="1:20" ht="13.5" customHeight="1">
      <c r="A49" s="494" t="s">
        <v>413</v>
      </c>
      <c r="B49" s="721">
        <f>8.9/7.45</f>
        <v>1.1946308724832215</v>
      </c>
      <c r="C49" s="492">
        <v>1</v>
      </c>
      <c r="D49" s="493" t="s">
        <v>1063</v>
      </c>
      <c r="E49" s="492">
        <v>1</v>
      </c>
      <c r="F49" s="491" t="s">
        <v>1239</v>
      </c>
      <c r="G49" s="490">
        <v>1</v>
      </c>
      <c r="H49" s="491">
        <v>1.85</v>
      </c>
      <c r="I49" s="490">
        <v>1</v>
      </c>
      <c r="J49" s="491">
        <v>2.0229999999999997</v>
      </c>
      <c r="K49" s="490">
        <v>1</v>
      </c>
    </row>
    <row r="50" spans="1:20" ht="13.5" customHeight="1">
      <c r="A50" s="486"/>
      <c r="B50" s="486"/>
      <c r="C50" s="514"/>
      <c r="D50" s="486"/>
      <c r="E50" s="514"/>
      <c r="F50" s="514"/>
      <c r="G50" s="514"/>
      <c r="H50" s="514"/>
      <c r="I50" s="514"/>
      <c r="J50" s="514"/>
      <c r="K50" s="514"/>
    </row>
    <row r="51" spans="1:20" s="512" customFormat="1" ht="13.5" customHeight="1">
      <c r="A51" s="513" t="s">
        <v>1238</v>
      </c>
      <c r="B51" s="487"/>
      <c r="C51" s="487"/>
      <c r="D51" s="487"/>
      <c r="E51" s="487"/>
      <c r="F51" s="487"/>
      <c r="G51" s="487"/>
      <c r="H51" s="487"/>
      <c r="I51" s="487"/>
      <c r="J51" s="487"/>
      <c r="K51" s="487"/>
    </row>
    <row r="52" spans="1:20" ht="13.5" customHeight="1" thickBot="1">
      <c r="A52" s="511" t="s">
        <v>726</v>
      </c>
      <c r="B52" s="510" t="s">
        <v>1331</v>
      </c>
      <c r="C52" s="507" t="s">
        <v>605</v>
      </c>
      <c r="D52" s="510" t="s">
        <v>568</v>
      </c>
      <c r="E52" s="507" t="s">
        <v>605</v>
      </c>
      <c r="F52" s="509" t="s">
        <v>124</v>
      </c>
      <c r="G52" s="507" t="s">
        <v>605</v>
      </c>
      <c r="H52" s="509" t="s">
        <v>125</v>
      </c>
      <c r="I52" s="507" t="s">
        <v>605</v>
      </c>
      <c r="J52" s="508" t="s">
        <v>126</v>
      </c>
      <c r="K52" s="507" t="s">
        <v>605</v>
      </c>
    </row>
    <row r="53" spans="1:20" ht="13.5" customHeight="1">
      <c r="A53" s="506"/>
      <c r="B53" s="505"/>
      <c r="C53" s="505"/>
      <c r="D53" s="505"/>
      <c r="E53" s="505"/>
      <c r="F53" s="505"/>
      <c r="G53" s="505"/>
      <c r="H53" s="505"/>
      <c r="I53" s="499"/>
      <c r="J53" s="499"/>
      <c r="K53" s="499"/>
    </row>
    <row r="54" spans="1:20" ht="13.5" customHeight="1">
      <c r="A54" s="502" t="s">
        <v>1237</v>
      </c>
      <c r="B54" s="719">
        <f>120.1/7.45</f>
        <v>16.120805369127517</v>
      </c>
      <c r="C54" s="501">
        <v>31</v>
      </c>
      <c r="D54" s="504" t="s">
        <v>1236</v>
      </c>
      <c r="E54" s="503">
        <v>31</v>
      </c>
      <c r="F54" s="504">
        <v>15.9</v>
      </c>
      <c r="G54" s="503">
        <v>31</v>
      </c>
      <c r="H54" s="504">
        <v>15.397</v>
      </c>
      <c r="I54" s="503">
        <v>30.4</v>
      </c>
      <c r="J54" s="504">
        <v>15.19</v>
      </c>
      <c r="K54" s="503">
        <v>30.2</v>
      </c>
    </row>
    <row r="55" spans="1:20" ht="13.5" customHeight="1">
      <c r="A55" s="502" t="s">
        <v>1235</v>
      </c>
      <c r="B55" s="719">
        <f>118.2/7.45</f>
        <v>15.865771812080537</v>
      </c>
      <c r="C55" s="501">
        <v>31</v>
      </c>
      <c r="D55" s="504" t="s">
        <v>1234</v>
      </c>
      <c r="E55" s="503">
        <v>31</v>
      </c>
      <c r="F55" s="504">
        <v>15.8</v>
      </c>
      <c r="G55" s="503">
        <v>31</v>
      </c>
      <c r="H55" s="504">
        <v>15.46</v>
      </c>
      <c r="I55" s="503">
        <v>30.5</v>
      </c>
      <c r="J55" s="504">
        <v>15.33</v>
      </c>
      <c r="K55" s="503">
        <v>30.5</v>
      </c>
    </row>
    <row r="56" spans="1:20" ht="13.5" customHeight="1">
      <c r="A56" s="502" t="s">
        <v>1233</v>
      </c>
      <c r="B56" s="719">
        <f>89.8/7.45</f>
        <v>12.053691275167784</v>
      </c>
      <c r="C56" s="501">
        <v>24</v>
      </c>
      <c r="D56" s="500" t="s">
        <v>319</v>
      </c>
      <c r="E56" s="499">
        <v>24</v>
      </c>
      <c r="F56" s="500">
        <v>12.2</v>
      </c>
      <c r="G56" s="499">
        <v>24</v>
      </c>
      <c r="H56" s="500">
        <v>12.124000000000001</v>
      </c>
      <c r="I56" s="499">
        <v>23.9</v>
      </c>
      <c r="J56" s="500">
        <v>12.04</v>
      </c>
      <c r="K56" s="499">
        <v>24</v>
      </c>
    </row>
    <row r="57" spans="1:20" ht="13.5" customHeight="1">
      <c r="A57" s="502" t="s">
        <v>720</v>
      </c>
      <c r="B57" s="719">
        <f>26.4/7.45</f>
        <v>3.5436241610738253</v>
      </c>
      <c r="C57" s="501">
        <v>7</v>
      </c>
      <c r="D57" s="500" t="s">
        <v>1232</v>
      </c>
      <c r="E57" s="499">
        <v>7</v>
      </c>
      <c r="F57" s="500">
        <v>3.6</v>
      </c>
      <c r="G57" s="499">
        <v>7</v>
      </c>
      <c r="H57" s="500">
        <v>3.7109999999999999</v>
      </c>
      <c r="I57" s="499">
        <v>7.3</v>
      </c>
      <c r="J57" s="500">
        <v>3.72</v>
      </c>
      <c r="K57" s="499">
        <v>7.4</v>
      </c>
    </row>
    <row r="58" spans="1:20" ht="13.5" customHeight="1">
      <c r="A58" s="502" t="s">
        <v>723</v>
      </c>
      <c r="B58" s="719">
        <f>15.4/7.45</f>
        <v>2.0671140939597317</v>
      </c>
      <c r="C58" s="501">
        <v>4</v>
      </c>
      <c r="D58" s="500" t="s">
        <v>1231</v>
      </c>
      <c r="E58" s="499">
        <v>4</v>
      </c>
      <c r="F58" s="500">
        <v>2</v>
      </c>
      <c r="G58" s="499">
        <v>4</v>
      </c>
      <c r="H58" s="500">
        <v>2.2010000000000001</v>
      </c>
      <c r="I58" s="499">
        <v>4.3</v>
      </c>
      <c r="J58" s="500">
        <v>2.17</v>
      </c>
      <c r="K58" s="499">
        <v>4.3</v>
      </c>
    </row>
    <row r="59" spans="1:20" ht="13.5" customHeight="1">
      <c r="A59" s="502" t="s">
        <v>724</v>
      </c>
      <c r="B59" s="719">
        <f>5.3/7.45</f>
        <v>0.71140939597315433</v>
      </c>
      <c r="C59" s="501">
        <v>1</v>
      </c>
      <c r="D59" s="500" t="s">
        <v>1062</v>
      </c>
      <c r="E59" s="499">
        <v>1</v>
      </c>
      <c r="F59" s="500">
        <v>0.7</v>
      </c>
      <c r="G59" s="499">
        <v>1</v>
      </c>
      <c r="H59" s="500">
        <v>0.89200000000000002</v>
      </c>
      <c r="I59" s="499">
        <v>1.8</v>
      </c>
      <c r="J59" s="500">
        <v>0.88</v>
      </c>
      <c r="K59" s="499">
        <v>1.8</v>
      </c>
    </row>
    <row r="60" spans="1:20" ht="13.5" customHeight="1">
      <c r="A60" s="502" t="s">
        <v>1230</v>
      </c>
      <c r="B60" s="719">
        <f>2.2/7.45</f>
        <v>0.29530201342281881</v>
      </c>
      <c r="C60" s="501">
        <v>1</v>
      </c>
      <c r="D60" s="500" t="s">
        <v>1228</v>
      </c>
      <c r="E60" s="499">
        <v>1</v>
      </c>
      <c r="F60" s="500">
        <v>0.3</v>
      </c>
      <c r="G60" s="499">
        <v>1</v>
      </c>
      <c r="H60" s="500">
        <v>0.41099999999999998</v>
      </c>
      <c r="I60" s="499">
        <v>0.8</v>
      </c>
      <c r="J60" s="500">
        <v>0.42</v>
      </c>
      <c r="K60" s="499">
        <v>0.8</v>
      </c>
    </row>
    <row r="61" spans="1:20" ht="13.5" customHeight="1" thickBot="1">
      <c r="A61" s="498" t="s">
        <v>1229</v>
      </c>
      <c r="B61" s="720">
        <f>2.2/7.45</f>
        <v>0.29530201342281881</v>
      </c>
      <c r="C61" s="497">
        <v>1</v>
      </c>
      <c r="D61" s="496" t="s">
        <v>1228</v>
      </c>
      <c r="E61" s="495">
        <v>1</v>
      </c>
      <c r="F61" s="496">
        <v>0.3</v>
      </c>
      <c r="G61" s="495">
        <v>1</v>
      </c>
      <c r="H61" s="496">
        <v>0.505</v>
      </c>
      <c r="I61" s="495">
        <v>1</v>
      </c>
      <c r="J61" s="496">
        <v>0.53</v>
      </c>
      <c r="K61" s="495">
        <v>1.1000000000000001</v>
      </c>
    </row>
    <row r="62" spans="1:20" ht="13.5" customHeight="1">
      <c r="A62" s="494" t="s">
        <v>413</v>
      </c>
      <c r="B62" s="721">
        <f>379.7/7.45</f>
        <v>50.966442953020135</v>
      </c>
      <c r="C62" s="492">
        <v>1</v>
      </c>
      <c r="D62" s="491" t="s">
        <v>1227</v>
      </c>
      <c r="E62" s="490">
        <v>1</v>
      </c>
      <c r="F62" s="491">
        <v>50.8</v>
      </c>
      <c r="G62" s="490">
        <v>1</v>
      </c>
      <c r="H62" s="491">
        <v>50.701000000000008</v>
      </c>
      <c r="I62" s="490">
        <v>1</v>
      </c>
      <c r="J62" s="491">
        <v>50.3</v>
      </c>
      <c r="K62" s="490">
        <v>1</v>
      </c>
      <c r="T62" s="483"/>
    </row>
    <row r="63" spans="1:20" ht="13.5" customHeight="1">
      <c r="F63" s="487"/>
    </row>
    <row r="64" spans="1:20" ht="13.5" customHeight="1">
      <c r="A64" s="483" t="s">
        <v>1226</v>
      </c>
      <c r="F64" s="484"/>
    </row>
    <row r="65" spans="1:11" ht="13.5" customHeight="1">
      <c r="A65" s="483" t="s">
        <v>727</v>
      </c>
      <c r="B65" s="483"/>
      <c r="C65" s="489"/>
      <c r="D65" s="483"/>
      <c r="E65" s="483"/>
      <c r="F65" s="484"/>
    </row>
    <row r="66" spans="1:11" ht="13.5" customHeight="1">
      <c r="A66" s="483" t="s">
        <v>728</v>
      </c>
      <c r="B66" s="488"/>
      <c r="C66" s="487"/>
      <c r="D66" s="487"/>
      <c r="E66" s="487"/>
      <c r="F66" s="483"/>
      <c r="G66" s="483"/>
      <c r="H66" s="483"/>
      <c r="I66" s="483"/>
      <c r="J66" s="486"/>
      <c r="K66" s="483"/>
    </row>
    <row r="67" spans="1:11" ht="13.5" customHeight="1">
      <c r="A67" s="483" t="s">
        <v>1225</v>
      </c>
      <c r="B67" s="484"/>
      <c r="C67" s="485"/>
      <c r="D67" s="484"/>
      <c r="E67" s="484"/>
      <c r="F67" s="483"/>
      <c r="G67" s="483"/>
      <c r="H67" s="483"/>
      <c r="I67" s="483"/>
      <c r="J67" s="483"/>
      <c r="K67" s="483"/>
    </row>
  </sheetData>
  <printOptions horizontalCentered="1"/>
  <pageMargins left="0.7" right="0.7" top="0.75" bottom="0.75" header="0.3" footer="0.3"/>
  <pageSetup paperSize="9" scale="85" orientation="portrait" r:id="rId1"/>
  <headerFooter>
    <oddHeader>&amp;R&amp;"Arial,Normal"&amp;8LTV</oddHeader>
    <oddFooter>&amp;C&amp;7Fact book - Q2 2017</oddFooter>
  </headerFooter>
  <colBreaks count="1" manualBreakCount="1">
    <brk id="11" max="68" man="1"/>
  </colBreaks>
  <legacyDrawingHF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190EFA"/>
  </sheetPr>
  <dimension ref="A1:O70"/>
  <sheetViews>
    <sheetView view="pageBreakPreview" zoomScaleNormal="100" zoomScaleSheetLayoutView="100" zoomScalePageLayoutView="55" workbookViewId="0">
      <selection activeCell="P21" sqref="P21"/>
    </sheetView>
  </sheetViews>
  <sheetFormatPr defaultRowHeight="8.25"/>
  <cols>
    <col min="1" max="1" width="50" style="1714" customWidth="1"/>
    <col min="2" max="10" width="8.6640625" style="1714" customWidth="1"/>
    <col min="11" max="11" width="0.1640625" style="1714" hidden="1" customWidth="1"/>
    <col min="12" max="16384" width="9.33203125" style="1714"/>
  </cols>
  <sheetData>
    <row r="1" spans="1:15" ht="15.75" customHeight="1">
      <c r="A1" s="1720" t="s">
        <v>1106</v>
      </c>
      <c r="B1" s="1722"/>
      <c r="C1" s="1721"/>
      <c r="D1" s="1721"/>
      <c r="E1" s="1721"/>
      <c r="F1" s="1721"/>
      <c r="G1" s="1721"/>
      <c r="H1" s="1721"/>
      <c r="I1" s="1720"/>
      <c r="J1" s="1720"/>
      <c r="K1" s="208"/>
    </row>
    <row r="2" spans="1:15" ht="15.75" customHeight="1" thickBot="1">
      <c r="A2" s="1720"/>
      <c r="B2" s="1722"/>
      <c r="C2" s="1721"/>
      <c r="D2" s="1721"/>
      <c r="E2" s="1721"/>
      <c r="F2" s="1721"/>
      <c r="G2" s="1721"/>
      <c r="H2" s="1721"/>
      <c r="I2" s="1720"/>
      <c r="J2" s="1720"/>
      <c r="K2" s="208"/>
    </row>
    <row r="3" spans="1:15" ht="14.25" customHeight="1" thickBot="1">
      <c r="A3" s="2386" t="s">
        <v>123</v>
      </c>
      <c r="B3" s="2387" t="s">
        <v>1331</v>
      </c>
      <c r="C3" s="2387" t="s">
        <v>1278</v>
      </c>
      <c r="D3" s="2387" t="s">
        <v>568</v>
      </c>
      <c r="E3" s="2388" t="s">
        <v>124</v>
      </c>
      <c r="F3" s="2388" t="s">
        <v>125</v>
      </c>
      <c r="G3" s="2388" t="s">
        <v>126</v>
      </c>
      <c r="H3" s="2388" t="s">
        <v>127</v>
      </c>
      <c r="I3" s="2389" t="s">
        <v>128</v>
      </c>
      <c r="J3" s="2389" t="s">
        <v>129</v>
      </c>
      <c r="K3" s="209" t="s">
        <v>413</v>
      </c>
      <c r="L3" s="2390"/>
      <c r="M3" s="2390"/>
      <c r="N3" s="2390"/>
      <c r="O3" s="2390"/>
    </row>
    <row r="4" spans="1:15" s="1717" customFormat="1" ht="14.25" customHeight="1">
      <c r="A4" s="2391" t="s">
        <v>1107</v>
      </c>
      <c r="B4" s="2392">
        <v>31395</v>
      </c>
      <c r="C4" s="2393">
        <v>31077</v>
      </c>
      <c r="D4" s="2393">
        <v>32410</v>
      </c>
      <c r="E4" s="2393">
        <v>31070</v>
      </c>
      <c r="F4" s="2393">
        <v>30143</v>
      </c>
      <c r="G4" s="2393">
        <v>29128</v>
      </c>
      <c r="H4" s="2393">
        <v>31032</v>
      </c>
      <c r="I4" s="2393">
        <v>29984</v>
      </c>
      <c r="J4" s="2394">
        <v>29809</v>
      </c>
      <c r="K4" s="211">
        <v>7.6</v>
      </c>
      <c r="L4" s="2395"/>
      <c r="M4" s="2395"/>
      <c r="N4" s="2395"/>
      <c r="O4" s="2395"/>
    </row>
    <row r="5" spans="1:15" s="1717" customFormat="1" ht="18" customHeight="1">
      <c r="A5" s="2391" t="s">
        <v>1108</v>
      </c>
      <c r="B5" s="2392">
        <v>-943</v>
      </c>
      <c r="C5" s="2393">
        <v>-897</v>
      </c>
      <c r="D5" s="2393">
        <v>-877</v>
      </c>
      <c r="E5" s="2393">
        <v>-711</v>
      </c>
      <c r="F5" s="2393">
        <v>-1005</v>
      </c>
      <c r="G5" s="2393">
        <v>-901</v>
      </c>
      <c r="H5" s="2393">
        <v>-1073</v>
      </c>
      <c r="I5" s="2393">
        <v>-980</v>
      </c>
      <c r="J5" s="2394">
        <v>-954</v>
      </c>
      <c r="K5" s="211">
        <v>9.1</v>
      </c>
      <c r="L5" s="2395"/>
      <c r="M5" s="2395"/>
      <c r="N5" s="2395"/>
      <c r="O5" s="2395"/>
    </row>
    <row r="6" spans="1:15" s="1717" customFormat="1" ht="14.25" customHeight="1">
      <c r="A6" s="2391" t="s">
        <v>1109</v>
      </c>
      <c r="B6" s="2392">
        <v>30452</v>
      </c>
      <c r="C6" s="2393">
        <v>30180</v>
      </c>
      <c r="D6" s="2393">
        <v>31533</v>
      </c>
      <c r="E6" s="2393">
        <v>30359</v>
      </c>
      <c r="F6" s="2393">
        <v>29138</v>
      </c>
      <c r="G6" s="2393">
        <v>28227</v>
      </c>
      <c r="H6" s="2393">
        <v>29959</v>
      </c>
      <c r="I6" s="2393">
        <v>29004</v>
      </c>
      <c r="J6" s="2394">
        <v>28855</v>
      </c>
      <c r="K6" s="211">
        <v>11.1</v>
      </c>
      <c r="L6" s="2395"/>
      <c r="M6" s="2395"/>
      <c r="N6" s="2395"/>
      <c r="O6" s="2395"/>
    </row>
    <row r="7" spans="1:15" s="1717" customFormat="1" ht="14.25" customHeight="1">
      <c r="A7" s="2391" t="s">
        <v>1110</v>
      </c>
      <c r="B7" s="2392">
        <v>-1107</v>
      </c>
      <c r="C7" s="2393">
        <v>-588</v>
      </c>
      <c r="D7" s="2393">
        <v>-2625</v>
      </c>
      <c r="E7" s="2393">
        <v>-1882</v>
      </c>
      <c r="F7" s="2393">
        <v>-1255</v>
      </c>
      <c r="G7" s="2393">
        <v>-552</v>
      </c>
      <c r="H7" s="2393">
        <v>-2584</v>
      </c>
      <c r="I7" s="2393">
        <v>-1806</v>
      </c>
      <c r="J7" s="2394">
        <v>-1311</v>
      </c>
      <c r="K7" s="211"/>
      <c r="L7" s="2395"/>
      <c r="M7" s="2395"/>
      <c r="N7" s="2395"/>
      <c r="O7" s="2395"/>
    </row>
    <row r="8" spans="1:15" s="1717" customFormat="1" ht="14.25" customHeight="1">
      <c r="A8" s="2391" t="s">
        <v>729</v>
      </c>
      <c r="B8" s="2396">
        <v>-1893</v>
      </c>
      <c r="C8" s="2394">
        <v>-1950</v>
      </c>
      <c r="D8" s="2394">
        <v>-1946</v>
      </c>
      <c r="E8" s="2394">
        <v>-1938</v>
      </c>
      <c r="F8" s="2394">
        <v>-1911</v>
      </c>
      <c r="G8" s="2394">
        <v>-1894</v>
      </c>
      <c r="H8" s="2394">
        <v>-1869</v>
      </c>
      <c r="I8" s="2394">
        <v>-1890</v>
      </c>
      <c r="J8" s="2394">
        <v>-1990</v>
      </c>
      <c r="K8" s="211">
        <v>6584.7</v>
      </c>
      <c r="L8" s="2395"/>
      <c r="M8" s="2395"/>
      <c r="N8" s="2395"/>
      <c r="O8" s="2395"/>
    </row>
    <row r="9" spans="1:15" s="1717" customFormat="1" ht="14.25" customHeight="1">
      <c r="A9" s="2391" t="s">
        <v>1111</v>
      </c>
      <c r="B9" s="2397">
        <v>-1741</v>
      </c>
      <c r="C9" s="2398">
        <v>-1627</v>
      </c>
      <c r="D9" s="2398">
        <v>-1489</v>
      </c>
      <c r="E9" s="2398">
        <v>-1309</v>
      </c>
      <c r="F9" s="2398">
        <v>-1189</v>
      </c>
      <c r="G9" s="2398">
        <v>-1062</v>
      </c>
      <c r="H9" s="2398">
        <v>-997</v>
      </c>
      <c r="I9" s="2398">
        <v>-846</v>
      </c>
      <c r="J9" s="2398">
        <v>-768</v>
      </c>
      <c r="K9" s="211">
        <v>7881.8</v>
      </c>
      <c r="L9" s="2395"/>
      <c r="M9" s="2395"/>
      <c r="N9" s="2395"/>
      <c r="O9" s="2395"/>
    </row>
    <row r="10" spans="1:15" s="1717" customFormat="1" ht="14.25" customHeight="1">
      <c r="A10" s="2391" t="s">
        <v>1112</v>
      </c>
      <c r="B10" s="2396">
        <v>-204</v>
      </c>
      <c r="C10" s="2394">
        <v>-252</v>
      </c>
      <c r="D10" s="2394">
        <v>-212</v>
      </c>
      <c r="E10" s="2394">
        <v>-213</v>
      </c>
      <c r="F10" s="2394">
        <v>-305</v>
      </c>
      <c r="G10" s="2394">
        <v>-303</v>
      </c>
      <c r="H10" s="2394">
        <v>-296</v>
      </c>
      <c r="I10" s="2394">
        <v>-211</v>
      </c>
      <c r="J10" s="2394">
        <v>-249</v>
      </c>
      <c r="K10" s="211">
        <v>9611.4</v>
      </c>
      <c r="L10" s="2395"/>
      <c r="M10" s="2395"/>
      <c r="N10" s="2395"/>
      <c r="O10" s="2395"/>
    </row>
    <row r="11" spans="1:15" s="1717" customFormat="1" ht="14.25" customHeight="1">
      <c r="A11" s="2391" t="s">
        <v>1113</v>
      </c>
      <c r="B11" s="2399">
        <v>-262</v>
      </c>
      <c r="C11" s="2400">
        <v>-261</v>
      </c>
      <c r="D11" s="2400">
        <v>-240</v>
      </c>
      <c r="E11" s="2400">
        <v>-96</v>
      </c>
      <c r="F11" s="2400">
        <v>-104</v>
      </c>
      <c r="G11" s="2400">
        <v>-168</v>
      </c>
      <c r="H11" s="2400">
        <v>-296</v>
      </c>
      <c r="I11" s="2400">
        <v>-53</v>
      </c>
      <c r="J11" s="2400">
        <v>-90</v>
      </c>
      <c r="K11" s="208"/>
      <c r="L11" s="2395"/>
      <c r="M11" s="2395"/>
      <c r="N11" s="2395"/>
      <c r="O11" s="2395"/>
    </row>
    <row r="12" spans="1:15" s="1717" customFormat="1" ht="14.25" customHeight="1">
      <c r="A12" s="2391" t="s">
        <v>730</v>
      </c>
      <c r="B12" s="2396">
        <v>-356</v>
      </c>
      <c r="C12" s="2394">
        <v>-420</v>
      </c>
      <c r="D12" s="2394">
        <v>-483</v>
      </c>
      <c r="E12" s="2394">
        <v>-493</v>
      </c>
      <c r="F12" s="2394">
        <v>-355</v>
      </c>
      <c r="G12" s="2394">
        <v>-400</v>
      </c>
      <c r="H12" s="2394">
        <v>-342</v>
      </c>
      <c r="I12" s="2394">
        <v>-330</v>
      </c>
      <c r="J12" s="2394">
        <v>-458</v>
      </c>
      <c r="K12" s="208"/>
      <c r="L12" s="2395"/>
      <c r="M12" s="2395"/>
      <c r="N12" s="2395"/>
      <c r="O12" s="2395"/>
    </row>
    <row r="13" spans="1:15" s="1717" customFormat="1" ht="12">
      <c r="A13" s="2401" t="s">
        <v>731</v>
      </c>
      <c r="B13" s="2402">
        <v>24890</v>
      </c>
      <c r="C13" s="2403">
        <v>25083</v>
      </c>
      <c r="D13" s="2403">
        <v>24538</v>
      </c>
      <c r="E13" s="2403">
        <v>24428</v>
      </c>
      <c r="F13" s="2403">
        <v>24019</v>
      </c>
      <c r="G13" s="2403">
        <v>23848</v>
      </c>
      <c r="H13" s="2403">
        <v>23575</v>
      </c>
      <c r="I13" s="2403">
        <v>23867</v>
      </c>
      <c r="J13" s="2403">
        <v>23987</v>
      </c>
      <c r="K13" s="212" t="s">
        <v>697</v>
      </c>
      <c r="L13" s="2395"/>
      <c r="M13" s="2395"/>
      <c r="N13" s="2395"/>
      <c r="O13" s="2395"/>
    </row>
    <row r="14" spans="1:15" s="1717" customFormat="1" ht="14.25" customHeight="1" thickBot="1">
      <c r="A14" s="2391" t="s">
        <v>732</v>
      </c>
      <c r="B14" s="2404">
        <v>0.192</v>
      </c>
      <c r="C14" s="2405">
        <v>0.188</v>
      </c>
      <c r="D14" s="2405">
        <v>0.184</v>
      </c>
      <c r="E14" s="2405">
        <v>0.17899999999999999</v>
      </c>
      <c r="F14" s="2405">
        <v>0.16800000000000001</v>
      </c>
      <c r="G14" s="2405">
        <v>0.16700000000000001</v>
      </c>
      <c r="H14" s="2405">
        <v>0.16500000000000001</v>
      </c>
      <c r="I14" s="2405">
        <v>0.16300000000000001</v>
      </c>
      <c r="J14" s="2405">
        <v>0.16</v>
      </c>
      <c r="K14" s="213">
        <v>2015</v>
      </c>
      <c r="L14" s="2395"/>
      <c r="M14" s="2395"/>
      <c r="N14" s="2395"/>
      <c r="O14" s="2395"/>
    </row>
    <row r="15" spans="1:15" s="1717" customFormat="1" ht="14.25" customHeight="1">
      <c r="A15" s="2391"/>
      <c r="B15" s="2406"/>
      <c r="C15" s="2407"/>
      <c r="D15" s="2407"/>
      <c r="E15" s="2407"/>
      <c r="F15" s="2407"/>
      <c r="G15" s="2407"/>
      <c r="H15" s="2407"/>
      <c r="I15" s="2407"/>
      <c r="J15" s="2407"/>
      <c r="K15" s="214" t="e">
        <v>#REF!</v>
      </c>
      <c r="L15" s="2395"/>
      <c r="M15" s="2395"/>
      <c r="N15" s="2395"/>
      <c r="O15" s="2395"/>
    </row>
    <row r="16" spans="1:15" s="1717" customFormat="1" ht="14.25" customHeight="1">
      <c r="A16" s="2408" t="s">
        <v>733</v>
      </c>
      <c r="B16" s="2396">
        <v>2855</v>
      </c>
      <c r="C16" s="2409">
        <v>2998</v>
      </c>
      <c r="D16" s="2396">
        <v>3017</v>
      </c>
      <c r="E16" s="2396">
        <v>2932</v>
      </c>
      <c r="F16" s="2396">
        <v>2938</v>
      </c>
      <c r="G16" s="2396">
        <v>2868</v>
      </c>
      <c r="H16" s="2396">
        <v>2941</v>
      </c>
      <c r="I16" s="2396">
        <v>2877</v>
      </c>
      <c r="J16" s="2396">
        <v>2890</v>
      </c>
      <c r="K16" s="208"/>
      <c r="L16" s="2395"/>
      <c r="M16" s="2395"/>
      <c r="N16" s="2395"/>
      <c r="O16" s="2395"/>
    </row>
    <row r="17" spans="1:15" s="1717" customFormat="1" ht="24">
      <c r="A17" s="2391" t="s">
        <v>734</v>
      </c>
      <c r="B17" s="2410"/>
      <c r="C17" s="2411"/>
      <c r="D17" s="2411"/>
      <c r="E17" s="2411"/>
      <c r="F17" s="2411"/>
      <c r="G17" s="2411"/>
      <c r="H17" s="2411"/>
      <c r="I17" s="2411"/>
      <c r="J17" s="2411"/>
      <c r="K17" s="208"/>
      <c r="L17" s="2395"/>
      <c r="M17" s="2395"/>
      <c r="N17" s="2395"/>
      <c r="O17" s="2395"/>
    </row>
    <row r="18" spans="1:15" s="1717" customFormat="1" ht="14.25" customHeight="1">
      <c r="A18" s="2401" t="s">
        <v>735</v>
      </c>
      <c r="B18" s="2402">
        <v>27746</v>
      </c>
      <c r="C18" s="2402">
        <v>28081</v>
      </c>
      <c r="D18" s="2402">
        <v>27555</v>
      </c>
      <c r="E18" s="2402">
        <v>27360</v>
      </c>
      <c r="F18" s="2402">
        <v>26958</v>
      </c>
      <c r="G18" s="2402">
        <v>26716</v>
      </c>
      <c r="H18" s="2402">
        <v>26516</v>
      </c>
      <c r="I18" s="2402">
        <v>26744</v>
      </c>
      <c r="J18" s="2402">
        <v>26877</v>
      </c>
      <c r="K18" s="208"/>
      <c r="L18" s="2395"/>
      <c r="M18" s="2395"/>
      <c r="N18" s="2395"/>
      <c r="O18" s="2395"/>
    </row>
    <row r="19" spans="1:15" s="1717" customFormat="1" ht="13.5">
      <c r="A19" s="2391" t="s">
        <v>736</v>
      </c>
      <c r="B19" s="2404">
        <v>0.214</v>
      </c>
      <c r="C19" s="2405">
        <v>0.21</v>
      </c>
      <c r="D19" s="2405">
        <v>0.20699999999999999</v>
      </c>
      <c r="E19" s="2405">
        <v>0.20100000000000001</v>
      </c>
      <c r="F19" s="2405">
        <v>0.189</v>
      </c>
      <c r="G19" s="2405">
        <v>0.187</v>
      </c>
      <c r="H19" s="2405">
        <v>0.185</v>
      </c>
      <c r="I19" s="2405">
        <v>0.182</v>
      </c>
      <c r="J19" s="2405">
        <v>0.17899999999999999</v>
      </c>
      <c r="K19" s="212" t="s">
        <v>1428</v>
      </c>
      <c r="L19" s="2395"/>
      <c r="M19" s="2395"/>
      <c r="N19" s="2395"/>
      <c r="O19" s="2395"/>
    </row>
    <row r="20" spans="1:15" s="1717" customFormat="1" ht="14.25" customHeight="1" thickBot="1">
      <c r="A20" s="2391"/>
      <c r="B20" s="2410"/>
      <c r="C20" s="2411"/>
      <c r="D20" s="2411"/>
      <c r="E20" s="2411"/>
      <c r="F20" s="2411"/>
      <c r="G20" s="2411"/>
      <c r="H20" s="2411"/>
      <c r="I20" s="2411"/>
      <c r="J20" s="2411"/>
      <c r="K20" s="215">
        <v>2014</v>
      </c>
      <c r="L20" s="2395"/>
      <c r="M20" s="2395"/>
      <c r="N20" s="2395"/>
      <c r="O20" s="2395"/>
    </row>
    <row r="21" spans="1:15" s="1717" customFormat="1" ht="14.25" customHeight="1">
      <c r="A21" s="2391" t="s">
        <v>737</v>
      </c>
      <c r="B21" s="2396">
        <v>5333</v>
      </c>
      <c r="C21" s="2396">
        <v>5629</v>
      </c>
      <c r="D21" s="2396">
        <v>6541</v>
      </c>
      <c r="E21" s="2396">
        <v>6581</v>
      </c>
      <c r="F21" s="2396">
        <v>5754</v>
      </c>
      <c r="G21" s="2396">
        <v>5800</v>
      </c>
      <c r="H21" s="2396">
        <v>5940</v>
      </c>
      <c r="I21" s="2396">
        <v>5057</v>
      </c>
      <c r="J21" s="2396">
        <v>4685</v>
      </c>
      <c r="K21" s="216">
        <v>21.8</v>
      </c>
      <c r="L21" s="2395"/>
      <c r="M21" s="2395"/>
      <c r="N21" s="2395"/>
      <c r="O21" s="2395"/>
    </row>
    <row r="22" spans="1:15" s="1717" customFormat="1" ht="14.25" customHeight="1">
      <c r="A22" s="2412" t="s">
        <v>738</v>
      </c>
      <c r="B22" s="2396">
        <v>257</v>
      </c>
      <c r="C22" s="2396">
        <v>271</v>
      </c>
      <c r="D22" s="2396">
        <v>271</v>
      </c>
      <c r="E22" s="2396">
        <v>270</v>
      </c>
      <c r="F22" s="2396">
        <v>268</v>
      </c>
      <c r="G22" s="2396">
        <v>254</v>
      </c>
      <c r="H22" s="2396">
        <v>260</v>
      </c>
      <c r="I22" s="2396">
        <v>253</v>
      </c>
      <c r="J22" s="2396">
        <v>252</v>
      </c>
      <c r="K22" s="216">
        <v>25.3</v>
      </c>
      <c r="L22" s="2395"/>
      <c r="M22" s="2395"/>
      <c r="N22" s="2395"/>
      <c r="O22" s="2395"/>
    </row>
    <row r="23" spans="1:15" s="1717" customFormat="1" ht="24">
      <c r="A23" s="2391" t="s">
        <v>739</v>
      </c>
      <c r="B23" s="2396">
        <v>-1205</v>
      </c>
      <c r="C23" s="2396">
        <v>-1205</v>
      </c>
      <c r="D23" s="2396">
        <v>-1205</v>
      </c>
      <c r="E23" s="2396">
        <v>-1205</v>
      </c>
      <c r="F23" s="2396">
        <v>-1205</v>
      </c>
      <c r="G23" s="2396">
        <v>-1205</v>
      </c>
      <c r="H23" s="2396">
        <v>-1501</v>
      </c>
      <c r="I23" s="2396">
        <v>-502</v>
      </c>
      <c r="J23" s="2396">
        <v>-509</v>
      </c>
      <c r="K23" s="216">
        <v>30.6</v>
      </c>
      <c r="L23" s="2395"/>
      <c r="M23" s="2395"/>
      <c r="N23" s="2395"/>
      <c r="O23" s="2395"/>
    </row>
    <row r="24" spans="1:15" s="1717" customFormat="1" ht="14.25" customHeight="1">
      <c r="A24" s="2408" t="s">
        <v>730</v>
      </c>
      <c r="B24" s="2396">
        <v>-30</v>
      </c>
      <c r="C24" s="2396">
        <v>23</v>
      </c>
      <c r="D24" s="2396">
        <v>13</v>
      </c>
      <c r="E24" s="2396">
        <v>29</v>
      </c>
      <c r="F24" s="2396">
        <v>23</v>
      </c>
      <c r="G24" s="2396">
        <v>-58</v>
      </c>
      <c r="H24" s="2396">
        <v>-55</v>
      </c>
      <c r="I24" s="2396">
        <v>-46</v>
      </c>
      <c r="J24" s="2396">
        <v>-44</v>
      </c>
      <c r="K24" s="216"/>
      <c r="L24" s="2395"/>
      <c r="M24" s="2395"/>
      <c r="N24" s="2395"/>
      <c r="O24" s="2395"/>
    </row>
    <row r="25" spans="1:15" s="1717" customFormat="1" ht="14.25" customHeight="1">
      <c r="A25" s="2401" t="s">
        <v>740</v>
      </c>
      <c r="B25" s="2402">
        <v>31844</v>
      </c>
      <c r="C25" s="2402">
        <v>32528</v>
      </c>
      <c r="D25" s="2402">
        <v>32904</v>
      </c>
      <c r="E25" s="2402">
        <v>32765</v>
      </c>
      <c r="F25" s="2402">
        <v>31530</v>
      </c>
      <c r="G25" s="2402">
        <v>31253</v>
      </c>
      <c r="H25" s="2402">
        <v>30900</v>
      </c>
      <c r="I25" s="2402">
        <v>31254</v>
      </c>
      <c r="J25" s="2402">
        <v>31010</v>
      </c>
      <c r="K25" s="216">
        <v>21.9</v>
      </c>
      <c r="L25" s="2395"/>
      <c r="M25" s="2395"/>
      <c r="N25" s="2395"/>
      <c r="O25" s="2395"/>
    </row>
    <row r="26" spans="1:15" s="1717" customFormat="1" ht="14.25" customHeight="1">
      <c r="A26" s="2391" t="s">
        <v>741</v>
      </c>
      <c r="B26" s="2413">
        <v>0.246</v>
      </c>
      <c r="C26" s="2414">
        <v>0.24299999999999999</v>
      </c>
      <c r="D26" s="2414">
        <v>0.247</v>
      </c>
      <c r="E26" s="2414">
        <v>0.24099999999999999</v>
      </c>
      <c r="F26" s="2414">
        <v>0.221</v>
      </c>
      <c r="G26" s="2414">
        <v>0.218</v>
      </c>
      <c r="H26" s="2414">
        <v>0.216</v>
      </c>
      <c r="I26" s="2414">
        <v>0.21299999999999999</v>
      </c>
      <c r="J26" s="2414">
        <v>0.20699999999999999</v>
      </c>
      <c r="K26" s="216">
        <v>25.4</v>
      </c>
      <c r="L26" s="2395"/>
      <c r="M26" s="2395"/>
      <c r="N26" s="2395"/>
      <c r="O26" s="2395"/>
    </row>
    <row r="27" spans="1:15" s="1717" customFormat="1" ht="14.25" customHeight="1">
      <c r="A27" s="2391"/>
      <c r="B27" s="2415"/>
      <c r="C27" s="2416"/>
      <c r="D27" s="2416"/>
      <c r="E27" s="2416"/>
      <c r="F27" s="2416"/>
      <c r="G27" s="2416"/>
      <c r="H27" s="2416"/>
      <c r="I27" s="2416"/>
      <c r="J27" s="2416"/>
      <c r="K27" s="216"/>
      <c r="L27" s="2395"/>
      <c r="M27" s="2395"/>
      <c r="N27" s="2395"/>
      <c r="O27" s="2395"/>
    </row>
    <row r="28" spans="1:15" s="1717" customFormat="1" ht="14.25" customHeight="1">
      <c r="A28" s="2391" t="s">
        <v>742</v>
      </c>
      <c r="B28" s="2396">
        <v>208837</v>
      </c>
      <c r="C28" s="2396">
        <v>213740</v>
      </c>
      <c r="D28" s="2396">
        <v>215812</v>
      </c>
      <c r="E28" s="2396">
        <v>218064</v>
      </c>
      <c r="F28" s="2396">
        <v>220962</v>
      </c>
      <c r="G28" s="2396">
        <v>220277</v>
      </c>
      <c r="H28" s="2396">
        <v>221827</v>
      </c>
      <c r="I28" s="2396">
        <v>222198</v>
      </c>
      <c r="J28" s="2396">
        <v>225122</v>
      </c>
      <c r="K28" s="216"/>
      <c r="L28" s="2395"/>
      <c r="M28" s="2395"/>
      <c r="N28" s="2395"/>
      <c r="O28" s="2395"/>
    </row>
    <row r="29" spans="1:15" s="1717" customFormat="1" ht="14.25" customHeight="1">
      <c r="A29" s="2417" t="s">
        <v>743</v>
      </c>
      <c r="B29" s="2418">
        <v>129705</v>
      </c>
      <c r="C29" s="2418">
        <v>133588</v>
      </c>
      <c r="D29" s="2418">
        <v>133157</v>
      </c>
      <c r="E29" s="2418">
        <v>136191</v>
      </c>
      <c r="F29" s="2418">
        <v>142913</v>
      </c>
      <c r="G29" s="2418">
        <v>143063</v>
      </c>
      <c r="H29" s="2418">
        <v>143294</v>
      </c>
      <c r="I29" s="2418">
        <v>146705</v>
      </c>
      <c r="J29" s="2418">
        <v>149772</v>
      </c>
      <c r="K29" s="216"/>
      <c r="L29" s="2395"/>
      <c r="M29" s="2395"/>
      <c r="N29" s="2395"/>
      <c r="O29" s="2395"/>
    </row>
    <row r="30" spans="1:15" s="1717" customFormat="1" ht="14.25" customHeight="1">
      <c r="A30" s="2419" t="s">
        <v>744</v>
      </c>
      <c r="B30" s="2420"/>
      <c r="C30" s="2421"/>
      <c r="D30" s="2421"/>
      <c r="E30" s="2421"/>
      <c r="F30" s="2421"/>
      <c r="G30" s="2421"/>
      <c r="H30" s="2421"/>
      <c r="I30" s="2421"/>
      <c r="J30" s="2421"/>
      <c r="K30" s="216">
        <v>30.7</v>
      </c>
      <c r="L30" s="2395"/>
      <c r="M30" s="2395"/>
      <c r="N30" s="2395"/>
      <c r="O30" s="2395"/>
    </row>
    <row r="31" spans="1:15" s="1717" customFormat="1" ht="14.25" customHeight="1">
      <c r="A31" s="2419" t="s">
        <v>1369</v>
      </c>
      <c r="B31" s="2422" t="s">
        <v>1310</v>
      </c>
      <c r="C31" s="2422" t="s">
        <v>1310</v>
      </c>
      <c r="D31" s="2422">
        <v>0.69699999999999995</v>
      </c>
      <c r="E31" s="2422">
        <v>0.70599999999999996</v>
      </c>
      <c r="F31" s="2422">
        <v>0.70599999999999996</v>
      </c>
      <c r="G31" s="2422">
        <v>0.70599999999999996</v>
      </c>
      <c r="H31" s="2422">
        <v>0.70599999999999996</v>
      </c>
      <c r="I31" s="2422">
        <v>0.7</v>
      </c>
      <c r="J31" s="2422">
        <v>0.7</v>
      </c>
      <c r="K31" s="208"/>
      <c r="L31" s="2395"/>
      <c r="M31" s="2395"/>
      <c r="N31" s="2395"/>
      <c r="O31" s="2395"/>
    </row>
    <row r="32" spans="1:15" s="1717" customFormat="1" ht="15.75" customHeight="1">
      <c r="A32" s="2423" t="s">
        <v>1309</v>
      </c>
      <c r="B32" s="2424"/>
      <c r="C32" s="2419"/>
      <c r="D32" s="2419"/>
      <c r="E32" s="2419"/>
      <c r="F32" s="2419"/>
      <c r="G32" s="2419"/>
      <c r="H32" s="2419"/>
      <c r="I32" s="2419"/>
      <c r="J32" s="2419"/>
      <c r="K32" s="212" t="s">
        <v>697</v>
      </c>
      <c r="L32" s="2395"/>
      <c r="M32" s="2395"/>
      <c r="N32" s="2395"/>
      <c r="O32" s="2395"/>
    </row>
    <row r="33" spans="1:15" s="1717" customFormat="1" ht="15.75" customHeight="1">
      <c r="A33" s="2423"/>
      <c r="B33" s="2424"/>
      <c r="C33" s="2419"/>
      <c r="D33" s="2419"/>
      <c r="E33" s="2419"/>
      <c r="F33" s="2419"/>
      <c r="G33" s="2419"/>
      <c r="H33" s="2419"/>
      <c r="I33" s="2419"/>
      <c r="J33" s="2419"/>
      <c r="K33" s="212"/>
      <c r="L33" s="2395"/>
      <c r="M33" s="2395"/>
      <c r="N33" s="2395"/>
      <c r="O33" s="2395"/>
    </row>
    <row r="34" spans="1:15" ht="14.25" customHeight="1">
      <c r="A34" s="2425" t="s">
        <v>745</v>
      </c>
      <c r="B34" s="2426"/>
      <c r="C34" s="424"/>
      <c r="D34" s="424"/>
      <c r="E34" s="425"/>
      <c r="F34" s="425"/>
      <c r="G34" s="2427"/>
      <c r="H34" s="2427"/>
      <c r="I34" s="2427"/>
      <c r="J34" s="2427"/>
      <c r="K34" s="2390"/>
      <c r="L34" s="2390"/>
      <c r="M34" s="2390"/>
      <c r="N34" s="2390"/>
      <c r="O34" s="2390"/>
    </row>
    <row r="35" spans="1:15" ht="14.25" customHeight="1" thickBot="1">
      <c r="A35" s="2428"/>
      <c r="B35" s="355"/>
      <c r="C35" s="426"/>
      <c r="D35" s="426"/>
      <c r="E35" s="421"/>
      <c r="F35" s="421"/>
      <c r="G35" s="2427"/>
      <c r="H35" s="2427"/>
      <c r="I35" s="2427"/>
      <c r="J35" s="2427"/>
      <c r="K35" s="2390"/>
      <c r="L35" s="2390"/>
      <c r="M35" s="2390"/>
      <c r="N35" s="2390"/>
      <c r="O35" s="2390"/>
    </row>
    <row r="36" spans="1:15" ht="14.25" customHeight="1" thickBot="1">
      <c r="A36" s="2429" t="s">
        <v>560</v>
      </c>
      <c r="B36" s="2430" t="s">
        <v>1331</v>
      </c>
      <c r="C36" s="2430" t="s">
        <v>1278</v>
      </c>
      <c r="D36" s="2430" t="s">
        <v>568</v>
      </c>
      <c r="E36" s="2431" t="s">
        <v>124</v>
      </c>
      <c r="F36" s="2431" t="s">
        <v>125</v>
      </c>
      <c r="G36" s="2431" t="s">
        <v>126</v>
      </c>
      <c r="H36" s="2431" t="s">
        <v>127</v>
      </c>
      <c r="I36" s="2431" t="s">
        <v>128</v>
      </c>
      <c r="J36" s="2431" t="s">
        <v>129</v>
      </c>
      <c r="K36" s="2390"/>
      <c r="L36" s="2390"/>
      <c r="M36" s="2390"/>
      <c r="N36" s="2390"/>
      <c r="O36" s="2390"/>
    </row>
    <row r="37" spans="1:15" ht="14.25" customHeight="1">
      <c r="A37" s="2432" t="s">
        <v>746</v>
      </c>
      <c r="B37" s="2433">
        <v>19.2</v>
      </c>
      <c r="C37" s="2434">
        <v>18.8</v>
      </c>
      <c r="D37" s="2434">
        <v>18.399999999999999</v>
      </c>
      <c r="E37" s="2434">
        <v>17.899999999999999</v>
      </c>
      <c r="F37" s="2434">
        <v>16.8</v>
      </c>
      <c r="G37" s="2434">
        <v>16.7</v>
      </c>
      <c r="H37" s="2434">
        <v>16.5</v>
      </c>
      <c r="I37" s="2434">
        <v>16.3</v>
      </c>
      <c r="J37" s="2435">
        <v>16</v>
      </c>
      <c r="K37" s="2390"/>
      <c r="L37" s="2390"/>
      <c r="M37" s="2390"/>
      <c r="N37" s="2390"/>
      <c r="O37" s="2390"/>
    </row>
    <row r="38" spans="1:15" ht="14.25" customHeight="1">
      <c r="A38" s="2432" t="s">
        <v>747</v>
      </c>
      <c r="B38" s="2433">
        <v>21.4</v>
      </c>
      <c r="C38" s="2434">
        <v>21</v>
      </c>
      <c r="D38" s="2434">
        <v>20.7</v>
      </c>
      <c r="E38" s="2434">
        <v>20.100000000000001</v>
      </c>
      <c r="F38" s="2434">
        <v>18.899999999999999</v>
      </c>
      <c r="G38" s="2434">
        <v>18.7</v>
      </c>
      <c r="H38" s="2434">
        <v>18.5</v>
      </c>
      <c r="I38" s="2434">
        <v>18.2</v>
      </c>
      <c r="J38" s="2435">
        <v>17.899999999999999</v>
      </c>
      <c r="K38" s="2390"/>
      <c r="L38" s="2390"/>
      <c r="M38" s="2390"/>
      <c r="N38" s="2390"/>
      <c r="O38" s="2390"/>
    </row>
    <row r="39" spans="1:15" ht="14.25" customHeight="1">
      <c r="A39" s="2432" t="s">
        <v>748</v>
      </c>
      <c r="B39" s="2433">
        <v>24.6</v>
      </c>
      <c r="C39" s="2434">
        <v>24.3</v>
      </c>
      <c r="D39" s="2434">
        <v>24.7</v>
      </c>
      <c r="E39" s="2434">
        <v>24.1</v>
      </c>
      <c r="F39" s="2434">
        <v>22.1</v>
      </c>
      <c r="G39" s="2434">
        <v>21.8</v>
      </c>
      <c r="H39" s="2434">
        <v>21.6</v>
      </c>
      <c r="I39" s="2434">
        <v>21.3</v>
      </c>
      <c r="J39" s="2435">
        <v>20.7</v>
      </c>
      <c r="K39" s="2390"/>
      <c r="L39" s="2390"/>
      <c r="M39" s="2390"/>
      <c r="N39" s="2390"/>
      <c r="O39" s="2390"/>
    </row>
    <row r="40" spans="1:15" ht="14.25" customHeight="1">
      <c r="A40" s="2432" t="s">
        <v>749</v>
      </c>
      <c r="B40" s="2433">
        <v>18.7</v>
      </c>
      <c r="C40" s="2434">
        <v>18.399999999999999</v>
      </c>
      <c r="D40" s="2434">
        <v>17.399999999999999</v>
      </c>
      <c r="E40" s="2434">
        <v>17.100000000000001</v>
      </c>
      <c r="F40" s="2434">
        <v>16.3</v>
      </c>
      <c r="G40" s="2434">
        <v>16.399999999999999</v>
      </c>
      <c r="H40" s="2434">
        <v>15.9</v>
      </c>
      <c r="I40" s="2434">
        <v>15.7</v>
      </c>
      <c r="J40" s="2435">
        <v>15.6</v>
      </c>
      <c r="K40" s="2390"/>
      <c r="L40" s="2390"/>
      <c r="M40" s="2390"/>
      <c r="N40" s="2390"/>
      <c r="O40" s="2390"/>
    </row>
    <row r="41" spans="1:15" ht="14.25" customHeight="1">
      <c r="A41" s="2432" t="s">
        <v>750</v>
      </c>
      <c r="B41" s="2433">
        <v>20.9</v>
      </c>
      <c r="C41" s="2434">
        <v>20.6</v>
      </c>
      <c r="D41" s="2434">
        <v>19.7</v>
      </c>
      <c r="E41" s="2434">
        <v>19.2</v>
      </c>
      <c r="F41" s="2434">
        <v>18.399999999999999</v>
      </c>
      <c r="G41" s="2434">
        <v>18.399999999999999</v>
      </c>
      <c r="H41" s="2434">
        <v>18</v>
      </c>
      <c r="I41" s="2434">
        <v>17.7</v>
      </c>
      <c r="J41" s="2435">
        <v>17.5</v>
      </c>
      <c r="K41" s="2390"/>
      <c r="L41" s="2390"/>
      <c r="M41" s="2390"/>
      <c r="N41" s="2390"/>
      <c r="O41" s="2390"/>
    </row>
    <row r="42" spans="1:15" ht="14.25" customHeight="1">
      <c r="A42" s="2432" t="s">
        <v>751</v>
      </c>
      <c r="B42" s="2433">
        <v>24</v>
      </c>
      <c r="C42" s="2434">
        <v>24</v>
      </c>
      <c r="D42" s="2434">
        <v>23.7</v>
      </c>
      <c r="E42" s="2434">
        <v>23.2</v>
      </c>
      <c r="F42" s="2434">
        <v>21.6</v>
      </c>
      <c r="G42" s="2434">
        <v>21.5</v>
      </c>
      <c r="H42" s="2434">
        <v>21</v>
      </c>
      <c r="I42" s="2434">
        <v>20.7</v>
      </c>
      <c r="J42" s="2435">
        <v>20.3</v>
      </c>
      <c r="K42" s="2390"/>
      <c r="L42" s="2390"/>
      <c r="M42" s="2390"/>
      <c r="N42" s="2390"/>
      <c r="O42" s="2390"/>
    </row>
    <row r="43" spans="1:15" ht="14.25" customHeight="1">
      <c r="A43" s="2436"/>
      <c r="B43" s="2437"/>
      <c r="C43" s="421"/>
      <c r="D43" s="421"/>
      <c r="E43" s="421"/>
      <c r="F43" s="421"/>
      <c r="G43" s="2438"/>
      <c r="H43" s="2438"/>
      <c r="I43" s="2438"/>
      <c r="J43" s="2438"/>
      <c r="K43" s="2390"/>
      <c r="L43" s="2390"/>
      <c r="M43" s="2390"/>
      <c r="N43" s="2390"/>
      <c r="O43" s="2390"/>
    </row>
    <row r="44" spans="1:15" ht="14.25" customHeight="1" thickBot="1">
      <c r="A44" s="2439" t="s">
        <v>752</v>
      </c>
      <c r="B44" s="355"/>
      <c r="C44" s="426"/>
      <c r="D44" s="426"/>
      <c r="E44" s="426"/>
      <c r="F44" s="426"/>
      <c r="G44" s="2438"/>
      <c r="H44" s="2438"/>
      <c r="I44" s="2438"/>
      <c r="J44" s="2438"/>
      <c r="K44" s="2390"/>
      <c r="L44" s="2390"/>
      <c r="M44" s="2390"/>
      <c r="N44" s="2390"/>
      <c r="O44" s="2390"/>
    </row>
    <row r="45" spans="1:15" ht="14.25" customHeight="1" thickBot="1">
      <c r="A45" s="2429" t="s">
        <v>560</v>
      </c>
      <c r="B45" s="2430" t="s">
        <v>1331</v>
      </c>
      <c r="C45" s="2430" t="s">
        <v>1278</v>
      </c>
      <c r="D45" s="2430" t="s">
        <v>568</v>
      </c>
      <c r="E45" s="2431" t="s">
        <v>124</v>
      </c>
      <c r="F45" s="2431" t="s">
        <v>125</v>
      </c>
      <c r="G45" s="2431" t="s">
        <v>126</v>
      </c>
      <c r="H45" s="2431" t="s">
        <v>127</v>
      </c>
      <c r="I45" s="2431" t="s">
        <v>128</v>
      </c>
      <c r="J45" s="2431" t="s">
        <v>129</v>
      </c>
      <c r="K45" s="2390"/>
      <c r="L45" s="2390"/>
      <c r="M45" s="2390"/>
      <c r="N45" s="2390"/>
      <c r="O45" s="2390"/>
    </row>
    <row r="46" spans="1:15" ht="14.25" customHeight="1">
      <c r="A46" s="2440" t="s">
        <v>746</v>
      </c>
      <c r="B46" s="368">
        <v>12</v>
      </c>
      <c r="C46" s="2441">
        <v>11.9</v>
      </c>
      <c r="D46" s="2441">
        <v>11.5</v>
      </c>
      <c r="E46" s="2441">
        <v>11.3</v>
      </c>
      <c r="F46" s="2441">
        <v>11</v>
      </c>
      <c r="G46" s="2441">
        <v>11</v>
      </c>
      <c r="H46" s="2442">
        <v>10.8</v>
      </c>
      <c r="I46" s="2442">
        <v>10.8</v>
      </c>
      <c r="J46" s="2442">
        <v>10.8</v>
      </c>
      <c r="K46" s="2390"/>
      <c r="L46" s="2390"/>
      <c r="M46" s="2390"/>
      <c r="N46" s="2390"/>
      <c r="O46" s="2390"/>
    </row>
    <row r="47" spans="1:15" ht="14.25" customHeight="1">
      <c r="A47" s="2443" t="s">
        <v>747</v>
      </c>
      <c r="B47" s="368">
        <v>13.4</v>
      </c>
      <c r="C47" s="2441">
        <v>13.3</v>
      </c>
      <c r="D47" s="2441">
        <v>12.9</v>
      </c>
      <c r="E47" s="2441">
        <v>12.6</v>
      </c>
      <c r="F47" s="2441">
        <v>12.3</v>
      </c>
      <c r="G47" s="2441">
        <v>12.3</v>
      </c>
      <c r="H47" s="2442">
        <v>12.1</v>
      </c>
      <c r="I47" s="2442">
        <v>12.1</v>
      </c>
      <c r="J47" s="2442">
        <v>12.1</v>
      </c>
      <c r="K47" s="2390"/>
      <c r="L47" s="2390"/>
      <c r="M47" s="2390"/>
      <c r="N47" s="2390"/>
      <c r="O47" s="2390"/>
    </row>
    <row r="48" spans="1:15" ht="14.25" customHeight="1">
      <c r="A48" s="2440" t="s">
        <v>753</v>
      </c>
      <c r="B48" s="368">
        <v>15.3</v>
      </c>
      <c r="C48" s="2441">
        <v>15.3</v>
      </c>
      <c r="D48" s="2441">
        <v>15.3</v>
      </c>
      <c r="E48" s="2441">
        <v>15.1</v>
      </c>
      <c r="F48" s="2441">
        <v>14.4</v>
      </c>
      <c r="G48" s="2441">
        <v>14.3</v>
      </c>
      <c r="H48" s="2442">
        <v>14.1</v>
      </c>
      <c r="I48" s="2442">
        <v>14.2</v>
      </c>
      <c r="J48" s="2442">
        <v>13.9</v>
      </c>
      <c r="K48" s="2390"/>
      <c r="L48" s="2390"/>
      <c r="M48" s="2390"/>
      <c r="N48" s="2390"/>
      <c r="O48" s="2390"/>
    </row>
    <row r="49" spans="1:15" ht="14.25" customHeight="1">
      <c r="A49" s="2444" t="s">
        <v>749</v>
      </c>
      <c r="B49" s="368">
        <v>11.7</v>
      </c>
      <c r="C49" s="2441">
        <v>11.6</v>
      </c>
      <c r="D49" s="2441">
        <v>10.8</v>
      </c>
      <c r="E49" s="2441">
        <v>10.8</v>
      </c>
      <c r="F49" s="2441">
        <v>10.7</v>
      </c>
      <c r="G49" s="2441">
        <v>10.8</v>
      </c>
      <c r="H49" s="2442">
        <v>10.4</v>
      </c>
      <c r="I49" s="2442">
        <v>10.5</v>
      </c>
      <c r="J49" s="2442">
        <v>10.5</v>
      </c>
      <c r="K49" s="2390"/>
      <c r="L49" s="2390"/>
      <c r="M49" s="2390"/>
      <c r="N49" s="2390"/>
      <c r="O49" s="2390"/>
    </row>
    <row r="50" spans="1:15" ht="14.25" customHeight="1">
      <c r="A50" s="2444" t="s">
        <v>750</v>
      </c>
      <c r="B50" s="368">
        <v>13.1</v>
      </c>
      <c r="C50" s="414">
        <v>13</v>
      </c>
      <c r="D50" s="414">
        <v>12.2</v>
      </c>
      <c r="E50" s="414">
        <v>12.1</v>
      </c>
      <c r="F50" s="414">
        <v>12</v>
      </c>
      <c r="G50" s="414">
        <v>12.1</v>
      </c>
      <c r="H50" s="2442">
        <v>11.7</v>
      </c>
      <c r="I50" s="2442">
        <v>11.8</v>
      </c>
      <c r="J50" s="2442">
        <v>11.8</v>
      </c>
      <c r="K50" s="2390"/>
      <c r="L50" s="2390"/>
      <c r="M50" s="2390"/>
      <c r="N50" s="2390"/>
      <c r="O50" s="2390"/>
    </row>
    <row r="51" spans="1:15" ht="14.25" customHeight="1">
      <c r="A51" s="2444" t="s">
        <v>751</v>
      </c>
      <c r="B51" s="368">
        <v>15</v>
      </c>
      <c r="C51" s="2441">
        <v>15</v>
      </c>
      <c r="D51" s="2441">
        <v>14.7</v>
      </c>
      <c r="E51" s="2441">
        <v>14.5</v>
      </c>
      <c r="F51" s="2441">
        <v>14.1</v>
      </c>
      <c r="G51" s="2441">
        <v>14.1</v>
      </c>
      <c r="H51" s="2442">
        <v>13.7</v>
      </c>
      <c r="I51" s="2442">
        <v>13.8</v>
      </c>
      <c r="J51" s="2442">
        <v>13.6</v>
      </c>
      <c r="K51" s="2390"/>
      <c r="L51" s="2390"/>
      <c r="M51" s="2390"/>
      <c r="N51" s="2390"/>
      <c r="O51" s="2390"/>
    </row>
    <row r="52" spans="1:15" ht="14.25" customHeight="1" thickBot="1">
      <c r="A52" s="2444"/>
      <c r="B52" s="355"/>
      <c r="C52" s="426"/>
      <c r="D52" s="426"/>
      <c r="E52" s="426"/>
      <c r="F52" s="426"/>
      <c r="G52" s="2438"/>
      <c r="H52" s="2438"/>
      <c r="I52" s="2438"/>
      <c r="J52" s="2438"/>
      <c r="K52" s="2390"/>
      <c r="L52" s="2390"/>
      <c r="M52" s="2390"/>
      <c r="N52" s="2390"/>
      <c r="O52" s="2390"/>
    </row>
    <row r="53" spans="1:15" ht="14.25" customHeight="1" thickBot="1">
      <c r="A53" s="2445" t="s">
        <v>754</v>
      </c>
      <c r="B53" s="2430" t="s">
        <v>1429</v>
      </c>
      <c r="C53" s="2430" t="s">
        <v>1430</v>
      </c>
      <c r="D53" s="2430" t="s">
        <v>1431</v>
      </c>
      <c r="E53" s="2431" t="s">
        <v>1432</v>
      </c>
      <c r="F53" s="2431" t="s">
        <v>1433</v>
      </c>
      <c r="G53" s="2431" t="s">
        <v>126</v>
      </c>
      <c r="H53" s="2431" t="s">
        <v>1434</v>
      </c>
      <c r="I53" s="2431" t="s">
        <v>1435</v>
      </c>
      <c r="J53" s="2431" t="s">
        <v>129</v>
      </c>
      <c r="K53" s="2390"/>
      <c r="L53" s="2390"/>
      <c r="M53" s="2390"/>
      <c r="N53" s="2390"/>
      <c r="O53" s="2390"/>
    </row>
    <row r="54" spans="1:15" ht="14.25" customHeight="1">
      <c r="A54" s="2432" t="s">
        <v>755</v>
      </c>
      <c r="B54" s="2446">
        <v>27746</v>
      </c>
      <c r="C54" s="2447">
        <v>28081</v>
      </c>
      <c r="D54" s="2447">
        <v>27555</v>
      </c>
      <c r="E54" s="2447">
        <v>27360</v>
      </c>
      <c r="F54" s="2447">
        <v>26958</v>
      </c>
      <c r="G54" s="2447">
        <v>26268</v>
      </c>
      <c r="H54" s="2447">
        <v>26516</v>
      </c>
      <c r="I54" s="2447">
        <v>25903</v>
      </c>
      <c r="J54" s="2448">
        <v>26267</v>
      </c>
      <c r="K54" s="2390"/>
      <c r="L54" s="2390"/>
      <c r="M54" s="2390"/>
      <c r="N54" s="2390"/>
      <c r="O54" s="2390"/>
    </row>
    <row r="55" spans="1:15" ht="14.25" customHeight="1">
      <c r="A55" s="2432" t="s">
        <v>756</v>
      </c>
      <c r="B55" s="2446">
        <v>593799</v>
      </c>
      <c r="C55" s="2447">
        <v>601713</v>
      </c>
      <c r="D55" s="2447">
        <v>555688</v>
      </c>
      <c r="E55" s="2447">
        <v>588704</v>
      </c>
      <c r="F55" s="2447">
        <v>598951</v>
      </c>
      <c r="G55" s="2447">
        <v>595710</v>
      </c>
      <c r="H55" s="2447">
        <v>576317</v>
      </c>
      <c r="I55" s="2447">
        <v>588879</v>
      </c>
      <c r="J55" s="2448">
        <v>592384</v>
      </c>
      <c r="K55" s="2390"/>
      <c r="L55" s="2390"/>
      <c r="M55" s="2390"/>
      <c r="N55" s="2390"/>
      <c r="O55" s="2390"/>
    </row>
    <row r="56" spans="1:15" ht="14.25" customHeight="1">
      <c r="A56" s="2449" t="s">
        <v>757</v>
      </c>
      <c r="B56" s="2450">
        <v>4.7</v>
      </c>
      <c r="C56" s="2451">
        <v>4.7</v>
      </c>
      <c r="D56" s="2451">
        <v>5</v>
      </c>
      <c r="E56" s="2451">
        <v>4.5999999999999996</v>
      </c>
      <c r="F56" s="2451">
        <v>4.5</v>
      </c>
      <c r="G56" s="2451">
        <v>4.4000000000000004</v>
      </c>
      <c r="H56" s="2451">
        <v>4.5999999999999996</v>
      </c>
      <c r="I56" s="2451">
        <v>4.4000000000000004</v>
      </c>
      <c r="J56" s="2452">
        <v>4.4000000000000004</v>
      </c>
      <c r="K56" s="2390"/>
      <c r="L56" s="2390"/>
      <c r="M56" s="2390"/>
      <c r="N56" s="2390"/>
      <c r="O56" s="2390"/>
    </row>
    <row r="57" spans="1:15" ht="14.25" customHeight="1">
      <c r="A57" s="369" t="s">
        <v>1436</v>
      </c>
      <c r="B57" s="2424"/>
      <c r="C57" s="2419"/>
      <c r="D57" s="2419"/>
      <c r="E57" s="2419"/>
      <c r="F57" s="2419"/>
      <c r="G57" s="2427"/>
      <c r="H57" s="2427"/>
      <c r="I57" s="2427"/>
      <c r="J57" s="2427"/>
      <c r="K57" s="2390"/>
      <c r="L57" s="2390"/>
      <c r="M57" s="2390"/>
      <c r="N57" s="2390"/>
      <c r="O57" s="2390"/>
    </row>
    <row r="58" spans="1:15" ht="15" customHeight="1">
      <c r="A58" s="2419"/>
      <c r="B58" s="2419"/>
      <c r="C58" s="2419"/>
      <c r="D58" s="2419"/>
      <c r="E58" s="2419"/>
      <c r="F58" s="2419"/>
      <c r="G58" s="2419"/>
      <c r="H58" s="2419"/>
      <c r="I58" s="2419"/>
      <c r="J58" s="2419"/>
      <c r="K58" s="2390"/>
      <c r="L58" s="2390"/>
      <c r="M58" s="2390"/>
      <c r="N58" s="2390"/>
      <c r="O58" s="2390"/>
    </row>
    <row r="59" spans="1:15" ht="15" customHeight="1">
      <c r="A59" s="1715"/>
      <c r="B59" s="1715"/>
      <c r="C59" s="1715"/>
      <c r="D59" s="1715"/>
      <c r="E59" s="1715"/>
      <c r="F59" s="1715"/>
      <c r="G59" s="1715"/>
      <c r="H59" s="1715"/>
      <c r="I59" s="1715"/>
      <c r="J59" s="1715"/>
    </row>
    <row r="60" spans="1:15" ht="15" customHeight="1">
      <c r="A60" s="1715"/>
      <c r="B60" s="1715"/>
      <c r="C60" s="1715"/>
      <c r="D60" s="1715"/>
      <c r="E60" s="1715"/>
      <c r="F60" s="1715"/>
      <c r="G60" s="1715"/>
      <c r="H60" s="1715"/>
      <c r="I60" s="1715"/>
      <c r="J60" s="1715"/>
    </row>
    <row r="61" spans="1:15" ht="15" customHeight="1"/>
    <row r="62" spans="1:15" ht="15" customHeight="1"/>
    <row r="63" spans="1:15" ht="15" customHeight="1"/>
    <row r="64" spans="1:15" ht="15" customHeight="1"/>
    <row r="65" ht="15" customHeight="1"/>
    <row r="66" ht="15" customHeight="1"/>
    <row r="67" ht="15" customHeight="1"/>
    <row r="68" ht="15" customHeight="1"/>
    <row r="69" ht="15" customHeight="1"/>
    <row r="70" ht="15" customHeight="1"/>
  </sheetData>
  <pageMargins left="0.7" right="0.7" top="0.75" bottom="0.75" header="0.3" footer="0.3"/>
  <pageSetup paperSize="9" scale="85" pageOrder="overThenDown" orientation="portrait" r:id="rId1"/>
  <headerFooter>
    <oddHeader>&amp;R&amp;"Arial,Normal"&amp;8Risk, liquidity and capital management</oddHeader>
    <oddFooter>&amp;C&amp;7Fact book - 23 2017</oddFooter>
  </headerFooter>
  <customProperties>
    <customPr name="_pios_id" r:id="rId2"/>
  </customPropertie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J66"/>
  <sheetViews>
    <sheetView showGridLines="0" showZeros="0" zoomScaleNormal="100" zoomScaleSheetLayoutView="70" zoomScalePageLayoutView="90" workbookViewId="0">
      <selection activeCell="P21" sqref="P21"/>
    </sheetView>
  </sheetViews>
  <sheetFormatPr defaultRowHeight="15"/>
  <cols>
    <col min="1" max="1" width="41.1640625" style="1723" customWidth="1"/>
    <col min="2" max="10" width="10.33203125" style="1723" customWidth="1"/>
    <col min="11" max="16384" width="9.33203125" style="1723"/>
  </cols>
  <sheetData>
    <row r="1" spans="1:10" ht="15" customHeight="1">
      <c r="A1" s="1879" t="s">
        <v>758</v>
      </c>
      <c r="B1" s="1722"/>
      <c r="C1" s="1721"/>
      <c r="D1" s="1721"/>
      <c r="E1" s="1721"/>
      <c r="F1" s="1721"/>
      <c r="G1" s="1721"/>
      <c r="H1" s="1720"/>
      <c r="I1" s="1715"/>
      <c r="J1" s="1715"/>
    </row>
    <row r="2" spans="1:10" ht="15" customHeight="1" thickBot="1">
      <c r="A2" s="1720"/>
      <c r="B2" s="1722"/>
      <c r="C2" s="1721"/>
      <c r="D2" s="1721"/>
      <c r="E2" s="1721"/>
      <c r="F2" s="1721"/>
      <c r="G2" s="1721"/>
      <c r="H2" s="1720"/>
      <c r="I2" s="1715"/>
      <c r="J2" s="1715"/>
    </row>
    <row r="3" spans="1:10" ht="15" customHeight="1" thickBot="1">
      <c r="A3" s="2453" t="s">
        <v>123</v>
      </c>
      <c r="B3" s="2430" t="s">
        <v>1331</v>
      </c>
      <c r="C3" s="2387" t="s">
        <v>1278</v>
      </c>
      <c r="D3" s="2387" t="s">
        <v>568</v>
      </c>
      <c r="E3" s="2388" t="s">
        <v>124</v>
      </c>
      <c r="F3" s="2388" t="s">
        <v>125</v>
      </c>
      <c r="G3" s="2388" t="s">
        <v>126</v>
      </c>
      <c r="H3" s="2388" t="s">
        <v>127</v>
      </c>
      <c r="I3" s="2389" t="s">
        <v>128</v>
      </c>
      <c r="J3" s="2389" t="s">
        <v>129</v>
      </c>
    </row>
    <row r="4" spans="1:10" ht="15" customHeight="1">
      <c r="A4" s="2401" t="s">
        <v>759</v>
      </c>
      <c r="B4" s="2454">
        <v>106058</v>
      </c>
      <c r="C4" s="2454">
        <v>109367</v>
      </c>
      <c r="D4" s="2454">
        <v>107512</v>
      </c>
      <c r="E4" s="2454">
        <v>111732</v>
      </c>
      <c r="F4" s="2454">
        <v>116573</v>
      </c>
      <c r="G4" s="2454">
        <v>115563</v>
      </c>
      <c r="H4" s="2454">
        <v>116978</v>
      </c>
      <c r="I4" s="2454">
        <v>116937</v>
      </c>
      <c r="J4" s="2454">
        <v>117383</v>
      </c>
    </row>
    <row r="5" spans="1:10" ht="15" customHeight="1">
      <c r="A5" s="2391" t="s">
        <v>760</v>
      </c>
      <c r="B5" s="2455">
        <v>94073</v>
      </c>
      <c r="C5" s="2455">
        <v>95152</v>
      </c>
      <c r="D5" s="2455">
        <v>93958</v>
      </c>
      <c r="E5" s="2455">
        <v>97861</v>
      </c>
      <c r="F5" s="2455">
        <v>102962</v>
      </c>
      <c r="G5" s="2455">
        <v>102135</v>
      </c>
      <c r="H5" s="2455">
        <v>103717</v>
      </c>
      <c r="I5" s="2455">
        <v>103276</v>
      </c>
      <c r="J5" s="2455">
        <v>103590</v>
      </c>
    </row>
    <row r="6" spans="1:10" ht="15" customHeight="1">
      <c r="A6" s="2391" t="s">
        <v>769</v>
      </c>
      <c r="B6" s="2455">
        <v>2236</v>
      </c>
      <c r="C6" s="2455">
        <v>0</v>
      </c>
      <c r="D6" s="2455">
        <v>0</v>
      </c>
      <c r="E6" s="2455">
        <v>0</v>
      </c>
      <c r="F6" s="2455">
        <v>0</v>
      </c>
      <c r="G6" s="2455">
        <v>0</v>
      </c>
      <c r="H6" s="2455">
        <v>0</v>
      </c>
      <c r="I6" s="2455">
        <v>0</v>
      </c>
      <c r="J6" s="2455">
        <v>0</v>
      </c>
    </row>
    <row r="7" spans="1:10" ht="15" customHeight="1">
      <c r="A7" s="2391" t="s">
        <v>761</v>
      </c>
      <c r="B7" s="2455">
        <v>58995</v>
      </c>
      <c r="C7" s="2455">
        <v>61367</v>
      </c>
      <c r="D7" s="2455">
        <v>62212</v>
      </c>
      <c r="E7" s="2455">
        <v>65523</v>
      </c>
      <c r="F7" s="2455">
        <v>70430</v>
      </c>
      <c r="G7" s="2455">
        <v>69565</v>
      </c>
      <c r="H7" s="2455">
        <v>70371</v>
      </c>
      <c r="I7" s="2455">
        <v>69761</v>
      </c>
      <c r="J7" s="2455">
        <v>69227</v>
      </c>
    </row>
    <row r="8" spans="1:10" ht="15" customHeight="1">
      <c r="A8" s="2412" t="s">
        <v>762</v>
      </c>
      <c r="B8" s="2455">
        <v>47254</v>
      </c>
      <c r="C8" s="2455">
        <v>48359</v>
      </c>
      <c r="D8" s="2455">
        <v>48585</v>
      </c>
      <c r="E8" s="2455">
        <v>51110</v>
      </c>
      <c r="F8" s="2455">
        <v>55528</v>
      </c>
      <c r="G8" s="2455">
        <v>55249</v>
      </c>
      <c r="H8" s="2455">
        <v>56211</v>
      </c>
      <c r="I8" s="2455">
        <v>55165</v>
      </c>
      <c r="J8" s="2455">
        <v>54971</v>
      </c>
    </row>
    <row r="9" spans="1:10" ht="15" customHeight="1">
      <c r="A9" s="2412" t="s">
        <v>763</v>
      </c>
      <c r="B9" s="2456">
        <v>11741</v>
      </c>
      <c r="C9" s="2456">
        <v>13009</v>
      </c>
      <c r="D9" s="2456">
        <v>13627</v>
      </c>
      <c r="E9" s="2456">
        <v>14413</v>
      </c>
      <c r="F9" s="2456">
        <v>14902</v>
      </c>
      <c r="G9" s="2456">
        <v>14316</v>
      </c>
      <c r="H9" s="2456">
        <v>14160</v>
      </c>
      <c r="I9" s="2456">
        <v>14596</v>
      </c>
      <c r="J9" s="2456">
        <v>14255</v>
      </c>
    </row>
    <row r="10" spans="1:10" ht="15" customHeight="1">
      <c r="A10" s="2391" t="s">
        <v>764</v>
      </c>
      <c r="B10" s="2456">
        <v>8198</v>
      </c>
      <c r="C10" s="2456">
        <v>8774</v>
      </c>
      <c r="D10" s="2456">
        <v>7144</v>
      </c>
      <c r="E10" s="2456">
        <v>7075</v>
      </c>
      <c r="F10" s="2456">
        <v>7742</v>
      </c>
      <c r="G10" s="2456">
        <v>8218</v>
      </c>
      <c r="H10" s="2456">
        <v>8526</v>
      </c>
      <c r="I10" s="2456">
        <v>9080</v>
      </c>
      <c r="J10" s="2456">
        <v>9047</v>
      </c>
    </row>
    <row r="11" spans="1:10" ht="15" customHeight="1">
      <c r="A11" s="2391" t="s">
        <v>765</v>
      </c>
      <c r="B11" s="2456">
        <v>21063</v>
      </c>
      <c r="C11" s="2456">
        <v>21863</v>
      </c>
      <c r="D11" s="2456">
        <v>21933</v>
      </c>
      <c r="E11" s="2456">
        <v>22018</v>
      </c>
      <c r="F11" s="2456">
        <v>22427</v>
      </c>
      <c r="G11" s="2456">
        <v>22059</v>
      </c>
      <c r="H11" s="2456">
        <v>22520</v>
      </c>
      <c r="I11" s="2456">
        <v>22515</v>
      </c>
      <c r="J11" s="2456">
        <v>23315</v>
      </c>
    </row>
    <row r="12" spans="1:10" ht="15" customHeight="1">
      <c r="A12" s="2391" t="s">
        <v>766</v>
      </c>
      <c r="B12" s="2456">
        <v>821</v>
      </c>
      <c r="C12" s="2456">
        <v>830</v>
      </c>
      <c r="D12" s="2456">
        <v>828</v>
      </c>
      <c r="E12" s="2456">
        <v>823</v>
      </c>
      <c r="F12" s="2456"/>
      <c r="G12" s="2456"/>
      <c r="H12" s="2456"/>
      <c r="I12" s="2456"/>
      <c r="J12" s="2456"/>
    </row>
    <row r="13" spans="1:10" ht="15" customHeight="1">
      <c r="A13" s="2391" t="s">
        <v>767</v>
      </c>
      <c r="B13" s="2456">
        <v>2760</v>
      </c>
      <c r="C13" s="2456">
        <v>2316</v>
      </c>
      <c r="D13" s="2456">
        <v>1841</v>
      </c>
      <c r="E13" s="2456">
        <v>2422</v>
      </c>
      <c r="F13" s="2456">
        <v>2363</v>
      </c>
      <c r="G13" s="2456">
        <v>2294</v>
      </c>
      <c r="H13" s="2456">
        <v>2300</v>
      </c>
      <c r="I13" s="2456">
        <v>1920</v>
      </c>
      <c r="J13" s="2456">
        <v>2001</v>
      </c>
    </row>
    <row r="14" spans="1:10" ht="15" customHeight="1">
      <c r="A14" s="2391" t="s">
        <v>768</v>
      </c>
      <c r="B14" s="2456">
        <v>11985</v>
      </c>
      <c r="C14" s="2456">
        <v>14215</v>
      </c>
      <c r="D14" s="2456">
        <v>13554</v>
      </c>
      <c r="E14" s="2456">
        <v>13871</v>
      </c>
      <c r="F14" s="2456">
        <v>13611</v>
      </c>
      <c r="G14" s="2456">
        <v>13428</v>
      </c>
      <c r="H14" s="2456">
        <v>13261</v>
      </c>
      <c r="I14" s="2456">
        <v>13661</v>
      </c>
      <c r="J14" s="2456">
        <v>13793</v>
      </c>
    </row>
    <row r="15" spans="1:10" ht="15" customHeight="1">
      <c r="A15" s="2391" t="s">
        <v>769</v>
      </c>
      <c r="B15" s="2456">
        <v>150</v>
      </c>
      <c r="C15" s="2456">
        <v>994</v>
      </c>
      <c r="D15" s="2456">
        <v>657</v>
      </c>
      <c r="E15" s="2456">
        <v>1200</v>
      </c>
      <c r="F15" s="2456">
        <v>1086</v>
      </c>
      <c r="G15" s="2456">
        <v>971</v>
      </c>
      <c r="H15" s="2456">
        <v>773</v>
      </c>
      <c r="I15" s="2456">
        <v>852</v>
      </c>
      <c r="J15" s="2456">
        <v>659</v>
      </c>
    </row>
    <row r="16" spans="1:10" ht="15" customHeight="1">
      <c r="A16" s="2391" t="s">
        <v>765</v>
      </c>
      <c r="B16" s="2456">
        <v>5759</v>
      </c>
      <c r="C16" s="2456">
        <v>6121</v>
      </c>
      <c r="D16" s="2456">
        <v>6086</v>
      </c>
      <c r="E16" s="2456">
        <v>5981</v>
      </c>
      <c r="F16" s="2456">
        <v>5993</v>
      </c>
      <c r="G16" s="2456">
        <v>5968</v>
      </c>
      <c r="H16" s="2456">
        <v>6024</v>
      </c>
      <c r="I16" s="2456">
        <v>6079</v>
      </c>
      <c r="J16" s="2456">
        <v>6257</v>
      </c>
    </row>
    <row r="17" spans="1:10" ht="15" customHeight="1">
      <c r="A17" s="2391" t="s">
        <v>767</v>
      </c>
      <c r="B17" s="2456">
        <v>6076</v>
      </c>
      <c r="C17" s="2456">
        <v>7099</v>
      </c>
      <c r="D17" s="2456">
        <v>6811</v>
      </c>
      <c r="E17" s="2456">
        <v>6690</v>
      </c>
      <c r="F17" s="2456">
        <v>6531</v>
      </c>
      <c r="G17" s="2456">
        <v>6490</v>
      </c>
      <c r="H17" s="2456">
        <v>6465</v>
      </c>
      <c r="I17" s="2456">
        <v>6730</v>
      </c>
      <c r="J17" s="2456">
        <v>6877</v>
      </c>
    </row>
    <row r="18" spans="1:10" ht="15" customHeight="1">
      <c r="A18" s="2423"/>
      <c r="B18" s="2457"/>
      <c r="C18" s="2457"/>
      <c r="D18" s="2457"/>
      <c r="E18" s="2457"/>
      <c r="F18" s="2457"/>
      <c r="G18" s="2457"/>
      <c r="H18" s="2457"/>
      <c r="I18" s="2457"/>
      <c r="J18" s="2457"/>
    </row>
    <row r="19" spans="1:10" ht="15" customHeight="1">
      <c r="A19" s="2401" t="s">
        <v>770</v>
      </c>
      <c r="B19" s="2458">
        <v>1449</v>
      </c>
      <c r="C19" s="2458">
        <v>1607</v>
      </c>
      <c r="D19" s="2458">
        <v>1798</v>
      </c>
      <c r="E19" s="2458">
        <v>1828</v>
      </c>
      <c r="F19" s="2458">
        <v>1889</v>
      </c>
      <c r="G19" s="2458">
        <v>1704</v>
      </c>
      <c r="H19" s="2458">
        <v>1751</v>
      </c>
      <c r="I19" s="2458">
        <v>1938</v>
      </c>
      <c r="J19" s="2458">
        <v>2061</v>
      </c>
    </row>
    <row r="20" spans="1:10" ht="15" customHeight="1">
      <c r="A20" s="2423"/>
      <c r="B20" s="2457"/>
      <c r="C20" s="2457"/>
      <c r="D20" s="2457"/>
      <c r="E20" s="2457"/>
      <c r="F20" s="2457"/>
      <c r="G20" s="2457"/>
      <c r="H20" s="2457"/>
      <c r="I20" s="2457"/>
      <c r="J20" s="2457"/>
    </row>
    <row r="21" spans="1:10" ht="15" customHeight="1">
      <c r="A21" s="2401" t="s">
        <v>771</v>
      </c>
      <c r="B21" s="2458">
        <v>3396</v>
      </c>
      <c r="C21" s="2458">
        <v>3635</v>
      </c>
      <c r="D21" s="2458">
        <v>4474</v>
      </c>
      <c r="E21" s="2458">
        <v>4758</v>
      </c>
      <c r="F21" s="2458">
        <v>6578</v>
      </c>
      <c r="G21" s="2458">
        <v>6922</v>
      </c>
      <c r="H21" s="2458">
        <v>6534</v>
      </c>
      <c r="I21" s="2458">
        <v>6903</v>
      </c>
      <c r="J21" s="2458">
        <v>8698</v>
      </c>
    </row>
    <row r="22" spans="1:10" ht="15" customHeight="1">
      <c r="A22" s="2391" t="s">
        <v>772</v>
      </c>
      <c r="B22" s="2456">
        <v>2118</v>
      </c>
      <c r="C22" s="2456">
        <v>2457</v>
      </c>
      <c r="D22" s="2456">
        <v>2942</v>
      </c>
      <c r="E22" s="2456">
        <v>3609</v>
      </c>
      <c r="F22" s="2456">
        <v>3188</v>
      </c>
      <c r="G22" s="2456">
        <v>3698</v>
      </c>
      <c r="H22" s="2456">
        <v>2990</v>
      </c>
      <c r="I22" s="2456">
        <v>3385</v>
      </c>
      <c r="J22" s="2456">
        <v>4902</v>
      </c>
    </row>
    <row r="23" spans="1:10" ht="15" customHeight="1">
      <c r="A23" s="2391" t="s">
        <v>804</v>
      </c>
      <c r="B23" s="2456">
        <v>1278</v>
      </c>
      <c r="C23" s="2456">
        <v>1178</v>
      </c>
      <c r="D23" s="2456">
        <v>928</v>
      </c>
      <c r="E23" s="2456">
        <v>1149</v>
      </c>
      <c r="F23" s="2456">
        <v>1161</v>
      </c>
      <c r="G23" s="2456">
        <v>1096</v>
      </c>
      <c r="H23" s="2456">
        <v>1209</v>
      </c>
      <c r="I23" s="2456">
        <v>1157</v>
      </c>
      <c r="J23" s="2456">
        <v>1347</v>
      </c>
    </row>
    <row r="24" spans="1:10" ht="15" customHeight="1">
      <c r="A24" s="2391" t="s">
        <v>773</v>
      </c>
      <c r="B24" s="2456" t="s">
        <v>0</v>
      </c>
      <c r="C24" s="2456">
        <v>0</v>
      </c>
      <c r="D24" s="2456">
        <v>604</v>
      </c>
      <c r="E24" s="2456">
        <v>0</v>
      </c>
      <c r="F24" s="2456">
        <v>2229</v>
      </c>
      <c r="G24" s="2456">
        <v>2128</v>
      </c>
      <c r="H24" s="2456">
        <v>2335</v>
      </c>
      <c r="I24" s="2456">
        <v>2361</v>
      </c>
      <c r="J24" s="2456">
        <v>2449</v>
      </c>
    </row>
    <row r="25" spans="1:10" ht="15" customHeight="1">
      <c r="A25" s="2423"/>
      <c r="B25" s="2456"/>
      <c r="C25" s="2456"/>
      <c r="D25" s="2456"/>
      <c r="E25" s="2456"/>
      <c r="F25" s="2456"/>
      <c r="G25" s="2456"/>
      <c r="H25" s="2456"/>
      <c r="I25" s="2456"/>
      <c r="J25" s="2456"/>
    </row>
    <row r="26" spans="1:10" ht="15" customHeight="1">
      <c r="A26" s="2401" t="s">
        <v>774</v>
      </c>
      <c r="B26" s="2458">
        <v>16809</v>
      </c>
      <c r="C26" s="2458">
        <v>16809</v>
      </c>
      <c r="D26" s="2458">
        <v>16873</v>
      </c>
      <c r="E26" s="2458">
        <v>16873</v>
      </c>
      <c r="F26" s="2458">
        <v>16873</v>
      </c>
      <c r="G26" s="2458">
        <v>16873</v>
      </c>
      <c r="H26" s="2458">
        <v>17031</v>
      </c>
      <c r="I26" s="2458">
        <v>17031</v>
      </c>
      <c r="J26" s="2458">
        <v>17031</v>
      </c>
    </row>
    <row r="27" spans="1:10" ht="15" customHeight="1">
      <c r="A27" s="2423"/>
      <c r="B27" s="2423"/>
      <c r="C27" s="2423"/>
      <c r="D27" s="2423"/>
      <c r="E27" s="2423"/>
      <c r="F27" s="2423"/>
      <c r="G27" s="2423"/>
      <c r="H27" s="2423"/>
      <c r="I27" s="2423"/>
      <c r="J27" s="2423"/>
    </row>
    <row r="28" spans="1:10" ht="24.75" thickBot="1">
      <c r="A28" s="2459" t="s">
        <v>775</v>
      </c>
      <c r="B28" s="2460">
        <v>1998</v>
      </c>
      <c r="C28" s="2460">
        <v>2170</v>
      </c>
      <c r="D28" s="2460">
        <v>2500</v>
      </c>
      <c r="E28" s="2460">
        <v>1000</v>
      </c>
      <c r="F28" s="2460">
        <v>1000</v>
      </c>
      <c r="G28" s="2460">
        <v>2000</v>
      </c>
      <c r="H28" s="2460">
        <v>1000</v>
      </c>
      <c r="I28" s="2460">
        <v>3896</v>
      </c>
      <c r="J28" s="2460">
        <v>4600</v>
      </c>
    </row>
    <row r="29" spans="1:10" ht="15" customHeight="1">
      <c r="A29" s="2401" t="s">
        <v>776</v>
      </c>
      <c r="B29" s="2458">
        <v>129710</v>
      </c>
      <c r="C29" s="2458">
        <v>133588</v>
      </c>
      <c r="D29" s="2458">
        <v>133157</v>
      </c>
      <c r="E29" s="2458">
        <v>136191</v>
      </c>
      <c r="F29" s="2458">
        <v>142913</v>
      </c>
      <c r="G29" s="2458">
        <v>143063</v>
      </c>
      <c r="H29" s="2458">
        <v>143294</v>
      </c>
      <c r="I29" s="2458">
        <v>146705</v>
      </c>
      <c r="J29" s="2458">
        <v>149772</v>
      </c>
    </row>
    <row r="30" spans="1:10" ht="15" customHeight="1">
      <c r="A30" s="2916" t="s">
        <v>777</v>
      </c>
      <c r="B30" s="2461"/>
      <c r="C30" s="2461"/>
      <c r="D30" s="2461"/>
      <c r="E30" s="2461"/>
      <c r="F30" s="2461"/>
      <c r="G30" s="2461"/>
      <c r="H30" s="2461"/>
      <c r="I30" s="2461"/>
      <c r="J30" s="2461"/>
    </row>
    <row r="31" spans="1:10" ht="15" customHeight="1" thickBot="1">
      <c r="A31" s="2917"/>
      <c r="B31" s="2462">
        <v>79127</v>
      </c>
      <c r="C31" s="2462">
        <v>80152</v>
      </c>
      <c r="D31" s="2462">
        <v>82655</v>
      </c>
      <c r="E31" s="2462">
        <v>81873</v>
      </c>
      <c r="F31" s="2462">
        <v>78049</v>
      </c>
      <c r="G31" s="2462">
        <v>77215</v>
      </c>
      <c r="H31" s="2462">
        <v>78533</v>
      </c>
      <c r="I31" s="2462">
        <v>75493</v>
      </c>
      <c r="J31" s="2462">
        <v>75350</v>
      </c>
    </row>
    <row r="32" spans="1:10" ht="15" customHeight="1">
      <c r="A32" s="2463" t="s">
        <v>413</v>
      </c>
      <c r="B32" s="2464">
        <v>208837</v>
      </c>
      <c r="C32" s="2464">
        <v>213740</v>
      </c>
      <c r="D32" s="2464">
        <v>215812</v>
      </c>
      <c r="E32" s="2464">
        <v>218064</v>
      </c>
      <c r="F32" s="2464">
        <v>220962</v>
      </c>
      <c r="G32" s="2464">
        <v>220277</v>
      </c>
      <c r="H32" s="2464">
        <v>221827</v>
      </c>
      <c r="I32" s="2464">
        <v>222198</v>
      </c>
      <c r="J32" s="2464">
        <v>225122</v>
      </c>
    </row>
    <row r="33" spans="1:10" ht="15" customHeight="1">
      <c r="A33" s="1718"/>
      <c r="B33" s="1728"/>
      <c r="C33" s="1727"/>
      <c r="D33" s="1726"/>
      <c r="E33" s="1726"/>
      <c r="F33" s="1726"/>
      <c r="G33" s="1725"/>
      <c r="H33" s="1725"/>
      <c r="I33" s="1725"/>
      <c r="J33" s="1725"/>
    </row>
    <row r="34" spans="1:10" ht="15" customHeight="1">
      <c r="A34" s="1715"/>
      <c r="B34" s="1730"/>
      <c r="C34" s="1715"/>
      <c r="D34" s="1715"/>
      <c r="E34" s="1715"/>
      <c r="F34" s="1715"/>
      <c r="G34" s="1715"/>
      <c r="H34" s="1715"/>
      <c r="I34" s="1715"/>
      <c r="J34" s="1715"/>
    </row>
    <row r="35" spans="1:10" ht="15" customHeight="1">
      <c r="A35" s="1715"/>
      <c r="B35" s="1730"/>
      <c r="C35" s="1715"/>
      <c r="D35" s="1715"/>
      <c r="E35" s="1715"/>
      <c r="F35" s="1715"/>
      <c r="G35" s="1715"/>
      <c r="H35" s="1715"/>
      <c r="I35" s="1715"/>
      <c r="J35" s="1715"/>
    </row>
    <row r="36" spans="1:10" ht="15" customHeight="1">
      <c r="A36" s="1880" t="s">
        <v>778</v>
      </c>
      <c r="B36" s="1728"/>
      <c r="C36" s="1727"/>
      <c r="D36" s="1726"/>
      <c r="E36" s="1726"/>
      <c r="F36" s="1726"/>
      <c r="G36" s="1725"/>
      <c r="H36" s="1725"/>
      <c r="I36" s="1725"/>
      <c r="J36" s="1725"/>
    </row>
    <row r="37" spans="1:10" ht="15" customHeight="1" thickBot="1">
      <c r="A37" s="1729"/>
      <c r="B37" s="1728"/>
      <c r="C37" s="1727"/>
      <c r="D37" s="1726"/>
      <c r="E37" s="1726"/>
      <c r="F37" s="1726"/>
      <c r="G37" s="1725"/>
      <c r="H37" s="1725"/>
      <c r="I37" s="1725"/>
      <c r="J37" s="1725"/>
    </row>
    <row r="38" spans="1:10" ht="15" customHeight="1" thickBot="1">
      <c r="A38" s="2453" t="s">
        <v>779</v>
      </c>
      <c r="B38" s="2387" t="s">
        <v>1331</v>
      </c>
      <c r="C38" s="2387" t="s">
        <v>1278</v>
      </c>
      <c r="D38" s="2387" t="s">
        <v>568</v>
      </c>
      <c r="E38" s="2388" t="s">
        <v>124</v>
      </c>
      <c r="F38" s="2388" t="s">
        <v>125</v>
      </c>
      <c r="G38" s="2388" t="s">
        <v>126</v>
      </c>
      <c r="H38" s="2388" t="s">
        <v>127</v>
      </c>
      <c r="I38" s="2389" t="s">
        <v>128</v>
      </c>
      <c r="J38" s="2389" t="s">
        <v>129</v>
      </c>
    </row>
    <row r="39" spans="1:10" ht="15" customHeight="1">
      <c r="A39" s="2465" t="s">
        <v>780</v>
      </c>
      <c r="B39" s="2466">
        <v>0.18</v>
      </c>
      <c r="C39" s="2466">
        <v>0.19</v>
      </c>
      <c r="D39" s="2466">
        <v>0.19</v>
      </c>
      <c r="E39" s="2466">
        <v>0.19</v>
      </c>
      <c r="F39" s="2466">
        <v>0.19</v>
      </c>
      <c r="G39" s="2466">
        <v>0.19</v>
      </c>
      <c r="H39" s="2466">
        <v>0.19</v>
      </c>
      <c r="I39" s="2466">
        <v>0.2</v>
      </c>
      <c r="J39" s="2466">
        <v>0.19</v>
      </c>
    </row>
    <row r="40" spans="1:10" ht="15" customHeight="1">
      <c r="A40" s="2391" t="s">
        <v>539</v>
      </c>
      <c r="B40" s="2467">
        <v>0.17</v>
      </c>
      <c r="C40" s="2467">
        <v>0.14000000000000001</v>
      </c>
      <c r="D40" s="2467">
        <v>0.27</v>
      </c>
      <c r="E40" s="2467">
        <v>0.26</v>
      </c>
      <c r="F40" s="2467">
        <v>0.25</v>
      </c>
      <c r="G40" s="2467">
        <v>0.25</v>
      </c>
      <c r="H40" s="2467">
        <v>0.26</v>
      </c>
      <c r="I40" s="2467">
        <v>0.27</v>
      </c>
      <c r="J40" s="2467">
        <v>0.25</v>
      </c>
    </row>
    <row r="41" spans="1:10" ht="15" customHeight="1">
      <c r="A41" s="2391" t="s">
        <v>540</v>
      </c>
      <c r="B41" s="2467">
        <v>0.08</v>
      </c>
      <c r="C41" s="2467">
        <v>0.09</v>
      </c>
      <c r="D41" s="2467">
        <v>0.08</v>
      </c>
      <c r="E41" s="2467">
        <v>0.09</v>
      </c>
      <c r="F41" s="2467">
        <v>0.13</v>
      </c>
      <c r="G41" s="2467">
        <v>0.12</v>
      </c>
      <c r="H41" s="2467">
        <v>0.13</v>
      </c>
      <c r="I41" s="2467">
        <v>0.1</v>
      </c>
      <c r="J41" s="2467">
        <v>0.1</v>
      </c>
    </row>
    <row r="42" spans="1:10" ht="15" customHeight="1">
      <c r="A42" s="2391" t="s">
        <v>537</v>
      </c>
      <c r="B42" s="2467">
        <v>0.11</v>
      </c>
      <c r="C42" s="2467">
        <v>0.12</v>
      </c>
      <c r="D42" s="2467">
        <v>0.12</v>
      </c>
      <c r="E42" s="2467">
        <v>0.11</v>
      </c>
      <c r="F42" s="2467">
        <v>0.1</v>
      </c>
      <c r="G42" s="2467">
        <v>0.1</v>
      </c>
      <c r="H42" s="2467">
        <v>0.1</v>
      </c>
      <c r="I42" s="2467">
        <v>0.1</v>
      </c>
      <c r="J42" s="2467">
        <v>0.1</v>
      </c>
    </row>
    <row r="43" spans="1:10" ht="15" customHeight="1">
      <c r="A43" s="2391" t="s">
        <v>542</v>
      </c>
      <c r="B43" s="2467">
        <v>0.24</v>
      </c>
      <c r="C43" s="2467">
        <v>0.26</v>
      </c>
      <c r="D43" s="2467">
        <v>0.2</v>
      </c>
      <c r="E43" s="2467">
        <v>0.21</v>
      </c>
      <c r="F43" s="2467">
        <v>0.21</v>
      </c>
      <c r="G43" s="2467">
        <v>0.2</v>
      </c>
      <c r="H43" s="2467">
        <v>0.2</v>
      </c>
      <c r="I43" s="2467">
        <v>0.19</v>
      </c>
      <c r="J43" s="2467">
        <v>0.2</v>
      </c>
    </row>
    <row r="44" spans="1:10" ht="15" customHeight="1">
      <c r="A44" s="2468"/>
      <c r="B44" s="2469"/>
      <c r="C44" s="2469"/>
      <c r="D44" s="2469"/>
      <c r="E44" s="2469"/>
      <c r="F44" s="2469"/>
      <c r="G44" s="2469"/>
      <c r="H44" s="2469"/>
      <c r="I44" s="2469"/>
      <c r="J44" s="2469"/>
    </row>
    <row r="45" spans="1:10" ht="15" customHeight="1">
      <c r="A45" s="2470" t="s">
        <v>781</v>
      </c>
      <c r="B45" s="2471">
        <v>0.38</v>
      </c>
      <c r="C45" s="2471">
        <v>0.38</v>
      </c>
      <c r="D45" s="2471">
        <v>0.38</v>
      </c>
      <c r="E45" s="2471">
        <v>0.39</v>
      </c>
      <c r="F45" s="2471">
        <v>0.4</v>
      </c>
      <c r="G45" s="2471">
        <v>0.4</v>
      </c>
      <c r="H45" s="2471">
        <v>0.41</v>
      </c>
      <c r="I45" s="2471">
        <v>0.4</v>
      </c>
      <c r="J45" s="2471">
        <v>0.4</v>
      </c>
    </row>
    <row r="46" spans="1:10" ht="15" customHeight="1">
      <c r="A46" s="2391"/>
      <c r="B46" s="2472"/>
      <c r="C46" s="2472"/>
      <c r="D46" s="2472"/>
      <c r="E46" s="2472"/>
      <c r="F46" s="2472"/>
      <c r="G46" s="2472"/>
      <c r="H46" s="2472"/>
      <c r="I46" s="2472"/>
      <c r="J46" s="2472"/>
    </row>
    <row r="47" spans="1:10" ht="15" customHeight="1">
      <c r="A47" s="2465" t="s">
        <v>782</v>
      </c>
      <c r="B47" s="2466">
        <v>0.41</v>
      </c>
      <c r="C47" s="2466">
        <v>0.42</v>
      </c>
      <c r="D47" s="2466">
        <v>0.41</v>
      </c>
      <c r="E47" s="2466">
        <v>0.42</v>
      </c>
      <c r="F47" s="2466">
        <v>0.42</v>
      </c>
      <c r="G47" s="2466">
        <v>0.43</v>
      </c>
      <c r="H47" s="2466">
        <v>0.43</v>
      </c>
      <c r="I47" s="2466">
        <v>0.42</v>
      </c>
      <c r="J47" s="2466">
        <v>0.43</v>
      </c>
    </row>
    <row r="48" spans="1:10" ht="15" customHeight="1">
      <c r="A48" s="2391" t="s">
        <v>539</v>
      </c>
      <c r="B48" s="2467">
        <v>0.36</v>
      </c>
      <c r="C48" s="2467">
        <v>0.39</v>
      </c>
      <c r="D48" s="2467">
        <v>0.4</v>
      </c>
      <c r="E48" s="2467">
        <v>0.41</v>
      </c>
      <c r="F48" s="2467">
        <v>0.42</v>
      </c>
      <c r="G48" s="2467">
        <v>0.42</v>
      </c>
      <c r="H48" s="2467">
        <v>0.42</v>
      </c>
      <c r="I48" s="2467">
        <v>0.4</v>
      </c>
      <c r="J48" s="2467">
        <v>0.4</v>
      </c>
    </row>
    <row r="49" spans="1:10" ht="15" customHeight="1">
      <c r="A49" s="2391" t="s">
        <v>540</v>
      </c>
      <c r="B49" s="2467">
        <v>0.55000000000000004</v>
      </c>
      <c r="C49" s="2467">
        <v>0.5</v>
      </c>
      <c r="D49" s="2467">
        <v>0.51</v>
      </c>
      <c r="E49" s="2467">
        <v>0.54</v>
      </c>
      <c r="F49" s="2467">
        <v>0.52</v>
      </c>
      <c r="G49" s="2467">
        <v>0.55000000000000004</v>
      </c>
      <c r="H49" s="2467">
        <v>0.55000000000000004</v>
      </c>
      <c r="I49" s="2467">
        <v>0.52</v>
      </c>
      <c r="J49" s="2467">
        <v>0.5</v>
      </c>
    </row>
    <row r="50" spans="1:10" ht="15" customHeight="1">
      <c r="A50" s="2391" t="s">
        <v>537</v>
      </c>
      <c r="B50" s="2467">
        <v>0.33</v>
      </c>
      <c r="C50" s="2467">
        <v>0.35</v>
      </c>
      <c r="D50" s="2467">
        <v>0.35</v>
      </c>
      <c r="E50" s="2467">
        <v>0.35</v>
      </c>
      <c r="F50" s="2467">
        <v>0.35</v>
      </c>
      <c r="G50" s="2467">
        <v>0.38</v>
      </c>
      <c r="H50" s="2467">
        <v>0.38</v>
      </c>
      <c r="I50" s="2467">
        <v>0.38</v>
      </c>
      <c r="J50" s="2467">
        <v>0.39</v>
      </c>
    </row>
    <row r="51" spans="1:10" ht="15" customHeight="1">
      <c r="A51" s="2391" t="s">
        <v>542</v>
      </c>
      <c r="B51" s="2467">
        <v>0.39</v>
      </c>
      <c r="C51" s="2467">
        <v>0.41</v>
      </c>
      <c r="D51" s="2467">
        <v>0.4</v>
      </c>
      <c r="E51" s="2467">
        <v>0.41</v>
      </c>
      <c r="F51" s="2467">
        <v>0.41</v>
      </c>
      <c r="G51" s="2467">
        <v>0.41</v>
      </c>
      <c r="H51" s="2467">
        <v>0.41</v>
      </c>
      <c r="I51" s="2467">
        <v>0.42</v>
      </c>
      <c r="J51" s="2467">
        <v>0.43</v>
      </c>
    </row>
    <row r="52" spans="1:10" ht="15" customHeight="1">
      <c r="A52" s="2465"/>
      <c r="B52" s="2473"/>
      <c r="C52" s="2473"/>
      <c r="D52" s="2473"/>
      <c r="E52" s="2473"/>
      <c r="F52" s="2473"/>
      <c r="G52" s="2473"/>
      <c r="H52" s="2473"/>
      <c r="I52" s="2473"/>
      <c r="J52" s="2473"/>
    </row>
    <row r="53" spans="1:10" ht="24">
      <c r="A53" s="2474" t="s">
        <v>1311</v>
      </c>
      <c r="B53" s="2466">
        <v>0.36</v>
      </c>
      <c r="C53" s="2466">
        <v>0.36</v>
      </c>
      <c r="D53" s="2466">
        <v>0.35</v>
      </c>
      <c r="E53" s="2466">
        <v>0.36</v>
      </c>
      <c r="F53" s="2466">
        <v>0.37</v>
      </c>
      <c r="G53" s="2466">
        <v>0.37</v>
      </c>
      <c r="H53" s="2466">
        <v>0.38</v>
      </c>
      <c r="I53" s="2466">
        <v>0.37</v>
      </c>
      <c r="J53" s="2466">
        <v>0.38</v>
      </c>
    </row>
    <row r="54" spans="1:10" ht="15" customHeight="1">
      <c r="A54" s="2391" t="s">
        <v>539</v>
      </c>
      <c r="B54" s="2467">
        <v>0.34</v>
      </c>
      <c r="C54" s="2467">
        <v>0.34</v>
      </c>
      <c r="D54" s="2467">
        <v>0.35</v>
      </c>
      <c r="E54" s="2467">
        <v>0.37</v>
      </c>
      <c r="F54" s="2467">
        <v>0.38</v>
      </c>
      <c r="G54" s="2467">
        <v>0.39</v>
      </c>
      <c r="H54" s="2467">
        <v>0.4</v>
      </c>
      <c r="I54" s="2467">
        <v>0.38</v>
      </c>
      <c r="J54" s="2467">
        <v>0.39</v>
      </c>
    </row>
    <row r="55" spans="1:10" ht="15" customHeight="1">
      <c r="A55" s="2391" t="s">
        <v>540</v>
      </c>
      <c r="B55" s="2467">
        <v>0.39</v>
      </c>
      <c r="C55" s="2467">
        <v>0.4</v>
      </c>
      <c r="D55" s="2467">
        <v>0.37</v>
      </c>
      <c r="E55" s="2467">
        <v>0.38</v>
      </c>
      <c r="F55" s="2467">
        <v>0.39</v>
      </c>
      <c r="G55" s="2467">
        <v>0.38</v>
      </c>
      <c r="H55" s="2467">
        <v>0.39</v>
      </c>
      <c r="I55" s="2467">
        <v>0.37</v>
      </c>
      <c r="J55" s="2467">
        <v>0.37</v>
      </c>
    </row>
    <row r="56" spans="1:10" ht="15" customHeight="1">
      <c r="A56" s="2391" t="s">
        <v>537</v>
      </c>
      <c r="B56" s="2467">
        <v>0.41</v>
      </c>
      <c r="C56" s="2467">
        <v>0.41</v>
      </c>
      <c r="D56" s="2467">
        <v>0.39</v>
      </c>
      <c r="E56" s="2467">
        <v>0.4</v>
      </c>
      <c r="F56" s="2467">
        <v>0.42</v>
      </c>
      <c r="G56" s="2467">
        <v>0.42</v>
      </c>
      <c r="H56" s="2467">
        <v>0.42</v>
      </c>
      <c r="I56" s="2467">
        <v>0.42</v>
      </c>
      <c r="J56" s="2467">
        <v>0.43</v>
      </c>
    </row>
    <row r="57" spans="1:10" ht="15" customHeight="1">
      <c r="A57" s="2391" t="s">
        <v>542</v>
      </c>
      <c r="B57" s="2467">
        <v>0.32</v>
      </c>
      <c r="C57" s="2467">
        <v>0.31</v>
      </c>
      <c r="D57" s="2467">
        <v>0.28000000000000003</v>
      </c>
      <c r="E57" s="2467">
        <v>0.28999999999999998</v>
      </c>
      <c r="F57" s="2467">
        <v>0.3</v>
      </c>
      <c r="G57" s="2467">
        <v>0.31</v>
      </c>
      <c r="H57" s="2467">
        <v>0.31</v>
      </c>
      <c r="I57" s="2467">
        <v>0.32</v>
      </c>
      <c r="J57" s="2467">
        <v>0.32</v>
      </c>
    </row>
    <row r="58" spans="1:10" ht="15" customHeight="1">
      <c r="A58" s="2465"/>
      <c r="B58" s="2473"/>
      <c r="C58" s="2473"/>
      <c r="D58" s="2473"/>
      <c r="E58" s="2473"/>
      <c r="F58" s="2473"/>
      <c r="G58" s="2473"/>
      <c r="H58" s="2473"/>
      <c r="I58" s="2473"/>
      <c r="J58" s="2473"/>
    </row>
    <row r="59" spans="1:10" ht="15" customHeight="1">
      <c r="A59" s="2465" t="s">
        <v>783</v>
      </c>
      <c r="B59" s="2466">
        <v>0.08</v>
      </c>
      <c r="C59" s="2466">
        <v>0.09</v>
      </c>
      <c r="D59" s="2466">
        <v>0.09</v>
      </c>
      <c r="E59" s="2466">
        <v>0.09</v>
      </c>
      <c r="F59" s="2466">
        <v>0.09</v>
      </c>
      <c r="G59" s="2466">
        <v>0.09</v>
      </c>
      <c r="H59" s="2466">
        <v>0.09</v>
      </c>
      <c r="I59" s="2466">
        <v>0.09</v>
      </c>
      <c r="J59" s="2466">
        <v>0.09</v>
      </c>
    </row>
    <row r="60" spans="1:10" ht="15" customHeight="1">
      <c r="A60" s="2391" t="s">
        <v>539</v>
      </c>
      <c r="B60" s="2467">
        <v>0.09</v>
      </c>
      <c r="C60" s="2467">
        <v>0.09</v>
      </c>
      <c r="D60" s="2467">
        <v>0.09</v>
      </c>
      <c r="E60" s="2467">
        <v>0.09</v>
      </c>
      <c r="F60" s="2467">
        <v>0.09</v>
      </c>
      <c r="G60" s="2467">
        <v>0.1</v>
      </c>
      <c r="H60" s="2467">
        <v>0.09</v>
      </c>
      <c r="I60" s="2467">
        <v>0.09</v>
      </c>
      <c r="J60" s="2467">
        <v>0.09</v>
      </c>
    </row>
    <row r="61" spans="1:10" ht="15" customHeight="1">
      <c r="A61" s="2391" t="s">
        <v>540</v>
      </c>
      <c r="B61" s="2467">
        <v>0.11</v>
      </c>
      <c r="C61" s="2467">
        <v>0.11</v>
      </c>
      <c r="D61" s="2467">
        <v>0.11</v>
      </c>
      <c r="E61" s="2467">
        <v>0.11</v>
      </c>
      <c r="F61" s="2467">
        <v>0.11</v>
      </c>
      <c r="G61" s="2467">
        <v>0.11</v>
      </c>
      <c r="H61" s="2467">
        <v>0.12</v>
      </c>
      <c r="I61" s="2467">
        <v>0.13</v>
      </c>
      <c r="J61" s="2467">
        <v>0.13</v>
      </c>
    </row>
    <row r="62" spans="1:10" ht="15" customHeight="1">
      <c r="A62" s="2391" t="s">
        <v>537</v>
      </c>
      <c r="B62" s="2467">
        <v>0.12</v>
      </c>
      <c r="C62" s="2467">
        <v>0.13</v>
      </c>
      <c r="D62" s="2467">
        <v>0.13</v>
      </c>
      <c r="E62" s="2467">
        <v>0.13</v>
      </c>
      <c r="F62" s="2467">
        <v>0.13</v>
      </c>
      <c r="G62" s="2467">
        <v>0.12</v>
      </c>
      <c r="H62" s="2467">
        <v>0.13</v>
      </c>
      <c r="I62" s="2467">
        <v>0.13</v>
      </c>
      <c r="J62" s="2467">
        <v>0.13</v>
      </c>
    </row>
    <row r="63" spans="1:10" ht="15" customHeight="1">
      <c r="A63" s="2417" t="s">
        <v>542</v>
      </c>
      <c r="B63" s="2475">
        <v>0.03</v>
      </c>
      <c r="C63" s="2475">
        <v>0.04</v>
      </c>
      <c r="D63" s="2475">
        <v>0.04</v>
      </c>
      <c r="E63" s="2475">
        <v>0.04</v>
      </c>
      <c r="F63" s="2475">
        <v>0.04</v>
      </c>
      <c r="G63" s="2475">
        <v>0.04</v>
      </c>
      <c r="H63" s="2475">
        <v>0.04</v>
      </c>
      <c r="I63" s="2475">
        <v>0.04</v>
      </c>
      <c r="J63" s="2475">
        <v>0.04</v>
      </c>
    </row>
    <row r="64" spans="1:10" ht="15" customHeight="1">
      <c r="A64" s="1719"/>
      <c r="B64" s="1724"/>
      <c r="C64" s="1716"/>
      <c r="D64" s="1716"/>
      <c r="E64" s="1716"/>
      <c r="F64" s="1716"/>
      <c r="G64" s="1716"/>
      <c r="H64" s="1716"/>
      <c r="I64" s="1716"/>
      <c r="J64" s="1716"/>
    </row>
    <row r="65" spans="1:10">
      <c r="A65" s="1719"/>
      <c r="B65" s="1716"/>
      <c r="C65" s="1716"/>
      <c r="D65" s="1716"/>
      <c r="E65" s="1716"/>
      <c r="F65" s="1716"/>
      <c r="G65" s="1716"/>
      <c r="H65" s="1716"/>
      <c r="I65" s="1716"/>
      <c r="J65" s="1716"/>
    </row>
    <row r="66" spans="1:10">
      <c r="A66" s="1719"/>
      <c r="B66" s="1716"/>
      <c r="C66" s="1716"/>
      <c r="D66" s="1716"/>
      <c r="E66" s="1716"/>
      <c r="F66" s="1716"/>
      <c r="G66" s="1716"/>
      <c r="H66" s="1716"/>
      <c r="I66" s="1716"/>
      <c r="J66" s="1716"/>
    </row>
  </sheetData>
  <mergeCells count="1">
    <mergeCell ref="A30:A31"/>
  </mergeCells>
  <pageMargins left="0.7" right="0.7" top="0.75" bottom="0.75" header="0.3" footer="0.3"/>
  <pageSetup paperSize="9" scale="80" orientation="portrait" r:id="rId1"/>
  <customProperties>
    <customPr name="_pios_id" r:id="rId2"/>
  </customPropertie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I61"/>
  <sheetViews>
    <sheetView showGridLines="0" view="pageBreakPreview" zoomScale="70" zoomScaleNormal="100" zoomScaleSheetLayoutView="70" workbookViewId="0">
      <selection activeCell="P21" sqref="P21"/>
    </sheetView>
  </sheetViews>
  <sheetFormatPr defaultRowHeight="15"/>
  <cols>
    <col min="1" max="1" width="59.5" style="1731" customWidth="1"/>
    <col min="2" max="9" width="13.6640625" style="1731" customWidth="1"/>
    <col min="10" max="16384" width="9.33203125" style="1731"/>
  </cols>
  <sheetData>
    <row r="1" spans="1:9" ht="13.5" customHeight="1">
      <c r="A1" s="220" t="s">
        <v>784</v>
      </c>
      <c r="B1" s="350"/>
      <c r="C1" s="351"/>
      <c r="D1" s="221"/>
      <c r="E1" s="221"/>
      <c r="F1" s="221"/>
      <c r="G1" s="221"/>
    </row>
    <row r="2" spans="1:9" ht="13.5" customHeight="1">
      <c r="A2" s="220"/>
      <c r="B2" s="350"/>
      <c r="C2" s="351"/>
      <c r="D2" s="221"/>
      <c r="E2" s="221"/>
      <c r="F2" s="221"/>
      <c r="G2" s="221"/>
    </row>
    <row r="3" spans="1:9" ht="13.5" customHeight="1">
      <c r="A3" s="2476" t="s">
        <v>0</v>
      </c>
      <c r="B3" s="2918" t="s">
        <v>1375</v>
      </c>
      <c r="C3" s="2918"/>
      <c r="D3" s="2918" t="s">
        <v>1115</v>
      </c>
      <c r="E3" s="2918"/>
      <c r="F3" s="2919" t="s">
        <v>1374</v>
      </c>
      <c r="G3" s="2919"/>
    </row>
    <row r="4" spans="1:9" ht="13.5" customHeight="1">
      <c r="A4" s="2477"/>
      <c r="B4" s="2920" t="s">
        <v>785</v>
      </c>
      <c r="C4" s="2920" t="s">
        <v>786</v>
      </c>
      <c r="D4" s="2922" t="s">
        <v>785</v>
      </c>
      <c r="E4" s="2922" t="s">
        <v>786</v>
      </c>
      <c r="F4" s="2922" t="s">
        <v>785</v>
      </c>
      <c r="G4" s="2922" t="s">
        <v>786</v>
      </c>
      <c r="H4" s="1736"/>
      <c r="I4" s="1736"/>
    </row>
    <row r="5" spans="1:9" ht="14.25" customHeight="1" thickBot="1">
      <c r="A5" s="2445" t="s">
        <v>123</v>
      </c>
      <c r="B5" s="2921"/>
      <c r="C5" s="2921"/>
      <c r="D5" s="2923"/>
      <c r="E5" s="2923"/>
      <c r="F5" s="2923"/>
      <c r="G5" s="2923"/>
      <c r="H5" s="1736"/>
      <c r="I5" s="1736"/>
    </row>
    <row r="6" spans="1:9" ht="13.5" customHeight="1">
      <c r="A6" s="2478" t="s">
        <v>787</v>
      </c>
      <c r="B6" s="2479">
        <v>8485</v>
      </c>
      <c r="C6" s="2479">
        <v>106058</v>
      </c>
      <c r="D6" s="2479">
        <v>8601</v>
      </c>
      <c r="E6" s="2479">
        <v>107512</v>
      </c>
      <c r="F6" s="2479">
        <v>9326</v>
      </c>
      <c r="G6" s="2479">
        <v>116573</v>
      </c>
      <c r="H6" s="1735"/>
      <c r="I6" s="1735"/>
    </row>
    <row r="7" spans="1:9" ht="13.5" customHeight="1">
      <c r="A7" s="2432" t="s">
        <v>788</v>
      </c>
      <c r="B7" s="2480">
        <v>579</v>
      </c>
      <c r="C7" s="2480">
        <v>7242</v>
      </c>
      <c r="D7" s="2480">
        <v>759</v>
      </c>
      <c r="E7" s="2480">
        <v>9489</v>
      </c>
      <c r="F7" s="2480">
        <v>850</v>
      </c>
      <c r="G7" s="2480">
        <v>10626</v>
      </c>
      <c r="H7" s="1735"/>
      <c r="I7" s="1735"/>
    </row>
    <row r="8" spans="1:9" ht="13.5" customHeight="1">
      <c r="A8" s="2432"/>
      <c r="B8" s="2480" t="s">
        <v>415</v>
      </c>
      <c r="C8" s="2480" t="s">
        <v>415</v>
      </c>
      <c r="D8" s="2480" t="s">
        <v>415</v>
      </c>
      <c r="E8" s="2480" t="s">
        <v>415</v>
      </c>
      <c r="F8" s="2480" t="s">
        <v>415</v>
      </c>
      <c r="G8" s="2480" t="s">
        <v>415</v>
      </c>
    </row>
    <row r="9" spans="1:9" ht="13.5" customHeight="1">
      <c r="A9" s="2432" t="s">
        <v>789</v>
      </c>
      <c r="B9" s="2480">
        <v>7526</v>
      </c>
      <c r="C9" s="2480">
        <v>94073</v>
      </c>
      <c r="D9" s="2480">
        <v>7517</v>
      </c>
      <c r="E9" s="2480">
        <v>93958</v>
      </c>
      <c r="F9" s="2480">
        <v>8237</v>
      </c>
      <c r="G9" s="2480">
        <v>102962</v>
      </c>
    </row>
    <row r="10" spans="1:9" ht="13.5" customHeight="1">
      <c r="A10" s="2432" t="s">
        <v>769</v>
      </c>
      <c r="B10" s="2480">
        <v>179</v>
      </c>
      <c r="C10" s="2480">
        <v>2236</v>
      </c>
      <c r="D10" s="2480">
        <v>0</v>
      </c>
      <c r="E10" s="2480">
        <v>0</v>
      </c>
      <c r="F10" s="2480">
        <v>0</v>
      </c>
      <c r="G10" s="2480">
        <v>0</v>
      </c>
    </row>
    <row r="11" spans="1:9" ht="13.5" customHeight="1">
      <c r="A11" s="2432" t="s">
        <v>761</v>
      </c>
      <c r="B11" s="2480">
        <v>4719</v>
      </c>
      <c r="C11" s="2480">
        <v>58995</v>
      </c>
      <c r="D11" s="2480">
        <v>4977</v>
      </c>
      <c r="E11" s="2480">
        <v>62212</v>
      </c>
      <c r="F11" s="2480">
        <v>5635</v>
      </c>
      <c r="G11" s="2480">
        <v>70430</v>
      </c>
    </row>
    <row r="12" spans="1:9" ht="13.5" customHeight="1">
      <c r="A12" s="2481" t="s">
        <v>1373</v>
      </c>
      <c r="B12" s="2480">
        <v>3780</v>
      </c>
      <c r="C12" s="2480">
        <v>47254</v>
      </c>
      <c r="D12" s="2480">
        <v>3887</v>
      </c>
      <c r="E12" s="2480">
        <v>48585</v>
      </c>
      <c r="F12" s="2480">
        <v>4443</v>
      </c>
      <c r="G12" s="2480">
        <v>55528</v>
      </c>
    </row>
    <row r="13" spans="1:9" ht="13.5" customHeight="1">
      <c r="A13" s="2481" t="s">
        <v>1372</v>
      </c>
      <c r="B13" s="2480">
        <v>939</v>
      </c>
      <c r="C13" s="2480">
        <v>11741</v>
      </c>
      <c r="D13" s="2480">
        <v>1090</v>
      </c>
      <c r="E13" s="2480">
        <v>13627</v>
      </c>
      <c r="F13" s="2480">
        <v>1192</v>
      </c>
      <c r="G13" s="2480">
        <v>14902</v>
      </c>
    </row>
    <row r="14" spans="1:9" ht="13.5" customHeight="1">
      <c r="A14" s="2432" t="s">
        <v>764</v>
      </c>
      <c r="B14" s="2480">
        <v>656</v>
      </c>
      <c r="C14" s="2480">
        <v>8198</v>
      </c>
      <c r="D14" s="2480">
        <v>572</v>
      </c>
      <c r="E14" s="2480">
        <v>7144</v>
      </c>
      <c r="F14" s="2480">
        <v>619</v>
      </c>
      <c r="G14" s="2480">
        <v>7742</v>
      </c>
    </row>
    <row r="15" spans="1:9" ht="13.5" customHeight="1">
      <c r="A15" s="2432" t="s">
        <v>765</v>
      </c>
      <c r="B15" s="2480">
        <v>1685</v>
      </c>
      <c r="C15" s="2480">
        <v>21063</v>
      </c>
      <c r="D15" s="2480">
        <v>1755</v>
      </c>
      <c r="E15" s="2480">
        <v>21933</v>
      </c>
      <c r="F15" s="2480">
        <v>1794</v>
      </c>
      <c r="G15" s="2480">
        <v>22427</v>
      </c>
    </row>
    <row r="16" spans="1:9" ht="13.5" customHeight="1">
      <c r="A16" s="2432" t="s">
        <v>766</v>
      </c>
      <c r="B16" s="2480">
        <v>66</v>
      </c>
      <c r="C16" s="2480">
        <v>821</v>
      </c>
      <c r="D16" s="2480">
        <v>66</v>
      </c>
      <c r="E16" s="2480">
        <v>828</v>
      </c>
      <c r="F16" s="2480">
        <v>0</v>
      </c>
      <c r="G16" s="2480">
        <v>0</v>
      </c>
    </row>
    <row r="17" spans="1:7" ht="13.5" customHeight="1">
      <c r="A17" s="2432" t="s">
        <v>767</v>
      </c>
      <c r="B17" s="2480">
        <v>221</v>
      </c>
      <c r="C17" s="2480">
        <v>2760</v>
      </c>
      <c r="D17" s="2480">
        <v>147</v>
      </c>
      <c r="E17" s="2480">
        <v>1841</v>
      </c>
      <c r="F17" s="2480">
        <v>189</v>
      </c>
      <c r="G17" s="2480">
        <v>2363</v>
      </c>
    </row>
    <row r="18" spans="1:7" ht="13.5" customHeight="1">
      <c r="A18" s="2432"/>
      <c r="B18" s="2480" t="s">
        <v>415</v>
      </c>
      <c r="C18" s="2480" t="s">
        <v>415</v>
      </c>
      <c r="D18" s="2480" t="s">
        <v>415</v>
      </c>
      <c r="E18" s="2480" t="s">
        <v>415</v>
      </c>
      <c r="F18" s="2480" t="s">
        <v>415</v>
      </c>
      <c r="G18" s="2480" t="s">
        <v>415</v>
      </c>
    </row>
    <row r="19" spans="1:7" ht="13.5" customHeight="1">
      <c r="A19" s="2432" t="s">
        <v>768</v>
      </c>
      <c r="B19" s="2480">
        <v>959</v>
      </c>
      <c r="C19" s="2480">
        <v>11985</v>
      </c>
      <c r="D19" s="2480">
        <v>1084</v>
      </c>
      <c r="E19" s="2480">
        <v>13554</v>
      </c>
      <c r="F19" s="2480">
        <v>1089</v>
      </c>
      <c r="G19" s="2480">
        <v>13611</v>
      </c>
    </row>
    <row r="20" spans="1:7" ht="13.5" customHeight="1">
      <c r="A20" s="2432" t="s">
        <v>790</v>
      </c>
      <c r="B20" s="2480">
        <v>12</v>
      </c>
      <c r="C20" s="2480">
        <v>150</v>
      </c>
      <c r="D20" s="2480">
        <v>26</v>
      </c>
      <c r="E20" s="2480">
        <v>320</v>
      </c>
      <c r="F20" s="2480">
        <v>54</v>
      </c>
      <c r="G20" s="2480">
        <v>671</v>
      </c>
    </row>
    <row r="21" spans="1:7" ht="13.5" customHeight="1">
      <c r="A21" s="2432" t="s">
        <v>1371</v>
      </c>
      <c r="B21" s="2480">
        <v>0</v>
      </c>
      <c r="C21" s="2480">
        <v>0</v>
      </c>
      <c r="D21" s="2480">
        <v>21</v>
      </c>
      <c r="E21" s="2480">
        <v>266</v>
      </c>
      <c r="F21" s="2480">
        <v>27</v>
      </c>
      <c r="G21" s="2480">
        <v>340</v>
      </c>
    </row>
    <row r="22" spans="1:7" ht="13.5" customHeight="1">
      <c r="A22" s="2432" t="s">
        <v>1370</v>
      </c>
      <c r="B22" s="2480">
        <v>0</v>
      </c>
      <c r="C22" s="2480">
        <v>0</v>
      </c>
      <c r="D22" s="2480">
        <v>3</v>
      </c>
      <c r="E22" s="2480">
        <v>39</v>
      </c>
      <c r="F22" s="2480">
        <v>4</v>
      </c>
      <c r="G22" s="2480">
        <v>45</v>
      </c>
    </row>
    <row r="23" spans="1:7" ht="13.5" customHeight="1">
      <c r="A23" s="2432" t="s">
        <v>791</v>
      </c>
      <c r="B23" s="2480" t="s">
        <v>0</v>
      </c>
      <c r="C23" s="2480" t="s">
        <v>0</v>
      </c>
      <c r="D23" s="2480">
        <v>2</v>
      </c>
      <c r="E23" s="2480">
        <v>32</v>
      </c>
      <c r="F23" s="2480">
        <v>2</v>
      </c>
      <c r="G23" s="2480">
        <v>31</v>
      </c>
    </row>
    <row r="24" spans="1:7" ht="13.5" customHeight="1">
      <c r="A24" s="2432" t="s">
        <v>792</v>
      </c>
      <c r="B24" s="2480" t="s">
        <v>0</v>
      </c>
      <c r="C24" s="2480" t="s">
        <v>0</v>
      </c>
      <c r="D24" s="2480" t="s">
        <v>0</v>
      </c>
      <c r="E24" s="2480" t="s">
        <v>0</v>
      </c>
      <c r="F24" s="2480" t="s">
        <v>0</v>
      </c>
      <c r="G24" s="2480" t="s">
        <v>0</v>
      </c>
    </row>
    <row r="25" spans="1:7" ht="13.5" customHeight="1">
      <c r="A25" s="2432" t="s">
        <v>793</v>
      </c>
      <c r="B25" s="2480">
        <v>18</v>
      </c>
      <c r="C25" s="2480">
        <v>229</v>
      </c>
      <c r="D25" s="2480">
        <v>40</v>
      </c>
      <c r="E25" s="2480">
        <v>498</v>
      </c>
      <c r="F25" s="2480">
        <v>27</v>
      </c>
      <c r="G25" s="2480">
        <v>334</v>
      </c>
    </row>
    <row r="26" spans="1:7" ht="13.5" customHeight="1">
      <c r="A26" s="2432" t="s">
        <v>794</v>
      </c>
      <c r="B26" s="2480">
        <v>149</v>
      </c>
      <c r="C26" s="2480">
        <v>1862</v>
      </c>
      <c r="D26" s="2480">
        <v>173</v>
      </c>
      <c r="E26" s="2480">
        <v>2159</v>
      </c>
      <c r="F26" s="2480">
        <v>156</v>
      </c>
      <c r="G26" s="2480">
        <v>1945</v>
      </c>
    </row>
    <row r="27" spans="1:7" ht="13.5" customHeight="1">
      <c r="A27" s="2432" t="s">
        <v>795</v>
      </c>
      <c r="B27" s="2480">
        <v>253</v>
      </c>
      <c r="C27" s="2480">
        <v>3161</v>
      </c>
      <c r="D27" s="2480">
        <v>258</v>
      </c>
      <c r="E27" s="2480">
        <v>3223</v>
      </c>
      <c r="F27" s="2480">
        <v>252</v>
      </c>
      <c r="G27" s="2480">
        <v>3155</v>
      </c>
    </row>
    <row r="28" spans="1:7" ht="13.5" customHeight="1">
      <c r="A28" s="2432" t="s">
        <v>796</v>
      </c>
      <c r="B28" s="2480">
        <v>208</v>
      </c>
      <c r="C28" s="2446">
        <v>2598</v>
      </c>
      <c r="D28" s="2446">
        <v>229</v>
      </c>
      <c r="E28" s="2446">
        <v>2863</v>
      </c>
      <c r="F28" s="2446">
        <v>227</v>
      </c>
      <c r="G28" s="2446">
        <v>2838</v>
      </c>
    </row>
    <row r="29" spans="1:7" ht="13.5" customHeight="1">
      <c r="A29" s="2432" t="s">
        <v>797</v>
      </c>
      <c r="B29" s="2480">
        <v>9</v>
      </c>
      <c r="C29" s="2446">
        <v>110</v>
      </c>
      <c r="D29" s="2446">
        <v>9</v>
      </c>
      <c r="E29" s="2446">
        <v>114</v>
      </c>
      <c r="F29" s="2446">
        <v>9</v>
      </c>
      <c r="G29" s="2446">
        <v>118</v>
      </c>
    </row>
    <row r="30" spans="1:7" ht="13.5" customHeight="1">
      <c r="A30" s="2432" t="s">
        <v>798</v>
      </c>
      <c r="B30" s="2480">
        <v>53</v>
      </c>
      <c r="C30" s="2446">
        <v>657</v>
      </c>
      <c r="D30" s="2446">
        <v>56</v>
      </c>
      <c r="E30" s="2446">
        <v>701</v>
      </c>
      <c r="F30" s="2446">
        <v>55</v>
      </c>
      <c r="G30" s="2446">
        <v>691</v>
      </c>
    </row>
    <row r="31" spans="1:7" ht="13.5" customHeight="1">
      <c r="A31" s="2432" t="s">
        <v>799</v>
      </c>
      <c r="B31" s="2480" t="s">
        <v>0</v>
      </c>
      <c r="C31" s="2446" t="s">
        <v>0</v>
      </c>
      <c r="D31" s="2446">
        <v>0</v>
      </c>
      <c r="E31" s="2446">
        <v>0</v>
      </c>
      <c r="F31" s="2446">
        <v>0</v>
      </c>
      <c r="G31" s="2446">
        <v>0</v>
      </c>
    </row>
    <row r="32" spans="1:7" ht="13.5" customHeight="1">
      <c r="A32" s="2482" t="s">
        <v>800</v>
      </c>
      <c r="B32" s="2480" t="s">
        <v>0</v>
      </c>
      <c r="C32" s="2446" t="s">
        <v>0</v>
      </c>
      <c r="D32" s="2446">
        <v>0</v>
      </c>
      <c r="E32" s="2446">
        <v>0</v>
      </c>
      <c r="F32" s="2446">
        <v>0</v>
      </c>
      <c r="G32" s="2446">
        <v>0</v>
      </c>
    </row>
    <row r="33" spans="1:7" ht="13.5" customHeight="1">
      <c r="A33" s="2432" t="s">
        <v>801</v>
      </c>
      <c r="B33" s="2480" t="s">
        <v>0</v>
      </c>
      <c r="C33" s="2446" t="s">
        <v>0</v>
      </c>
      <c r="D33" s="2446">
        <v>0</v>
      </c>
      <c r="E33" s="2446">
        <v>0</v>
      </c>
      <c r="F33" s="2446">
        <v>0</v>
      </c>
      <c r="G33" s="2446">
        <v>0</v>
      </c>
    </row>
    <row r="34" spans="1:7" ht="13.5" customHeight="1">
      <c r="A34" s="2432" t="s">
        <v>802</v>
      </c>
      <c r="B34" s="2480">
        <v>218</v>
      </c>
      <c r="C34" s="2446">
        <v>2725</v>
      </c>
      <c r="D34" s="2446">
        <v>221</v>
      </c>
      <c r="E34" s="2446">
        <v>2760</v>
      </c>
      <c r="F34" s="2446">
        <v>231</v>
      </c>
      <c r="G34" s="2446">
        <v>2885</v>
      </c>
    </row>
    <row r="35" spans="1:7" ht="13.5" customHeight="1">
      <c r="A35" s="2432" t="s">
        <v>803</v>
      </c>
      <c r="B35" s="2480">
        <v>39</v>
      </c>
      <c r="C35" s="2446">
        <v>493</v>
      </c>
      <c r="D35" s="2446">
        <v>46</v>
      </c>
      <c r="E35" s="2446">
        <v>579</v>
      </c>
      <c r="F35" s="2446">
        <v>45</v>
      </c>
      <c r="G35" s="2446">
        <v>558</v>
      </c>
    </row>
    <row r="36" spans="1:7" ht="13.5" customHeight="1">
      <c r="A36" s="2432"/>
      <c r="B36" s="2479" t="s">
        <v>415</v>
      </c>
      <c r="C36" s="2446" t="s">
        <v>415</v>
      </c>
      <c r="D36" s="2446" t="s">
        <v>415</v>
      </c>
      <c r="E36" s="2446" t="s">
        <v>415</v>
      </c>
      <c r="F36" s="2446" t="s">
        <v>415</v>
      </c>
      <c r="G36" s="2446" t="s">
        <v>415</v>
      </c>
    </row>
    <row r="37" spans="1:7" ht="13.5" customHeight="1">
      <c r="A37" s="2478" t="s">
        <v>770</v>
      </c>
      <c r="B37" s="2479">
        <v>115</v>
      </c>
      <c r="C37" s="2483">
        <v>1449</v>
      </c>
      <c r="D37" s="2483">
        <v>144</v>
      </c>
      <c r="E37" s="2483">
        <v>1798</v>
      </c>
      <c r="F37" s="2483">
        <v>151</v>
      </c>
      <c r="G37" s="2483">
        <v>1889</v>
      </c>
    </row>
    <row r="38" spans="1:7" ht="13.5" customHeight="1">
      <c r="A38" s="2428"/>
      <c r="B38" s="2479" t="s">
        <v>415</v>
      </c>
      <c r="C38" s="2446" t="s">
        <v>415</v>
      </c>
      <c r="D38" s="2446" t="s">
        <v>415</v>
      </c>
      <c r="E38" s="2446" t="s">
        <v>415</v>
      </c>
      <c r="F38" s="2446" t="s">
        <v>415</v>
      </c>
      <c r="G38" s="2446" t="s">
        <v>415</v>
      </c>
    </row>
    <row r="39" spans="1:7" ht="13.5" customHeight="1">
      <c r="A39" s="2484" t="s">
        <v>771</v>
      </c>
      <c r="B39" s="2479">
        <v>272</v>
      </c>
      <c r="C39" s="2483">
        <v>3396</v>
      </c>
      <c r="D39" s="2483">
        <v>358</v>
      </c>
      <c r="E39" s="2483">
        <v>4474</v>
      </c>
      <c r="F39" s="2483">
        <v>526</v>
      </c>
      <c r="G39" s="2483">
        <v>6578</v>
      </c>
    </row>
    <row r="40" spans="1:7" ht="13.5" customHeight="1">
      <c r="A40" s="2428" t="s">
        <v>772</v>
      </c>
      <c r="B40" s="2480">
        <v>170</v>
      </c>
      <c r="C40" s="2446">
        <v>2118</v>
      </c>
      <c r="D40" s="2446">
        <v>236</v>
      </c>
      <c r="E40" s="2446">
        <v>2942</v>
      </c>
      <c r="F40" s="2446">
        <v>255</v>
      </c>
      <c r="G40" s="2446">
        <v>3188</v>
      </c>
    </row>
    <row r="41" spans="1:7" ht="13.5" customHeight="1">
      <c r="A41" s="2428" t="s">
        <v>804</v>
      </c>
      <c r="B41" s="2480">
        <v>102</v>
      </c>
      <c r="C41" s="2480">
        <v>1278</v>
      </c>
      <c r="D41" s="2480">
        <v>74</v>
      </c>
      <c r="E41" s="2480">
        <v>928</v>
      </c>
      <c r="F41" s="2480">
        <v>93</v>
      </c>
      <c r="G41" s="2480">
        <v>1161</v>
      </c>
    </row>
    <row r="42" spans="1:7" ht="13.5" customHeight="1">
      <c r="A42" s="2428" t="s">
        <v>773</v>
      </c>
      <c r="B42" s="2480"/>
      <c r="C42" s="2446"/>
      <c r="D42" s="2446">
        <v>48</v>
      </c>
      <c r="E42" s="2446">
        <v>604</v>
      </c>
      <c r="F42" s="2446">
        <v>178</v>
      </c>
      <c r="G42" s="2446">
        <v>2229</v>
      </c>
    </row>
    <row r="43" spans="1:7" ht="13.5" customHeight="1">
      <c r="A43" s="2428"/>
      <c r="B43" s="2479" t="s">
        <v>415</v>
      </c>
      <c r="C43" s="2446" t="s">
        <v>415</v>
      </c>
      <c r="D43" s="2446" t="s">
        <v>415</v>
      </c>
      <c r="E43" s="2446" t="s">
        <v>415</v>
      </c>
      <c r="F43" s="2446" t="s">
        <v>415</v>
      </c>
      <c r="G43" s="2446" t="s">
        <v>415</v>
      </c>
    </row>
    <row r="44" spans="1:7" ht="13.5" customHeight="1">
      <c r="A44" s="2484" t="s">
        <v>774</v>
      </c>
      <c r="B44" s="2479">
        <v>1345</v>
      </c>
      <c r="C44" s="2483">
        <v>16809</v>
      </c>
      <c r="D44" s="2483">
        <v>1350</v>
      </c>
      <c r="E44" s="2483">
        <v>16873</v>
      </c>
      <c r="F44" s="2483">
        <v>1350</v>
      </c>
      <c r="G44" s="2483">
        <v>16873</v>
      </c>
    </row>
    <row r="45" spans="1:7" ht="13.5" customHeight="1">
      <c r="A45" s="2428" t="s">
        <v>768</v>
      </c>
      <c r="B45" s="2480">
        <v>959</v>
      </c>
      <c r="C45" s="2446">
        <v>11985</v>
      </c>
      <c r="D45" s="2446">
        <v>1084</v>
      </c>
      <c r="E45" s="2446">
        <v>13554</v>
      </c>
      <c r="F45" s="2446">
        <v>1089</v>
      </c>
      <c r="G45" s="2446">
        <v>13611</v>
      </c>
    </row>
    <row r="46" spans="1:7" ht="13.5" customHeight="1">
      <c r="A46" s="2428"/>
      <c r="B46" s="2479" t="s">
        <v>415</v>
      </c>
      <c r="C46" s="2446" t="s">
        <v>415</v>
      </c>
      <c r="D46" s="2446" t="s">
        <v>415</v>
      </c>
      <c r="E46" s="2446" t="s">
        <v>415</v>
      </c>
      <c r="F46" s="2446" t="s">
        <v>415</v>
      </c>
      <c r="G46" s="2446" t="s">
        <v>415</v>
      </c>
    </row>
    <row r="47" spans="1:7" ht="13.5" customHeight="1">
      <c r="A47" s="2484" t="s">
        <v>775</v>
      </c>
      <c r="B47" s="2479">
        <v>160</v>
      </c>
      <c r="C47" s="2483">
        <v>1998</v>
      </c>
      <c r="D47" s="2483">
        <v>200</v>
      </c>
      <c r="E47" s="2483">
        <v>2500</v>
      </c>
      <c r="F47" s="2483">
        <v>80</v>
      </c>
      <c r="G47" s="2483">
        <v>1000</v>
      </c>
    </row>
    <row r="48" spans="1:7" ht="13.5" customHeight="1">
      <c r="A48" s="2485"/>
      <c r="B48" s="2479" t="s">
        <v>415</v>
      </c>
      <c r="C48" s="2446" t="s">
        <v>415</v>
      </c>
      <c r="D48" s="2446" t="s">
        <v>415</v>
      </c>
      <c r="E48" s="2446" t="s">
        <v>415</v>
      </c>
      <c r="F48" s="2446" t="s">
        <v>415</v>
      </c>
      <c r="G48" s="2446" t="s">
        <v>415</v>
      </c>
    </row>
    <row r="49" spans="1:7" ht="13.5" customHeight="1">
      <c r="A49" s="2484" t="s">
        <v>776</v>
      </c>
      <c r="B49" s="2479">
        <v>10377</v>
      </c>
      <c r="C49" s="2483">
        <v>129710</v>
      </c>
      <c r="D49" s="2483">
        <v>10653</v>
      </c>
      <c r="E49" s="2483">
        <v>133157</v>
      </c>
      <c r="F49" s="2483">
        <v>11433</v>
      </c>
      <c r="G49" s="2483">
        <v>142913</v>
      </c>
    </row>
    <row r="50" spans="1:7" ht="13.5" customHeight="1">
      <c r="A50" s="2484"/>
      <c r="B50" s="2479" t="s">
        <v>415</v>
      </c>
      <c r="C50" s="2483"/>
      <c r="D50" s="2483"/>
      <c r="E50" s="2483"/>
      <c r="F50" s="2483"/>
      <c r="G50" s="2483"/>
    </row>
    <row r="51" spans="1:7" ht="13.5" customHeight="1">
      <c r="A51" s="2484" t="s">
        <v>805</v>
      </c>
      <c r="B51" s="2479"/>
      <c r="C51" s="2483"/>
      <c r="D51" s="2483"/>
      <c r="E51" s="2483"/>
      <c r="F51" s="2483"/>
      <c r="G51" s="2483"/>
    </row>
    <row r="52" spans="1:7" ht="13.5" customHeight="1">
      <c r="A52" s="2432" t="s">
        <v>806</v>
      </c>
      <c r="B52" s="2480">
        <v>6330</v>
      </c>
      <c r="C52" s="2446">
        <v>79127</v>
      </c>
      <c r="D52" s="2446">
        <v>6612</v>
      </c>
      <c r="E52" s="2446">
        <v>82655</v>
      </c>
      <c r="F52" s="2446">
        <v>6244</v>
      </c>
      <c r="G52" s="2446">
        <v>78049</v>
      </c>
    </row>
    <row r="53" spans="1:7" ht="13.5" customHeight="1">
      <c r="A53" s="2486" t="s">
        <v>413</v>
      </c>
      <c r="B53" s="2487">
        <v>16707</v>
      </c>
      <c r="C53" s="2487">
        <v>208837</v>
      </c>
      <c r="D53" s="2487">
        <v>17265</v>
      </c>
      <c r="E53" s="2487">
        <v>215812</v>
      </c>
      <c r="F53" s="2487">
        <v>17677</v>
      </c>
      <c r="G53" s="2487">
        <v>220962</v>
      </c>
    </row>
    <row r="54" spans="1:7">
      <c r="A54" s="353"/>
      <c r="B54" s="1734"/>
      <c r="C54" s="1734"/>
      <c r="D54" s="1733"/>
      <c r="E54" s="1733"/>
      <c r="F54" s="1733"/>
      <c r="G54" s="1733"/>
    </row>
    <row r="55" spans="1:7">
      <c r="A55" s="1732"/>
      <c r="B55" s="1732"/>
      <c r="C55" s="1732"/>
      <c r="D55" s="1732"/>
      <c r="E55" s="1732"/>
      <c r="F55" s="1732"/>
      <c r="G55" s="1732"/>
    </row>
    <row r="56" spans="1:7">
      <c r="A56" s="1732"/>
      <c r="B56" s="1732"/>
      <c r="C56" s="1732"/>
      <c r="D56" s="1732"/>
      <c r="E56" s="1732"/>
      <c r="F56" s="1732"/>
      <c r="G56" s="1732"/>
    </row>
    <row r="57" spans="1:7" ht="15" customHeight="1">
      <c r="A57" s="1732"/>
      <c r="B57" s="1732"/>
      <c r="C57" s="1732"/>
      <c r="D57" s="1732"/>
      <c r="E57" s="1732"/>
      <c r="F57" s="1732"/>
      <c r="G57" s="1732"/>
    </row>
    <row r="58" spans="1:7">
      <c r="A58" s="1732"/>
      <c r="B58" s="1732"/>
      <c r="C58" s="1732"/>
      <c r="D58" s="1732"/>
      <c r="E58" s="1732"/>
      <c r="F58" s="1732"/>
      <c r="G58" s="1732"/>
    </row>
    <row r="59" spans="1:7" ht="15" customHeight="1">
      <c r="A59" s="1732"/>
      <c r="B59" s="1732"/>
      <c r="C59" s="1732"/>
      <c r="D59" s="1732"/>
      <c r="E59" s="1732"/>
      <c r="F59" s="1732"/>
      <c r="G59" s="1732"/>
    </row>
    <row r="60" spans="1:7">
      <c r="A60" s="1732"/>
      <c r="B60" s="1732"/>
      <c r="C60" s="1732"/>
      <c r="D60" s="1732"/>
      <c r="E60" s="1732"/>
      <c r="F60" s="1732"/>
      <c r="G60" s="1732"/>
    </row>
    <row r="61" spans="1:7">
      <c r="A61" s="1732"/>
      <c r="B61" s="1732"/>
      <c r="C61" s="1732"/>
      <c r="D61" s="1732"/>
      <c r="E61" s="1732"/>
      <c r="F61" s="1732"/>
      <c r="G61" s="1732"/>
    </row>
  </sheetData>
  <mergeCells count="9">
    <mergeCell ref="B3:C3"/>
    <mergeCell ref="D3:E3"/>
    <mergeCell ref="F3:G3"/>
    <mergeCell ref="B4:B5"/>
    <mergeCell ref="C4:C5"/>
    <mergeCell ref="D4:D5"/>
    <mergeCell ref="E4:E5"/>
    <mergeCell ref="F4:F5"/>
    <mergeCell ref="G4:G5"/>
  </mergeCells>
  <pageMargins left="0.7" right="0.7" top="0.75" bottom="0.75" header="0.3" footer="0.3"/>
  <pageSetup paperSize="9" scale="80" orientation="portrait" r:id="rId1"/>
  <customProperties>
    <customPr name="_pios_id" r:id="rId2"/>
  </customPropertie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I19"/>
  <sheetViews>
    <sheetView showGridLines="0" view="pageBreakPreview" zoomScale="70" zoomScaleNormal="100" zoomScaleSheetLayoutView="70" workbookViewId="0">
      <selection activeCell="P21" sqref="P21"/>
    </sheetView>
  </sheetViews>
  <sheetFormatPr defaultRowHeight="15"/>
  <cols>
    <col min="1" max="1" width="33.5" style="1738" customWidth="1"/>
    <col min="2" max="2" width="7.5" style="1738" bestFit="1" customWidth="1"/>
    <col min="3" max="3" width="13" style="1738" customWidth="1"/>
    <col min="4" max="4" width="8" style="1738" bestFit="1" customWidth="1"/>
    <col min="5" max="5" width="13.6640625" style="1738" customWidth="1"/>
    <col min="6" max="6" width="10.33203125" style="1738" customWidth="1"/>
    <col min="7" max="7" width="12.5" style="1738" customWidth="1"/>
    <col min="8" max="8" width="8" style="1738" customWidth="1"/>
    <col min="9" max="9" width="20.83203125" style="1738" customWidth="1"/>
    <col min="10" max="16384" width="9.33203125" style="1738"/>
  </cols>
  <sheetData>
    <row r="1" spans="1:9">
      <c r="A1" s="220" t="s">
        <v>807</v>
      </c>
      <c r="B1" s="1732"/>
      <c r="C1" s="1732"/>
      <c r="D1" s="1732"/>
      <c r="E1" s="1732"/>
      <c r="F1" s="1732"/>
      <c r="G1" s="1741"/>
      <c r="H1" s="1741"/>
      <c r="I1" s="1732"/>
    </row>
    <row r="2" spans="1:9">
      <c r="A2" s="1743" t="s">
        <v>1332</v>
      </c>
      <c r="B2" s="1742"/>
      <c r="C2" s="1742"/>
      <c r="D2" s="1742"/>
      <c r="E2" s="1742"/>
      <c r="F2" s="1742"/>
      <c r="G2" s="1741"/>
      <c r="H2" s="1741"/>
      <c r="I2" s="1732"/>
    </row>
    <row r="3" spans="1:9">
      <c r="A3" s="2485"/>
      <c r="B3" s="2926" t="s">
        <v>808</v>
      </c>
      <c r="C3" s="2927"/>
      <c r="D3" s="2926" t="s">
        <v>809</v>
      </c>
      <c r="E3" s="2927"/>
      <c r="F3" s="2926" t="s">
        <v>810</v>
      </c>
      <c r="G3" s="2927"/>
      <c r="H3" s="2926" t="s">
        <v>413</v>
      </c>
      <c r="I3" s="2927"/>
    </row>
    <row r="4" spans="1:9">
      <c r="A4" s="2485"/>
      <c r="B4" s="2928"/>
      <c r="C4" s="2928"/>
      <c r="D4" s="2928"/>
      <c r="E4" s="2928"/>
      <c r="F4" s="2928"/>
      <c r="G4" s="2928"/>
      <c r="H4" s="2928"/>
      <c r="I4" s="2928"/>
    </row>
    <row r="5" spans="1:9">
      <c r="A5" s="2488"/>
      <c r="B5" s="2924" t="s">
        <v>786</v>
      </c>
      <c r="C5" s="2924" t="s">
        <v>811</v>
      </c>
      <c r="D5" s="2924" t="s">
        <v>786</v>
      </c>
      <c r="E5" s="2924" t="s">
        <v>811</v>
      </c>
      <c r="F5" s="2924" t="s">
        <v>786</v>
      </c>
      <c r="G5" s="2924" t="s">
        <v>811</v>
      </c>
      <c r="H5" s="2924" t="s">
        <v>786</v>
      </c>
      <c r="I5" s="2924" t="s">
        <v>811</v>
      </c>
    </row>
    <row r="6" spans="1:9" ht="15.75" thickBot="1">
      <c r="A6" s="2489" t="s">
        <v>123</v>
      </c>
      <c r="B6" s="2925"/>
      <c r="C6" s="2925"/>
      <c r="D6" s="2925"/>
      <c r="E6" s="2925"/>
      <c r="F6" s="2925"/>
      <c r="G6" s="2925"/>
      <c r="H6" s="2925"/>
      <c r="I6" s="2925"/>
    </row>
    <row r="7" spans="1:9">
      <c r="A7" s="2490" t="s">
        <v>1437</v>
      </c>
      <c r="B7" s="2491">
        <v>710</v>
      </c>
      <c r="C7" s="2491">
        <v>57</v>
      </c>
      <c r="D7" s="2491">
        <v>1039</v>
      </c>
      <c r="E7" s="2491">
        <v>83</v>
      </c>
      <c r="F7" s="2491"/>
      <c r="G7" s="2491"/>
      <c r="H7" s="2491">
        <v>1749</v>
      </c>
      <c r="I7" s="2491">
        <v>140</v>
      </c>
    </row>
    <row r="8" spans="1:9">
      <c r="A8" s="2490" t="s">
        <v>812</v>
      </c>
      <c r="B8" s="2491">
        <v>142</v>
      </c>
      <c r="C8" s="2491">
        <v>12</v>
      </c>
      <c r="D8" s="2491">
        <v>175</v>
      </c>
      <c r="E8" s="2491">
        <v>14</v>
      </c>
      <c r="F8" s="2491"/>
      <c r="G8" s="2491"/>
      <c r="H8" s="2491">
        <v>317</v>
      </c>
      <c r="I8" s="2491">
        <v>26</v>
      </c>
    </row>
    <row r="9" spans="1:9">
      <c r="A9" s="2490" t="s">
        <v>813</v>
      </c>
      <c r="B9" s="2491">
        <v>223</v>
      </c>
      <c r="C9" s="2491">
        <v>18</v>
      </c>
      <c r="D9" s="2491"/>
      <c r="E9" s="2491"/>
      <c r="F9" s="2491" t="s">
        <v>0</v>
      </c>
      <c r="G9" s="2491" t="s">
        <v>0</v>
      </c>
      <c r="H9" s="2491">
        <v>223</v>
      </c>
      <c r="I9" s="2491">
        <v>18</v>
      </c>
    </row>
    <row r="10" spans="1:9">
      <c r="A10" s="2490" t="s">
        <v>814</v>
      </c>
      <c r="B10" s="2491"/>
      <c r="C10" s="2491"/>
      <c r="D10" s="2491">
        <v>54</v>
      </c>
      <c r="E10" s="2491">
        <v>4</v>
      </c>
      <c r="F10" s="2491"/>
      <c r="G10" s="2491"/>
      <c r="H10" s="2491">
        <v>54</v>
      </c>
      <c r="I10" s="2491">
        <v>4</v>
      </c>
    </row>
    <row r="11" spans="1:9">
      <c r="A11" s="2490" t="s">
        <v>815</v>
      </c>
      <c r="B11" s="2491"/>
      <c r="C11" s="2491"/>
      <c r="D11" s="2491">
        <v>10</v>
      </c>
      <c r="E11" s="2491">
        <v>1</v>
      </c>
      <c r="F11" s="2491"/>
      <c r="G11" s="2491"/>
      <c r="H11" s="2491">
        <v>10</v>
      </c>
      <c r="I11" s="2491">
        <v>1</v>
      </c>
    </row>
    <row r="12" spans="1:9">
      <c r="A12" s="2490" t="s">
        <v>713</v>
      </c>
      <c r="B12" s="2491">
        <v>-549</v>
      </c>
      <c r="C12" s="2491">
        <v>-44</v>
      </c>
      <c r="D12" s="2491"/>
      <c r="E12" s="2491"/>
      <c r="F12" s="2491"/>
      <c r="G12" s="2491"/>
      <c r="H12" s="2491">
        <v>-549</v>
      </c>
      <c r="I12" s="2491">
        <v>-44</v>
      </c>
    </row>
    <row r="13" spans="1:9">
      <c r="A13" s="2490" t="s">
        <v>816</v>
      </c>
      <c r="B13" s="2491">
        <v>928</v>
      </c>
      <c r="C13" s="2491">
        <v>74</v>
      </c>
      <c r="D13" s="2491"/>
      <c r="E13" s="2491"/>
      <c r="F13" s="2491"/>
      <c r="G13" s="2491"/>
      <c r="H13" s="2491">
        <v>928</v>
      </c>
      <c r="I13" s="2491">
        <v>74</v>
      </c>
    </row>
    <row r="14" spans="1:9">
      <c r="A14" s="2490" t="s">
        <v>817</v>
      </c>
      <c r="B14" s="2491">
        <v>299</v>
      </c>
      <c r="C14" s="2491">
        <v>24</v>
      </c>
      <c r="D14" s="2491"/>
      <c r="E14" s="2491"/>
      <c r="F14" s="2491"/>
      <c r="G14" s="2491"/>
      <c r="H14" s="2491">
        <v>299</v>
      </c>
      <c r="I14" s="2491">
        <v>24</v>
      </c>
    </row>
    <row r="15" spans="1:9">
      <c r="A15" s="2492" t="s">
        <v>818</v>
      </c>
      <c r="B15" s="2491">
        <v>365</v>
      </c>
      <c r="C15" s="2491">
        <v>29</v>
      </c>
      <c r="D15" s="2491"/>
      <c r="E15" s="2491"/>
      <c r="F15" s="2491"/>
      <c r="G15" s="2491"/>
      <c r="H15" s="2491">
        <v>365</v>
      </c>
      <c r="I15" s="2491">
        <v>29</v>
      </c>
    </row>
    <row r="16" spans="1:9">
      <c r="A16" s="2493" t="s">
        <v>413</v>
      </c>
      <c r="B16" s="2494">
        <v>2118</v>
      </c>
      <c r="C16" s="2494">
        <v>170</v>
      </c>
      <c r="D16" s="2494">
        <v>1278</v>
      </c>
      <c r="E16" s="2494">
        <v>102</v>
      </c>
      <c r="F16" s="2494" t="s">
        <v>0</v>
      </c>
      <c r="G16" s="2494" t="s">
        <v>0</v>
      </c>
      <c r="H16" s="2494">
        <v>3396</v>
      </c>
      <c r="I16" s="2494">
        <v>272</v>
      </c>
    </row>
    <row r="17" spans="1:9">
      <c r="A17" s="349" t="s">
        <v>819</v>
      </c>
      <c r="B17" s="221"/>
      <c r="C17" s="221"/>
      <c r="D17" s="221"/>
      <c r="E17" s="221"/>
      <c r="F17" s="221"/>
      <c r="G17" s="221"/>
      <c r="H17" s="221"/>
      <c r="I17" s="221"/>
    </row>
    <row r="18" spans="1:9">
      <c r="A18" s="1740" t="s">
        <v>820</v>
      </c>
      <c r="B18" s="1740"/>
      <c r="C18" s="1740"/>
      <c r="D18" s="1740"/>
      <c r="E18" s="1740"/>
      <c r="F18" s="1740"/>
      <c r="G18" s="1740"/>
      <c r="H18" s="1739"/>
      <c r="I18" s="1739"/>
    </row>
    <row r="19" spans="1:9">
      <c r="A19" s="1731"/>
      <c r="B19" s="1731"/>
      <c r="C19" s="1731"/>
      <c r="D19" s="1731"/>
      <c r="E19" s="1731"/>
      <c r="F19" s="1731"/>
      <c r="G19" s="1731"/>
      <c r="H19" s="1731"/>
      <c r="I19" s="1731"/>
    </row>
  </sheetData>
  <mergeCells count="12">
    <mergeCell ref="F5:F6"/>
    <mergeCell ref="G5:G6"/>
    <mergeCell ref="H5:H6"/>
    <mergeCell ref="I5:I6"/>
    <mergeCell ref="B3:C4"/>
    <mergeCell ref="D3:E4"/>
    <mergeCell ref="F3:G4"/>
    <mergeCell ref="H3:I4"/>
    <mergeCell ref="B5:B6"/>
    <mergeCell ref="C5:C6"/>
    <mergeCell ref="D5:D6"/>
    <mergeCell ref="E5:E6"/>
  </mergeCells>
  <pageMargins left="0.7" right="0.7" top="0.75" bottom="0.75" header="0.3" footer="0.3"/>
  <pageSetup paperSize="9" scale="75" orientation="portrait" r:id="rId1"/>
  <customProperties>
    <customPr name="_pios_id" r:id="rId2"/>
  </customPropertie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K73"/>
  <sheetViews>
    <sheetView showGridLines="0" showZeros="0" view="pageLayout" topLeftCell="A40" zoomScale="70" zoomScaleNormal="100" zoomScaleSheetLayoutView="100" zoomScalePageLayoutView="70" workbookViewId="0">
      <selection activeCell="P21" sqref="P21"/>
    </sheetView>
  </sheetViews>
  <sheetFormatPr defaultRowHeight="15"/>
  <cols>
    <col min="1" max="1" width="57.33203125" style="1738" customWidth="1"/>
    <col min="2" max="10" width="9.83203125" style="1738" customWidth="1"/>
    <col min="11" max="16384" width="9.33203125" style="1738"/>
  </cols>
  <sheetData>
    <row r="1" spans="1:11">
      <c r="A1" s="1881" t="s">
        <v>821</v>
      </c>
      <c r="B1" s="1768"/>
      <c r="C1" s="1732"/>
      <c r="D1" s="1732"/>
      <c r="E1" s="1732"/>
      <c r="F1" s="1732"/>
      <c r="G1" s="1732"/>
      <c r="H1" s="1739"/>
      <c r="I1" s="1754"/>
      <c r="J1" s="1732"/>
    </row>
    <row r="2" spans="1:11">
      <c r="A2" s="354" t="s">
        <v>1116</v>
      </c>
      <c r="B2" s="1768"/>
      <c r="C2" s="1732"/>
      <c r="D2" s="1732"/>
      <c r="E2" s="1732"/>
      <c r="F2" s="1732"/>
      <c r="G2" s="1732"/>
      <c r="H2" s="1739"/>
      <c r="I2" s="1754"/>
      <c r="J2" s="1732"/>
    </row>
    <row r="3" spans="1:11" ht="15.75" thickBot="1">
      <c r="A3" s="1739"/>
      <c r="B3" s="355"/>
      <c r="C3" s="356"/>
      <c r="D3" s="356"/>
      <c r="E3" s="356"/>
      <c r="F3" s="356"/>
      <c r="G3" s="356"/>
      <c r="H3" s="356"/>
      <c r="I3" s="356"/>
      <c r="J3" s="1739"/>
    </row>
    <row r="4" spans="1:11" ht="15.75" thickBot="1">
      <c r="A4" s="372" t="s">
        <v>123</v>
      </c>
      <c r="B4" s="2495" t="s">
        <v>1438</v>
      </c>
      <c r="C4" s="2495" t="s">
        <v>1415</v>
      </c>
      <c r="D4" s="2495" t="s">
        <v>1414</v>
      </c>
      <c r="E4" s="2496" t="s">
        <v>1413</v>
      </c>
      <c r="F4" s="2496" t="s">
        <v>1412</v>
      </c>
      <c r="G4" s="2496" t="s">
        <v>126</v>
      </c>
      <c r="H4" s="2496" t="s">
        <v>1411</v>
      </c>
      <c r="I4" s="2496" t="s">
        <v>128</v>
      </c>
      <c r="J4" s="2496" t="s">
        <v>129</v>
      </c>
      <c r="K4" s="2497"/>
    </row>
    <row r="5" spans="1:11">
      <c r="A5" s="2498" t="s">
        <v>823</v>
      </c>
      <c r="B5" s="2499"/>
      <c r="C5" s="2500"/>
      <c r="D5" s="2500"/>
      <c r="E5" s="2500"/>
      <c r="F5" s="2500"/>
      <c r="G5" s="2500"/>
      <c r="H5" s="2500"/>
      <c r="I5" s="2500"/>
      <c r="J5" s="2501"/>
      <c r="K5" s="2497"/>
    </row>
    <row r="6" spans="1:11">
      <c r="A6" s="2502" t="s">
        <v>824</v>
      </c>
      <c r="B6" s="2503">
        <v>30452</v>
      </c>
      <c r="C6" s="2504">
        <v>30180</v>
      </c>
      <c r="D6" s="2504">
        <v>31533</v>
      </c>
      <c r="E6" s="2504">
        <v>30359</v>
      </c>
      <c r="F6" s="2504">
        <v>29138</v>
      </c>
      <c r="G6" s="2504">
        <v>27254</v>
      </c>
      <c r="H6" s="2504">
        <v>29959</v>
      </c>
      <c r="I6" s="2504">
        <v>26423</v>
      </c>
      <c r="J6" s="2505">
        <v>26981</v>
      </c>
      <c r="K6" s="2497"/>
    </row>
    <row r="7" spans="1:11">
      <c r="A7" s="2506" t="s">
        <v>825</v>
      </c>
      <c r="B7" s="2507">
        <v>-1107</v>
      </c>
      <c r="C7" s="2508">
        <v>-588</v>
      </c>
      <c r="D7" s="2508">
        <v>-2625</v>
      </c>
      <c r="E7" s="2508">
        <v>-1882</v>
      </c>
      <c r="F7" s="2508">
        <v>-1255</v>
      </c>
      <c r="G7" s="2508"/>
      <c r="H7" s="2508">
        <v>-2584</v>
      </c>
      <c r="I7" s="2508"/>
      <c r="J7" s="2509"/>
      <c r="K7" s="2497"/>
    </row>
    <row r="8" spans="1:11">
      <c r="A8" s="2510" t="s">
        <v>826</v>
      </c>
      <c r="B8" s="2511">
        <v>29345</v>
      </c>
      <c r="C8" s="2505">
        <v>29592</v>
      </c>
      <c r="D8" s="2505">
        <v>28908</v>
      </c>
      <c r="E8" s="2505">
        <v>28477</v>
      </c>
      <c r="F8" s="2505">
        <v>27883</v>
      </c>
      <c r="G8" s="2505">
        <v>27254</v>
      </c>
      <c r="H8" s="2505">
        <v>27375</v>
      </c>
      <c r="I8" s="2505">
        <v>26423</v>
      </c>
      <c r="J8" s="2505">
        <v>26981</v>
      </c>
      <c r="K8" s="2497"/>
    </row>
    <row r="9" spans="1:11">
      <c r="A9" s="2510" t="s">
        <v>827</v>
      </c>
      <c r="B9" s="2511" t="s">
        <v>0</v>
      </c>
      <c r="C9" s="2505"/>
      <c r="D9" s="2505" t="s">
        <v>0</v>
      </c>
      <c r="E9" s="2505"/>
      <c r="F9" s="2505"/>
      <c r="G9" s="2505"/>
      <c r="H9" s="2505"/>
      <c r="I9" s="2505"/>
      <c r="J9" s="2505"/>
      <c r="K9" s="2497"/>
    </row>
    <row r="10" spans="1:11">
      <c r="A10" s="2502" t="s">
        <v>828</v>
      </c>
      <c r="B10" s="2511">
        <v>-3633</v>
      </c>
      <c r="C10" s="2505">
        <v>-3577</v>
      </c>
      <c r="D10" s="2505">
        <v>-3435</v>
      </c>
      <c r="E10" s="2505">
        <v>-3247</v>
      </c>
      <c r="F10" s="2505">
        <v>-3100</v>
      </c>
      <c r="G10" s="2505">
        <v>-2956</v>
      </c>
      <c r="H10" s="2505">
        <v>-2866</v>
      </c>
      <c r="I10" s="2505">
        <v>-2736</v>
      </c>
      <c r="J10" s="2505">
        <v>-2759</v>
      </c>
      <c r="K10" s="2497"/>
    </row>
    <row r="11" spans="1:11">
      <c r="A11" s="2502" t="s">
        <v>829</v>
      </c>
      <c r="B11" s="2511">
        <v>-204</v>
      </c>
      <c r="C11" s="2505">
        <v>-252</v>
      </c>
      <c r="D11" s="2505">
        <v>-212</v>
      </c>
      <c r="E11" s="2505">
        <v>-213</v>
      </c>
      <c r="F11" s="2505">
        <v>-305</v>
      </c>
      <c r="G11" s="2505">
        <v>-303</v>
      </c>
      <c r="H11" s="2505">
        <v>-296</v>
      </c>
      <c r="I11" s="2505">
        <v>-211</v>
      </c>
      <c r="J11" s="2505">
        <v>-249</v>
      </c>
      <c r="K11" s="2497"/>
    </row>
    <row r="12" spans="1:11">
      <c r="A12" s="2502" t="s">
        <v>1439</v>
      </c>
      <c r="B12" s="2511"/>
      <c r="C12" s="2505"/>
      <c r="D12" s="2505"/>
      <c r="E12" s="2505"/>
      <c r="F12" s="2505"/>
      <c r="G12" s="2505"/>
      <c r="H12" s="2505"/>
      <c r="I12" s="2505"/>
      <c r="J12" s="2505"/>
      <c r="K12" s="2497"/>
    </row>
    <row r="13" spans="1:11">
      <c r="A13" s="2502" t="s">
        <v>1440</v>
      </c>
      <c r="B13" s="2511">
        <v>-262</v>
      </c>
      <c r="C13" s="2505">
        <v>-261</v>
      </c>
      <c r="D13" s="2505">
        <v>-240</v>
      </c>
      <c r="E13" s="2505">
        <v>-96</v>
      </c>
      <c r="F13" s="2505">
        <v>-104</v>
      </c>
      <c r="G13" s="2505">
        <v>-168</v>
      </c>
      <c r="H13" s="2505">
        <v>-296</v>
      </c>
      <c r="I13" s="2505">
        <v>-53</v>
      </c>
      <c r="J13" s="2505">
        <v>-90</v>
      </c>
      <c r="K13" s="2497"/>
    </row>
    <row r="14" spans="1:11">
      <c r="A14" s="2510" t="s">
        <v>832</v>
      </c>
      <c r="B14" s="2511">
        <v>-356</v>
      </c>
      <c r="C14" s="2505">
        <v>-420</v>
      </c>
      <c r="D14" s="2505">
        <v>-483</v>
      </c>
      <c r="E14" s="2505">
        <v>-493</v>
      </c>
      <c r="F14" s="2505">
        <v>-355</v>
      </c>
      <c r="G14" s="2505">
        <v>-427</v>
      </c>
      <c r="H14" s="2505">
        <v>-342</v>
      </c>
      <c r="I14" s="2505">
        <v>-397</v>
      </c>
      <c r="J14" s="2505">
        <v>-506</v>
      </c>
      <c r="K14" s="2497"/>
    </row>
    <row r="15" spans="1:11">
      <c r="A15" s="2506" t="s">
        <v>833</v>
      </c>
      <c r="B15" s="2512">
        <v>-4455</v>
      </c>
      <c r="C15" s="2509">
        <v>-4509</v>
      </c>
      <c r="D15" s="2509">
        <v>-4370</v>
      </c>
      <c r="E15" s="2509">
        <v>-4049</v>
      </c>
      <c r="F15" s="2509">
        <v>-3864</v>
      </c>
      <c r="G15" s="2509">
        <v>-3854</v>
      </c>
      <c r="H15" s="2509">
        <v>-3800</v>
      </c>
      <c r="I15" s="2509">
        <v>-3397</v>
      </c>
      <c r="J15" s="2509">
        <v>-3604</v>
      </c>
      <c r="K15" s="2497"/>
    </row>
    <row r="16" spans="1:11">
      <c r="A16" s="2513" t="s">
        <v>834</v>
      </c>
      <c r="B16" s="2514">
        <v>24890</v>
      </c>
      <c r="C16" s="2515">
        <v>25083</v>
      </c>
      <c r="D16" s="2515">
        <v>24538</v>
      </c>
      <c r="E16" s="2515">
        <v>24428</v>
      </c>
      <c r="F16" s="2515">
        <v>24019</v>
      </c>
      <c r="G16" s="2515">
        <v>23400</v>
      </c>
      <c r="H16" s="2515">
        <v>23575</v>
      </c>
      <c r="I16" s="2515">
        <v>23026</v>
      </c>
      <c r="J16" s="2515">
        <v>23377</v>
      </c>
      <c r="K16" s="2497"/>
    </row>
    <row r="17" spans="1:11">
      <c r="A17" s="2516" t="s">
        <v>835</v>
      </c>
      <c r="B17" s="2517">
        <v>2870</v>
      </c>
      <c r="C17" s="2518">
        <v>3016</v>
      </c>
      <c r="D17" s="2518">
        <v>3042</v>
      </c>
      <c r="E17" s="2518">
        <v>2955</v>
      </c>
      <c r="F17" s="2518">
        <v>2956</v>
      </c>
      <c r="G17" s="2518">
        <v>2892</v>
      </c>
      <c r="H17" s="2518">
        <v>2968</v>
      </c>
      <c r="I17" s="2518">
        <v>2903</v>
      </c>
      <c r="J17" s="2518">
        <v>2917</v>
      </c>
      <c r="K17" s="2497"/>
    </row>
    <row r="18" spans="1:11">
      <c r="A18" s="2519" t="s">
        <v>836</v>
      </c>
      <c r="B18" s="2511">
        <v>-14</v>
      </c>
      <c r="C18" s="2505">
        <v>-18</v>
      </c>
      <c r="D18" s="2505">
        <v>-25</v>
      </c>
      <c r="E18" s="2505">
        <v>-23</v>
      </c>
      <c r="F18" s="2505">
        <v>-17</v>
      </c>
      <c r="G18" s="2505">
        <v>-25</v>
      </c>
      <c r="H18" s="2505">
        <v>-27</v>
      </c>
      <c r="I18" s="2505">
        <v>-26</v>
      </c>
      <c r="J18" s="2505">
        <v>-27</v>
      </c>
      <c r="K18" s="2497"/>
    </row>
    <row r="19" spans="1:11">
      <c r="A19" s="2520" t="s">
        <v>837</v>
      </c>
      <c r="B19" s="2512">
        <v>2856</v>
      </c>
      <c r="C19" s="2509">
        <v>2998</v>
      </c>
      <c r="D19" s="2509">
        <v>3017</v>
      </c>
      <c r="E19" s="2509">
        <v>2932</v>
      </c>
      <c r="F19" s="2509">
        <v>2939</v>
      </c>
      <c r="G19" s="2509">
        <v>2868</v>
      </c>
      <c r="H19" s="2509">
        <v>2941</v>
      </c>
      <c r="I19" s="2509">
        <v>2877</v>
      </c>
      <c r="J19" s="2509">
        <v>2890</v>
      </c>
      <c r="K19" s="2497"/>
    </row>
    <row r="20" spans="1:11">
      <c r="A20" s="2513" t="s">
        <v>838</v>
      </c>
      <c r="B20" s="2514">
        <v>27746</v>
      </c>
      <c r="C20" s="2515">
        <v>28081</v>
      </c>
      <c r="D20" s="2515">
        <v>27555</v>
      </c>
      <c r="E20" s="2515">
        <v>27360</v>
      </c>
      <c r="F20" s="2515">
        <v>26958</v>
      </c>
      <c r="G20" s="2515">
        <v>26268</v>
      </c>
      <c r="H20" s="2515">
        <v>26516</v>
      </c>
      <c r="I20" s="2515">
        <v>25903</v>
      </c>
      <c r="J20" s="2515">
        <v>26267</v>
      </c>
      <c r="K20" s="2497"/>
    </row>
    <row r="21" spans="1:11">
      <c r="A21" s="2521" t="s">
        <v>839</v>
      </c>
      <c r="B21" s="2514">
        <v>5333</v>
      </c>
      <c r="C21" s="2515">
        <v>5629</v>
      </c>
      <c r="D21" s="2515">
        <v>6541</v>
      </c>
      <c r="E21" s="2515">
        <v>6581</v>
      </c>
      <c r="F21" s="2515">
        <v>5754</v>
      </c>
      <c r="G21" s="2515">
        <v>5800</v>
      </c>
      <c r="H21" s="2515">
        <v>5940</v>
      </c>
      <c r="I21" s="2515">
        <v>5057</v>
      </c>
      <c r="J21" s="2515">
        <v>4685</v>
      </c>
      <c r="K21" s="2497"/>
    </row>
    <row r="22" spans="1:11">
      <c r="A22" s="2510" t="s">
        <v>840</v>
      </c>
      <c r="B22" s="2511">
        <v>22</v>
      </c>
      <c r="C22" s="2505">
        <v>83</v>
      </c>
      <c r="D22" s="2505">
        <v>78</v>
      </c>
      <c r="E22" s="2505">
        <v>95</v>
      </c>
      <c r="F22" s="2505">
        <v>82</v>
      </c>
      <c r="G22" s="2505"/>
      <c r="H22" s="2505"/>
      <c r="I22" s="2505"/>
      <c r="J22" s="2505"/>
      <c r="K22" s="2497"/>
    </row>
    <row r="23" spans="1:11">
      <c r="A23" s="2510" t="s">
        <v>841</v>
      </c>
      <c r="B23" s="2511"/>
      <c r="C23" s="2505"/>
      <c r="D23" s="2505"/>
      <c r="E23" s="2505"/>
      <c r="F23" s="2505"/>
      <c r="G23" s="2505"/>
      <c r="H23" s="2505"/>
      <c r="I23" s="2505"/>
      <c r="J23" s="2505"/>
      <c r="K23" s="2497"/>
    </row>
    <row r="24" spans="1:11">
      <c r="A24" s="2510" t="s">
        <v>739</v>
      </c>
      <c r="B24" s="2511">
        <v>-1205</v>
      </c>
      <c r="C24" s="2505">
        <v>-1205</v>
      </c>
      <c r="D24" s="2505">
        <v>-1205</v>
      </c>
      <c r="E24" s="2505">
        <v>-1205</v>
      </c>
      <c r="F24" s="2505">
        <v>-1205</v>
      </c>
      <c r="G24" s="2505">
        <v>-1205</v>
      </c>
      <c r="H24" s="2505">
        <v>-1501</v>
      </c>
      <c r="I24" s="2505">
        <v>-502</v>
      </c>
      <c r="J24" s="2505">
        <v>-509</v>
      </c>
      <c r="K24" s="2497"/>
    </row>
    <row r="25" spans="1:11">
      <c r="A25" s="2510" t="s">
        <v>842</v>
      </c>
      <c r="B25" s="2511"/>
      <c r="C25" s="2505"/>
      <c r="D25" s="2505"/>
      <c r="E25" s="2505"/>
      <c r="F25" s="2505"/>
      <c r="G25" s="2505"/>
      <c r="H25" s="2505"/>
      <c r="I25" s="2505"/>
      <c r="J25" s="2505"/>
      <c r="K25" s="2497"/>
    </row>
    <row r="26" spans="1:11">
      <c r="A26" s="2510" t="s">
        <v>832</v>
      </c>
      <c r="B26" s="2511">
        <v>-52</v>
      </c>
      <c r="C26" s="2505">
        <v>-60</v>
      </c>
      <c r="D26" s="2505">
        <v>-65</v>
      </c>
      <c r="E26" s="2505">
        <v>-66</v>
      </c>
      <c r="F26" s="2505">
        <v>-59</v>
      </c>
      <c r="G26" s="2505">
        <v>-58</v>
      </c>
      <c r="H26" s="2505">
        <v>-55</v>
      </c>
      <c r="I26" s="2505">
        <v>-46</v>
      </c>
      <c r="J26" s="2505">
        <v>-44</v>
      </c>
      <c r="K26" s="2497"/>
    </row>
    <row r="27" spans="1:11">
      <c r="A27" s="2513" t="s">
        <v>843</v>
      </c>
      <c r="B27" s="2514">
        <v>-1235</v>
      </c>
      <c r="C27" s="2515">
        <v>-1182</v>
      </c>
      <c r="D27" s="2515">
        <v>-1192</v>
      </c>
      <c r="E27" s="2515">
        <v>-1176</v>
      </c>
      <c r="F27" s="2515">
        <v>-1182</v>
      </c>
      <c r="G27" s="2515">
        <v>-1263</v>
      </c>
      <c r="H27" s="2515">
        <v>-1556</v>
      </c>
      <c r="I27" s="2515">
        <v>-548</v>
      </c>
      <c r="J27" s="2515">
        <v>-553</v>
      </c>
      <c r="K27" s="2497"/>
    </row>
    <row r="28" spans="1:11">
      <c r="A28" s="2513" t="s">
        <v>737</v>
      </c>
      <c r="B28" s="2514">
        <v>4098</v>
      </c>
      <c r="C28" s="2515">
        <v>4447</v>
      </c>
      <c r="D28" s="2515">
        <v>5349</v>
      </c>
      <c r="E28" s="2515">
        <v>5405</v>
      </c>
      <c r="F28" s="2515">
        <v>4572</v>
      </c>
      <c r="G28" s="2515">
        <v>4537</v>
      </c>
      <c r="H28" s="2515">
        <v>4384</v>
      </c>
      <c r="I28" s="2515">
        <v>4509</v>
      </c>
      <c r="J28" s="2515">
        <v>4132</v>
      </c>
      <c r="K28" s="2497"/>
    </row>
    <row r="29" spans="1:11">
      <c r="A29" s="2513" t="s">
        <v>1441</v>
      </c>
      <c r="B29" s="2514">
        <v>31844</v>
      </c>
      <c r="C29" s="2515">
        <v>32528</v>
      </c>
      <c r="D29" s="2515">
        <v>32904</v>
      </c>
      <c r="E29" s="2515">
        <v>32765</v>
      </c>
      <c r="F29" s="2515">
        <v>31530</v>
      </c>
      <c r="G29" s="2515">
        <v>30805</v>
      </c>
      <c r="H29" s="2515">
        <v>30900</v>
      </c>
      <c r="I29" s="2515">
        <v>30412</v>
      </c>
      <c r="J29" s="2515">
        <v>30399</v>
      </c>
      <c r="K29" s="2497"/>
    </row>
    <row r="30" spans="1:11">
      <c r="A30" s="2522" t="s">
        <v>1442</v>
      </c>
      <c r="B30" s="2523"/>
      <c r="C30" s="2485"/>
      <c r="D30" s="2485"/>
      <c r="E30" s="2485"/>
      <c r="F30" s="2485"/>
      <c r="G30" s="2485"/>
      <c r="H30" s="2485"/>
      <c r="I30" s="2485"/>
      <c r="J30" s="2485"/>
      <c r="K30" s="2497"/>
    </row>
    <row r="31" spans="1:11">
      <c r="A31" s="2929" t="s">
        <v>1376</v>
      </c>
      <c r="B31" s="2930"/>
      <c r="C31" s="2930"/>
      <c r="D31" s="2522"/>
      <c r="E31" s="2522"/>
      <c r="F31" s="2522"/>
      <c r="G31" s="2485"/>
      <c r="H31" s="2485"/>
      <c r="I31" s="2485"/>
      <c r="J31" s="2485"/>
      <c r="K31" s="2497"/>
    </row>
    <row r="32" spans="1:11">
      <c r="A32" s="2524" t="s">
        <v>1443</v>
      </c>
      <c r="B32" s="2523"/>
      <c r="C32" s="2485"/>
      <c r="D32" s="2485"/>
      <c r="E32" s="2485"/>
      <c r="F32" s="2485"/>
      <c r="G32" s="2485"/>
      <c r="H32" s="2485"/>
      <c r="I32" s="2525"/>
      <c r="J32" s="2485"/>
      <c r="K32" s="2497"/>
    </row>
    <row r="33" spans="1:11">
      <c r="A33" s="2526"/>
      <c r="B33" s="2527"/>
      <c r="C33" s="2526"/>
      <c r="D33" s="2526"/>
      <c r="E33" s="2526"/>
      <c r="F33" s="2526"/>
      <c r="G33" s="2526"/>
      <c r="H33" s="2526"/>
      <c r="I33" s="2526"/>
      <c r="J33" s="2526"/>
      <c r="K33" s="2497"/>
    </row>
    <row r="34" spans="1:11">
      <c r="A34" s="2528" t="s">
        <v>845</v>
      </c>
      <c r="B34" s="2529"/>
      <c r="C34" s="2530"/>
      <c r="D34" s="2530"/>
      <c r="E34" s="2530"/>
      <c r="F34" s="2530"/>
      <c r="G34" s="2530"/>
      <c r="H34" s="2530"/>
      <c r="I34" s="2531"/>
      <c r="J34" s="2485"/>
      <c r="K34" s="2497"/>
    </row>
    <row r="35" spans="1:11" ht="15.75" thickBot="1">
      <c r="A35" s="2530"/>
      <c r="B35" s="355"/>
      <c r="C35" s="356"/>
      <c r="D35" s="356"/>
      <c r="E35" s="356"/>
      <c r="F35" s="356"/>
      <c r="G35" s="356"/>
      <c r="H35" s="356"/>
      <c r="I35" s="2532"/>
      <c r="J35" s="2485"/>
      <c r="K35" s="2497"/>
    </row>
    <row r="36" spans="1:11" ht="15.75" thickBot="1">
      <c r="A36" s="2533" t="s">
        <v>123</v>
      </c>
      <c r="B36" s="2534" t="s">
        <v>1331</v>
      </c>
      <c r="C36" s="2534" t="s">
        <v>1278</v>
      </c>
      <c r="D36" s="2534" t="s">
        <v>568</v>
      </c>
      <c r="E36" s="2535" t="s">
        <v>124</v>
      </c>
      <c r="F36" s="2535" t="s">
        <v>125</v>
      </c>
      <c r="G36" s="2535" t="s">
        <v>126</v>
      </c>
      <c r="H36" s="2535" t="s">
        <v>127</v>
      </c>
      <c r="I36" s="2535" t="s">
        <v>128</v>
      </c>
      <c r="J36" s="2535" t="s">
        <v>129</v>
      </c>
      <c r="K36" s="2497"/>
    </row>
    <row r="37" spans="1:11">
      <c r="A37" s="2510" t="s">
        <v>846</v>
      </c>
      <c r="B37" s="2536">
        <v>24222</v>
      </c>
      <c r="C37" s="2537">
        <v>24553</v>
      </c>
      <c r="D37" s="2537">
        <v>23167</v>
      </c>
      <c r="E37" s="2537">
        <v>23245</v>
      </c>
      <c r="F37" s="2537">
        <v>23317</v>
      </c>
      <c r="G37" s="2537">
        <v>23400</v>
      </c>
      <c r="H37" s="2537">
        <v>22802</v>
      </c>
      <c r="I37" s="2537">
        <v>23026</v>
      </c>
      <c r="J37" s="2538">
        <v>23377</v>
      </c>
      <c r="K37" s="2497"/>
    </row>
    <row r="38" spans="1:11">
      <c r="A38" s="2506" t="s">
        <v>847</v>
      </c>
      <c r="B38" s="2539">
        <v>31176</v>
      </c>
      <c r="C38" s="2540">
        <v>31998</v>
      </c>
      <c r="D38" s="2540">
        <v>31533</v>
      </c>
      <c r="E38" s="2540">
        <v>31582</v>
      </c>
      <c r="F38" s="2540">
        <v>30828</v>
      </c>
      <c r="G38" s="2540">
        <v>30805</v>
      </c>
      <c r="H38" s="2540">
        <v>30127</v>
      </c>
      <c r="I38" s="2540">
        <v>30412</v>
      </c>
      <c r="J38" s="2541">
        <v>30399</v>
      </c>
      <c r="K38" s="2497"/>
    </row>
    <row r="39" spans="1:11">
      <c r="A39" s="349"/>
      <c r="B39" s="1756"/>
      <c r="C39" s="1756"/>
      <c r="D39" s="1756"/>
      <c r="E39" s="1756"/>
      <c r="F39" s="1756"/>
      <c r="G39" s="1756"/>
      <c r="H39" s="1756"/>
      <c r="I39" s="1756"/>
      <c r="J39" s="1756"/>
    </row>
    <row r="40" spans="1:11">
      <c r="A40" s="367" t="s">
        <v>848</v>
      </c>
      <c r="B40" s="368"/>
      <c r="C40" s="369"/>
      <c r="D40" s="369"/>
      <c r="E40" s="370"/>
      <c r="F40" s="370"/>
      <c r="G40" s="369"/>
      <c r="H40" s="369"/>
      <c r="I40" s="366"/>
      <c r="J40" s="1748"/>
    </row>
    <row r="41" spans="1:11" ht="12" customHeight="1">
      <c r="A41" s="367"/>
      <c r="B41" s="368"/>
      <c r="C41" s="369"/>
      <c r="D41" s="369"/>
      <c r="E41" s="370"/>
      <c r="F41" s="370"/>
      <c r="G41" s="369"/>
      <c r="H41" s="369"/>
      <c r="I41" s="366"/>
      <c r="J41" s="1748"/>
    </row>
    <row r="42" spans="1:11" ht="20.25" customHeight="1">
      <c r="A42" s="369"/>
      <c r="B42" s="2931" t="s">
        <v>785</v>
      </c>
      <c r="C42" s="2933" t="s">
        <v>849</v>
      </c>
      <c r="D42" s="2933"/>
      <c r="E42" s="2933"/>
      <c r="F42" s="2933"/>
      <c r="G42" s="2934" t="s">
        <v>1444</v>
      </c>
      <c r="H42" s="371"/>
      <c r="I42" s="2542"/>
      <c r="J42" s="2543"/>
    </row>
    <row r="43" spans="1:11" ht="18.75" customHeight="1" thickBot="1">
      <c r="A43" s="372" t="s">
        <v>560</v>
      </c>
      <c r="B43" s="2932"/>
      <c r="C43" s="373" t="s">
        <v>850</v>
      </c>
      <c r="D43" s="374" t="s">
        <v>851</v>
      </c>
      <c r="E43" s="374" t="s">
        <v>852</v>
      </c>
      <c r="F43" s="373" t="s">
        <v>853</v>
      </c>
      <c r="G43" s="2935"/>
      <c r="H43" s="373" t="s">
        <v>413</v>
      </c>
      <c r="I43" s="2542"/>
      <c r="J43" s="2543"/>
    </row>
    <row r="44" spans="1:11">
      <c r="A44" s="375" t="s">
        <v>854</v>
      </c>
      <c r="B44" s="2544">
        <v>4.5</v>
      </c>
      <c r="C44" s="2544">
        <v>2.5</v>
      </c>
      <c r="D44" s="2544">
        <v>0.7</v>
      </c>
      <c r="E44" s="2544">
        <v>2</v>
      </c>
      <c r="F44" s="2544">
        <v>3</v>
      </c>
      <c r="G44" s="2544">
        <v>6.2</v>
      </c>
      <c r="H44" s="2544">
        <v>10.7</v>
      </c>
      <c r="I44" s="2542"/>
      <c r="J44" s="2543"/>
    </row>
    <row r="45" spans="1:11">
      <c r="A45" s="375" t="s">
        <v>735</v>
      </c>
      <c r="B45" s="2544">
        <v>6</v>
      </c>
      <c r="C45" s="2544">
        <v>2.5</v>
      </c>
      <c r="D45" s="2544">
        <v>0.7</v>
      </c>
      <c r="E45" s="2544">
        <v>2</v>
      </c>
      <c r="F45" s="2544">
        <v>3</v>
      </c>
      <c r="G45" s="2544">
        <v>6.2</v>
      </c>
      <c r="H45" s="2544">
        <v>12.2</v>
      </c>
      <c r="I45" s="2542"/>
      <c r="J45" s="2543"/>
    </row>
    <row r="46" spans="1:11">
      <c r="A46" s="375" t="s">
        <v>855</v>
      </c>
      <c r="B46" s="2544">
        <v>8</v>
      </c>
      <c r="C46" s="2544">
        <v>2.5</v>
      </c>
      <c r="D46" s="2544">
        <v>0.7</v>
      </c>
      <c r="E46" s="2544">
        <v>2</v>
      </c>
      <c r="F46" s="2544">
        <v>3</v>
      </c>
      <c r="G46" s="2544">
        <v>6.2</v>
      </c>
      <c r="H46" s="2544">
        <v>14.2</v>
      </c>
      <c r="I46" s="2542"/>
      <c r="J46" s="2543"/>
    </row>
    <row r="47" spans="1:11">
      <c r="A47" s="1755" t="s">
        <v>123</v>
      </c>
      <c r="B47" s="2545"/>
      <c r="C47" s="1755"/>
      <c r="D47" s="1755"/>
      <c r="E47" s="1755"/>
      <c r="F47" s="1755"/>
      <c r="G47" s="1755"/>
      <c r="H47" s="1755"/>
      <c r="I47" s="2542"/>
      <c r="J47" s="2543"/>
    </row>
    <row r="48" spans="1:11">
      <c r="A48" s="375" t="s">
        <v>854</v>
      </c>
      <c r="B48" s="2546">
        <v>5837</v>
      </c>
      <c r="C48" s="2546">
        <v>3243</v>
      </c>
      <c r="D48" s="2546">
        <v>866</v>
      </c>
      <c r="E48" s="2546">
        <v>0</v>
      </c>
      <c r="F48" s="2546">
        <v>3891</v>
      </c>
      <c r="G48" s="2546">
        <v>8000</v>
      </c>
      <c r="H48" s="2546">
        <v>13837</v>
      </c>
      <c r="I48" s="2542"/>
      <c r="J48" s="2543"/>
    </row>
    <row r="49" spans="1:10">
      <c r="A49" s="375" t="s">
        <v>735</v>
      </c>
      <c r="B49" s="2546">
        <v>7783</v>
      </c>
      <c r="C49" s="2546">
        <v>3243</v>
      </c>
      <c r="D49" s="2546">
        <v>866</v>
      </c>
      <c r="E49" s="2546">
        <v>0</v>
      </c>
      <c r="F49" s="2546">
        <v>3891</v>
      </c>
      <c r="G49" s="2546">
        <v>8000</v>
      </c>
      <c r="H49" s="2546">
        <v>15783</v>
      </c>
      <c r="I49" s="2542"/>
      <c r="J49" s="2543"/>
    </row>
    <row r="50" spans="1:10">
      <c r="A50" s="376" t="s">
        <v>855</v>
      </c>
      <c r="B50" s="2547">
        <v>10377</v>
      </c>
      <c r="C50" s="2547">
        <v>3243</v>
      </c>
      <c r="D50" s="2547">
        <v>866</v>
      </c>
      <c r="E50" s="2547">
        <v>0</v>
      </c>
      <c r="F50" s="2547">
        <v>3891</v>
      </c>
      <c r="G50" s="2547">
        <v>8000</v>
      </c>
      <c r="H50" s="2547">
        <v>18377</v>
      </c>
      <c r="I50" s="2542"/>
      <c r="J50" s="2543"/>
    </row>
    <row r="51" spans="1:10">
      <c r="A51" s="221" t="s">
        <v>1445</v>
      </c>
      <c r="B51" s="2548"/>
      <c r="C51" s="2549"/>
      <c r="D51" s="2549"/>
      <c r="E51" s="2549"/>
      <c r="F51" s="2549"/>
      <c r="G51" s="2549"/>
      <c r="H51" s="2549"/>
      <c r="I51" s="2542"/>
      <c r="J51" s="2543"/>
    </row>
    <row r="52" spans="1:10">
      <c r="A52" s="221"/>
      <c r="B52" s="2548"/>
      <c r="C52" s="2549"/>
      <c r="D52" s="2549"/>
      <c r="E52" s="2549"/>
      <c r="F52" s="2549"/>
      <c r="G52" s="2549"/>
      <c r="H52" s="2549"/>
      <c r="I52" s="2542"/>
      <c r="J52" s="2543"/>
    </row>
    <row r="53" spans="1:10">
      <c r="A53" s="2528" t="s">
        <v>856</v>
      </c>
      <c r="B53" s="378"/>
      <c r="C53" s="379"/>
      <c r="D53" s="379"/>
      <c r="E53" s="380"/>
      <c r="F53" s="380"/>
      <c r="G53" s="2550"/>
      <c r="H53" s="2550"/>
      <c r="I53" s="2550"/>
      <c r="J53" s="2525"/>
    </row>
    <row r="54" spans="1:10" ht="15.75" thickBot="1">
      <c r="A54" s="381"/>
      <c r="B54" s="355"/>
      <c r="C54" s="369"/>
      <c r="D54" s="369"/>
      <c r="E54" s="370"/>
      <c r="F54" s="370"/>
      <c r="G54" s="2525"/>
      <c r="H54" s="2525"/>
      <c r="I54" s="382"/>
      <c r="J54" s="2525"/>
    </row>
    <row r="55" spans="1:10" ht="15.75" thickBot="1">
      <c r="A55" s="383" t="s">
        <v>857</v>
      </c>
      <c r="B55" s="2534" t="s">
        <v>1429</v>
      </c>
      <c r="C55" s="2534" t="s">
        <v>1430</v>
      </c>
      <c r="D55" s="2534" t="s">
        <v>1431</v>
      </c>
      <c r="E55" s="2551" t="s">
        <v>1432</v>
      </c>
      <c r="F55" s="2551" t="s">
        <v>1446</v>
      </c>
      <c r="G55" s="2551" t="s">
        <v>126</v>
      </c>
      <c r="H55" s="2551" t="s">
        <v>1434</v>
      </c>
      <c r="I55" s="2551" t="s">
        <v>128</v>
      </c>
      <c r="J55" s="2551" t="s">
        <v>129</v>
      </c>
    </row>
    <row r="56" spans="1:10">
      <c r="A56" s="376" t="s">
        <v>854</v>
      </c>
      <c r="B56" s="2552">
        <v>14.7</v>
      </c>
      <c r="C56" s="2552">
        <v>14.3</v>
      </c>
      <c r="D56" s="2552">
        <v>13.9</v>
      </c>
      <c r="E56" s="2552">
        <v>13.4</v>
      </c>
      <c r="F56" s="2552">
        <v>12.3</v>
      </c>
      <c r="G56" s="2552">
        <v>11.9</v>
      </c>
      <c r="H56" s="2552">
        <v>12</v>
      </c>
      <c r="I56" s="2552">
        <v>11.2</v>
      </c>
      <c r="J56" s="2552">
        <v>11.1</v>
      </c>
    </row>
    <row r="57" spans="1:10">
      <c r="A57" s="377" t="s">
        <v>1120</v>
      </c>
      <c r="B57" s="384"/>
      <c r="C57" s="385"/>
      <c r="D57" s="386"/>
      <c r="E57" s="387"/>
      <c r="F57" s="1751"/>
      <c r="G57" s="1751"/>
      <c r="H57" s="1751"/>
      <c r="I57" s="1750"/>
      <c r="J57" s="1749"/>
    </row>
    <row r="58" spans="1:10">
      <c r="A58" s="388"/>
      <c r="B58" s="364"/>
      <c r="C58" s="365"/>
      <c r="D58" s="365"/>
      <c r="E58" s="365"/>
      <c r="F58" s="365"/>
      <c r="G58" s="365"/>
      <c r="H58" s="365"/>
      <c r="I58" s="366"/>
      <c r="J58" s="1748"/>
    </row>
    <row r="59" spans="1:10">
      <c r="A59" s="388"/>
      <c r="B59" s="365"/>
      <c r="C59" s="365"/>
      <c r="D59" s="365"/>
      <c r="E59" s="365"/>
      <c r="F59" s="365"/>
      <c r="G59" s="365"/>
      <c r="H59" s="365"/>
      <c r="I59" s="366"/>
      <c r="J59" s="1748"/>
    </row>
    <row r="60" spans="1:10">
      <c r="A60" s="352"/>
      <c r="B60" s="389"/>
      <c r="C60" s="389"/>
      <c r="D60" s="389"/>
      <c r="E60" s="389"/>
      <c r="F60" s="389"/>
      <c r="G60" s="389"/>
      <c r="H60" s="389"/>
      <c r="I60" s="366"/>
      <c r="J60" s="1748"/>
    </row>
    <row r="61" spans="1:10">
      <c r="A61" s="390"/>
      <c r="B61" s="389"/>
      <c r="C61" s="389"/>
      <c r="D61" s="389"/>
      <c r="E61" s="389"/>
      <c r="F61" s="389"/>
      <c r="G61" s="389"/>
      <c r="H61" s="389"/>
      <c r="I61" s="366"/>
      <c r="J61" s="1748"/>
    </row>
    <row r="62" spans="1:10">
      <c r="A62" s="342"/>
      <c r="B62" s="365"/>
      <c r="C62" s="365"/>
      <c r="D62" s="365"/>
      <c r="E62" s="365"/>
      <c r="F62" s="365"/>
      <c r="G62" s="365"/>
      <c r="H62" s="365"/>
      <c r="I62" s="366"/>
      <c r="J62" s="1748"/>
    </row>
    <row r="63" spans="1:10">
      <c r="A63" s="342"/>
      <c r="B63" s="365"/>
      <c r="C63" s="365"/>
      <c r="D63" s="365"/>
      <c r="E63" s="365"/>
      <c r="F63" s="365"/>
      <c r="G63" s="365"/>
      <c r="H63" s="365"/>
      <c r="I63" s="366"/>
      <c r="J63" s="1748"/>
    </row>
    <row r="64" spans="1:10">
      <c r="A64" s="342"/>
      <c r="B64" s="365"/>
      <c r="C64" s="365"/>
      <c r="D64" s="365"/>
      <c r="E64" s="365"/>
      <c r="F64" s="365"/>
      <c r="G64" s="365"/>
      <c r="H64" s="365"/>
      <c r="I64" s="366"/>
      <c r="J64" s="1748"/>
    </row>
    <row r="65" spans="1:10">
      <c r="A65" s="342"/>
      <c r="B65" s="365"/>
      <c r="C65" s="365"/>
      <c r="D65" s="365"/>
      <c r="E65" s="365"/>
      <c r="F65" s="365"/>
      <c r="G65" s="365"/>
      <c r="H65" s="365"/>
      <c r="I65" s="366"/>
      <c r="J65" s="1748"/>
    </row>
    <row r="66" spans="1:10">
      <c r="A66" s="217"/>
      <c r="B66" s="224"/>
      <c r="C66" s="224"/>
      <c r="D66" s="224"/>
      <c r="E66" s="224"/>
      <c r="F66" s="224"/>
      <c r="G66" s="224"/>
      <c r="H66" s="224"/>
      <c r="I66" s="225"/>
      <c r="J66" s="1747"/>
    </row>
    <row r="67" spans="1:10">
      <c r="A67" s="222"/>
      <c r="B67" s="227"/>
      <c r="C67" s="227"/>
      <c r="D67" s="227"/>
      <c r="E67" s="227"/>
      <c r="F67" s="227"/>
      <c r="G67" s="227"/>
      <c r="H67" s="227"/>
      <c r="I67" s="225"/>
      <c r="J67" s="1747"/>
    </row>
    <row r="68" spans="1:10">
      <c r="A68" s="222"/>
      <c r="B68" s="227"/>
      <c r="C68" s="227"/>
      <c r="D68" s="227"/>
      <c r="E68" s="227"/>
      <c r="F68" s="227"/>
      <c r="G68" s="227"/>
      <c r="H68" s="227"/>
      <c r="I68" s="225"/>
      <c r="J68" s="1747"/>
    </row>
    <row r="69" spans="1:10">
      <c r="A69" s="222"/>
      <c r="B69" s="227"/>
      <c r="C69" s="227"/>
      <c r="D69" s="227"/>
      <c r="E69" s="227"/>
      <c r="F69" s="227"/>
      <c r="G69" s="227"/>
      <c r="H69" s="227"/>
      <c r="I69" s="225"/>
      <c r="J69" s="1747"/>
    </row>
    <row r="70" spans="1:10">
      <c r="A70" s="1746"/>
      <c r="B70" s="1745"/>
      <c r="C70" s="1745"/>
      <c r="D70" s="1745"/>
      <c r="E70" s="1745"/>
      <c r="F70" s="1745"/>
      <c r="G70" s="1745"/>
      <c r="H70" s="1745"/>
      <c r="I70" s="1745"/>
      <c r="J70" s="1745"/>
    </row>
    <row r="71" spans="1:10">
      <c r="A71" s="1746"/>
      <c r="B71" s="1746"/>
      <c r="C71" s="1746"/>
      <c r="D71" s="1746"/>
      <c r="E71" s="1746"/>
      <c r="F71" s="1746"/>
      <c r="G71" s="1745"/>
      <c r="H71" s="1745"/>
      <c r="I71" s="1745"/>
      <c r="J71" s="1745"/>
    </row>
    <row r="72" spans="1:10">
      <c r="A72" s="1746"/>
      <c r="B72" s="1745"/>
      <c r="C72" s="1745"/>
      <c r="D72" s="1745"/>
      <c r="E72" s="1745"/>
      <c r="F72" s="1745"/>
      <c r="G72" s="1745"/>
      <c r="H72" s="1745"/>
      <c r="I72" s="1745"/>
      <c r="J72" s="1745"/>
    </row>
    <row r="73" spans="1:10">
      <c r="A73" s="1744"/>
      <c r="B73" s="1744"/>
      <c r="C73" s="1744"/>
      <c r="D73" s="1744"/>
      <c r="E73" s="1744"/>
      <c r="F73" s="1744"/>
      <c r="G73" s="1744"/>
      <c r="H73" s="1744"/>
      <c r="I73" s="1744"/>
      <c r="J73" s="1744"/>
    </row>
  </sheetData>
  <mergeCells count="4">
    <mergeCell ref="A31:C31"/>
    <mergeCell ref="B42:B43"/>
    <mergeCell ref="C42:F42"/>
    <mergeCell ref="G42:G43"/>
  </mergeCells>
  <pageMargins left="0.7" right="0.7" top="0.75" bottom="0.75" header="0.3" footer="0.3"/>
  <pageSetup paperSize="9" scale="75" orientation="portrait" r:id="rId1"/>
  <customProperties>
    <customPr name="_pios_id" r:id="rId2"/>
  </customPropertie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K72"/>
  <sheetViews>
    <sheetView showGridLines="0" showZeros="0" view="pageBreakPreview" topLeftCell="A34" zoomScale="85" zoomScaleNormal="100" zoomScaleSheetLayoutView="85" workbookViewId="0">
      <selection activeCell="P21" sqref="P21"/>
    </sheetView>
  </sheetViews>
  <sheetFormatPr defaultRowHeight="15"/>
  <cols>
    <col min="1" max="1" width="30.33203125" style="1738" customWidth="1"/>
    <col min="2" max="4" width="17" style="1738" bestFit="1" customWidth="1"/>
    <col min="5" max="5" width="16.83203125" style="1738" bestFit="1" customWidth="1"/>
    <col min="6" max="6" width="13" style="1738" bestFit="1" customWidth="1"/>
    <col min="7" max="7" width="10.83203125" style="1738" customWidth="1"/>
    <col min="8" max="8" width="11.33203125" style="1738" customWidth="1"/>
    <col min="9" max="9" width="11" style="1738" customWidth="1"/>
    <col min="10" max="10" width="9.33203125" style="1738" customWidth="1"/>
    <col min="11" max="16384" width="9.33203125" style="1738"/>
  </cols>
  <sheetData>
    <row r="1" spans="1:9" ht="26.25" customHeight="1">
      <c r="A1" s="2937" t="s">
        <v>858</v>
      </c>
      <c r="B1" s="2937"/>
      <c r="C1" s="2937"/>
      <c r="D1" s="2937"/>
      <c r="E1" s="2937"/>
      <c r="F1" s="1769"/>
    </row>
    <row r="2" spans="1:9" ht="59.25" customHeight="1" thickBot="1">
      <c r="A2" s="2553"/>
      <c r="B2" s="2553" t="s">
        <v>859</v>
      </c>
      <c r="C2" s="2553" t="s">
        <v>860</v>
      </c>
      <c r="D2" s="2553" t="s">
        <v>1447</v>
      </c>
      <c r="E2" s="2554" t="s">
        <v>861</v>
      </c>
      <c r="F2" s="2555" t="s">
        <v>862</v>
      </c>
      <c r="G2" s="2497"/>
    </row>
    <row r="3" spans="1:9" ht="12.75" customHeight="1">
      <c r="A3" s="369" t="s">
        <v>1386</v>
      </c>
      <c r="B3" s="2480">
        <v>97647</v>
      </c>
      <c r="C3" s="2480">
        <v>6104</v>
      </c>
      <c r="D3" s="2480">
        <v>108100</v>
      </c>
      <c r="E3" s="2480">
        <v>1143</v>
      </c>
      <c r="F3" s="2556">
        <v>2.1</v>
      </c>
      <c r="G3" s="2557"/>
      <c r="H3" s="1772"/>
      <c r="I3" s="1772"/>
    </row>
    <row r="4" spans="1:9" ht="12.75" customHeight="1">
      <c r="A4" s="2558" t="s">
        <v>895</v>
      </c>
      <c r="B4" s="2480"/>
      <c r="C4" s="2480"/>
      <c r="D4" s="2480"/>
      <c r="E4" s="2480"/>
      <c r="F4" s="2556"/>
      <c r="G4" s="2557"/>
      <c r="H4" s="1772"/>
      <c r="I4" s="1772"/>
    </row>
    <row r="5" spans="1:9" ht="12.75" customHeight="1">
      <c r="A5" s="2559" t="s">
        <v>1385</v>
      </c>
      <c r="B5" s="2480">
        <v>70882</v>
      </c>
      <c r="C5" s="2480">
        <v>5703</v>
      </c>
      <c r="D5" s="2480">
        <v>79845</v>
      </c>
      <c r="E5" s="2480">
        <v>1028</v>
      </c>
      <c r="F5" s="2556">
        <v>2.1</v>
      </c>
      <c r="G5" s="2560"/>
      <c r="H5" s="1771"/>
      <c r="I5" s="1771"/>
    </row>
    <row r="6" spans="1:9" ht="12.75" customHeight="1">
      <c r="A6" s="2559" t="s">
        <v>864</v>
      </c>
      <c r="B6" s="2480">
        <v>25920</v>
      </c>
      <c r="C6" s="2480">
        <v>302</v>
      </c>
      <c r="D6" s="2480">
        <v>27492</v>
      </c>
      <c r="E6" s="2480">
        <v>106</v>
      </c>
      <c r="F6" s="2556">
        <v>1.3</v>
      </c>
      <c r="G6" s="2560"/>
      <c r="H6" s="1771"/>
      <c r="I6" s="1771"/>
    </row>
    <row r="7" spans="1:9" ht="12.75" customHeight="1">
      <c r="A7" s="2559" t="s">
        <v>865</v>
      </c>
      <c r="B7" s="2480" t="s">
        <v>1384</v>
      </c>
      <c r="C7" s="2480">
        <v>0</v>
      </c>
      <c r="D7" s="2480">
        <v>506</v>
      </c>
      <c r="E7" s="2480">
        <v>0</v>
      </c>
      <c r="F7" s="2556">
        <v>5.2</v>
      </c>
      <c r="G7" s="2497"/>
    </row>
    <row r="8" spans="1:9" ht="12.75" customHeight="1">
      <c r="A8" s="2559" t="s">
        <v>866</v>
      </c>
      <c r="B8" s="2480" t="s">
        <v>1383</v>
      </c>
      <c r="C8" s="2480">
        <v>0</v>
      </c>
      <c r="D8" s="2480">
        <v>2</v>
      </c>
      <c r="E8" s="2480">
        <v>0</v>
      </c>
      <c r="F8" s="2556">
        <v>36.299999999999997</v>
      </c>
      <c r="G8" s="2497"/>
    </row>
    <row r="9" spans="1:9" ht="12.75" customHeight="1">
      <c r="A9" s="2559" t="s">
        <v>867</v>
      </c>
      <c r="B9" s="2480" t="s">
        <v>1382</v>
      </c>
      <c r="C9" s="2480">
        <v>48</v>
      </c>
      <c r="D9" s="2480">
        <v>210</v>
      </c>
      <c r="E9" s="2480">
        <v>4</v>
      </c>
      <c r="F9" s="2556">
        <v>48.3</v>
      </c>
      <c r="G9" s="2497"/>
    </row>
    <row r="10" spans="1:9" ht="12.75" customHeight="1">
      <c r="A10" s="2559" t="s">
        <v>868</v>
      </c>
      <c r="B10" s="2480" t="s">
        <v>1381</v>
      </c>
      <c r="C10" s="2480">
        <v>13</v>
      </c>
      <c r="D10" s="2480">
        <v>30</v>
      </c>
      <c r="E10" s="2480">
        <v>1</v>
      </c>
      <c r="F10" s="2556">
        <v>182.6</v>
      </c>
      <c r="G10" s="2497"/>
    </row>
    <row r="11" spans="1:9" ht="12.75" customHeight="1">
      <c r="A11" s="2559" t="s">
        <v>869</v>
      </c>
      <c r="B11" s="2480" t="s">
        <v>1380</v>
      </c>
      <c r="C11" s="2480">
        <v>38</v>
      </c>
      <c r="D11" s="2480">
        <v>15</v>
      </c>
      <c r="E11" s="2480">
        <v>4</v>
      </c>
      <c r="F11" s="2556">
        <v>213.6</v>
      </c>
      <c r="G11" s="2497"/>
    </row>
    <row r="12" spans="1:9" ht="12.75" customHeight="1">
      <c r="A12" s="2559" t="s">
        <v>870</v>
      </c>
      <c r="B12" s="2480">
        <v>0</v>
      </c>
      <c r="C12" s="2480" t="s">
        <v>0</v>
      </c>
      <c r="D12" s="2480">
        <v>0</v>
      </c>
      <c r="E12" s="2480" t="s">
        <v>0</v>
      </c>
      <c r="F12" s="2556">
        <v>0</v>
      </c>
      <c r="G12" s="2497"/>
    </row>
    <row r="13" spans="1:9" ht="12.75" customHeight="1">
      <c r="A13" s="2559" t="s">
        <v>871</v>
      </c>
      <c r="B13" s="2480"/>
      <c r="C13" s="2480" t="s">
        <v>0</v>
      </c>
      <c r="D13" s="2480" t="s">
        <v>0</v>
      </c>
      <c r="E13" s="2480" t="s">
        <v>0</v>
      </c>
      <c r="F13" s="2556">
        <v>0</v>
      </c>
      <c r="G13" s="2497"/>
    </row>
    <row r="14" spans="1:9" ht="12.75" customHeight="1">
      <c r="A14" s="369"/>
      <c r="B14" s="2497"/>
      <c r="C14" s="2497"/>
      <c r="D14" s="2497"/>
      <c r="E14" s="2497"/>
      <c r="F14" s="2561"/>
      <c r="G14" s="2497"/>
    </row>
    <row r="15" spans="1:9" ht="12.75" customHeight="1">
      <c r="A15" s="369" t="s">
        <v>863</v>
      </c>
      <c r="B15" s="2480">
        <v>14114</v>
      </c>
      <c r="C15" s="2480">
        <v>4195</v>
      </c>
      <c r="D15" s="2480">
        <v>25778</v>
      </c>
      <c r="E15" s="2480">
        <v>794</v>
      </c>
      <c r="F15" s="2556">
        <v>45.5</v>
      </c>
      <c r="G15" s="2497"/>
    </row>
    <row r="16" spans="1:9" ht="12.75" customHeight="1">
      <c r="A16" s="2558" t="s">
        <v>895</v>
      </c>
      <c r="B16" s="2480"/>
      <c r="C16" s="2480"/>
      <c r="D16" s="2480"/>
      <c r="E16" s="2480"/>
      <c r="F16" s="2556"/>
      <c r="G16" s="2497"/>
    </row>
    <row r="17" spans="1:7" ht="12.75" customHeight="1">
      <c r="A17" s="2559" t="s">
        <v>864</v>
      </c>
      <c r="B17" s="2480">
        <v>2005</v>
      </c>
      <c r="C17" s="2480">
        <v>260</v>
      </c>
      <c r="D17" s="2480">
        <v>5323</v>
      </c>
      <c r="E17" s="2480">
        <v>65</v>
      </c>
      <c r="F17" s="2556">
        <v>15.4</v>
      </c>
      <c r="G17" s="2497"/>
    </row>
    <row r="18" spans="1:7" ht="12.75" customHeight="1">
      <c r="A18" s="2559" t="s">
        <v>865</v>
      </c>
      <c r="B18" s="2480">
        <v>3426</v>
      </c>
      <c r="C18" s="2480">
        <v>1220</v>
      </c>
      <c r="D18" s="2480">
        <v>7160</v>
      </c>
      <c r="E18" s="2480">
        <v>306</v>
      </c>
      <c r="F18" s="2556">
        <v>29.4</v>
      </c>
      <c r="G18" s="2497"/>
    </row>
    <row r="19" spans="1:7" ht="12.75" customHeight="1">
      <c r="A19" s="2559" t="s">
        <v>866</v>
      </c>
      <c r="B19" s="2480">
        <v>4743</v>
      </c>
      <c r="C19" s="2480">
        <v>1714</v>
      </c>
      <c r="D19" s="2480">
        <v>8573</v>
      </c>
      <c r="E19" s="2480">
        <v>303</v>
      </c>
      <c r="F19" s="2556">
        <v>55.3</v>
      </c>
      <c r="G19" s="2497"/>
    </row>
    <row r="20" spans="1:7" ht="12.75" customHeight="1">
      <c r="A20" s="2559" t="s">
        <v>867</v>
      </c>
      <c r="B20" s="2480">
        <v>1908</v>
      </c>
      <c r="C20" s="2480">
        <v>526</v>
      </c>
      <c r="D20" s="2480">
        <v>2587</v>
      </c>
      <c r="E20" s="2480">
        <v>98</v>
      </c>
      <c r="F20" s="2556">
        <v>85.2</v>
      </c>
      <c r="G20" s="2497"/>
    </row>
    <row r="21" spans="1:7" ht="12.75" customHeight="1">
      <c r="A21" s="2559" t="s">
        <v>868</v>
      </c>
      <c r="B21" s="2480" t="s">
        <v>1379</v>
      </c>
      <c r="C21" s="2480">
        <v>96</v>
      </c>
      <c r="D21" s="2480">
        <v>655</v>
      </c>
      <c r="E21" s="2480">
        <v>5</v>
      </c>
      <c r="F21" s="2556">
        <v>136.4</v>
      </c>
      <c r="G21" s="2497"/>
    </row>
    <row r="22" spans="1:7" ht="12.75" customHeight="1">
      <c r="A22" s="2559" t="s">
        <v>869</v>
      </c>
      <c r="B22" s="2480" t="s">
        <v>1378</v>
      </c>
      <c r="C22" s="2480">
        <v>26</v>
      </c>
      <c r="D22" s="2480">
        <v>86</v>
      </c>
      <c r="E22" s="2480">
        <v>0</v>
      </c>
      <c r="F22" s="2556">
        <v>192.9</v>
      </c>
      <c r="G22" s="2497"/>
    </row>
    <row r="23" spans="1:7" ht="12.75" customHeight="1">
      <c r="A23" s="2559" t="s">
        <v>870</v>
      </c>
      <c r="B23" s="2480">
        <v>927</v>
      </c>
      <c r="C23" s="2480">
        <v>279</v>
      </c>
      <c r="D23" s="2480">
        <v>709</v>
      </c>
      <c r="E23" s="2480">
        <v>10</v>
      </c>
      <c r="F23" s="2556">
        <v>114.8</v>
      </c>
      <c r="G23" s="2497"/>
    </row>
    <row r="24" spans="1:7" ht="12.75" customHeight="1">
      <c r="A24" s="2559" t="s">
        <v>871</v>
      </c>
      <c r="B24" s="2480">
        <v>493</v>
      </c>
      <c r="C24" s="2480">
        <v>74</v>
      </c>
      <c r="D24" s="2480">
        <v>685</v>
      </c>
      <c r="E24" s="2480">
        <v>7</v>
      </c>
      <c r="F24" s="2556">
        <v>0</v>
      </c>
      <c r="G24" s="2497"/>
    </row>
    <row r="25" spans="1:7" ht="12.75" customHeight="1">
      <c r="A25" s="369"/>
      <c r="B25" s="2480"/>
      <c r="C25" s="2480"/>
      <c r="D25" s="2480"/>
      <c r="E25" s="2480"/>
      <c r="F25" s="2556"/>
      <c r="G25" s="2497"/>
    </row>
    <row r="26" spans="1:7" ht="12.75" customHeight="1">
      <c r="A26" s="369" t="s">
        <v>872</v>
      </c>
      <c r="B26" s="2480">
        <v>102521</v>
      </c>
      <c r="C26" s="2480">
        <v>57076</v>
      </c>
      <c r="D26" s="2480">
        <v>128086</v>
      </c>
      <c r="E26" s="2480">
        <v>28180</v>
      </c>
      <c r="F26" s="2556">
        <v>36.9</v>
      </c>
      <c r="G26" s="2497"/>
    </row>
    <row r="27" spans="1:7" ht="12.75" customHeight="1">
      <c r="A27" s="2558" t="s">
        <v>895</v>
      </c>
      <c r="B27" s="2497"/>
      <c r="C27" s="2497"/>
      <c r="D27" s="2497"/>
      <c r="E27" s="2497"/>
      <c r="F27" s="2561"/>
      <c r="G27" s="2497"/>
    </row>
    <row r="28" spans="1:7" ht="12.75" customHeight="1">
      <c r="A28" s="2559" t="s">
        <v>864</v>
      </c>
      <c r="B28" s="2480">
        <v>15097</v>
      </c>
      <c r="C28" s="2480">
        <v>5856</v>
      </c>
      <c r="D28" s="2480">
        <v>17807</v>
      </c>
      <c r="E28" s="2480">
        <v>2966</v>
      </c>
      <c r="F28" s="2556">
        <v>9.1</v>
      </c>
      <c r="G28" s="2497"/>
    </row>
    <row r="29" spans="1:7" ht="12.75" customHeight="1">
      <c r="A29" s="2559" t="s">
        <v>865</v>
      </c>
      <c r="B29" s="2480">
        <v>24032</v>
      </c>
      <c r="C29" s="2480">
        <v>23341</v>
      </c>
      <c r="D29" s="2480">
        <v>36161</v>
      </c>
      <c r="E29" s="2480">
        <v>12049</v>
      </c>
      <c r="F29" s="2556">
        <v>21.6</v>
      </c>
      <c r="G29" s="2497"/>
    </row>
    <row r="30" spans="1:7" ht="12.75" customHeight="1">
      <c r="A30" s="2559" t="s">
        <v>866</v>
      </c>
      <c r="B30" s="2480">
        <v>43716</v>
      </c>
      <c r="C30" s="2480">
        <v>21887</v>
      </c>
      <c r="D30" s="2480">
        <v>53093</v>
      </c>
      <c r="E30" s="2480">
        <v>10639</v>
      </c>
      <c r="F30" s="2556">
        <v>35.799999999999997</v>
      </c>
      <c r="G30" s="2497"/>
    </row>
    <row r="31" spans="1:7" ht="12.75" customHeight="1">
      <c r="A31" s="2559" t="s">
        <v>867</v>
      </c>
      <c r="B31" s="2480">
        <v>10001</v>
      </c>
      <c r="C31" s="2480">
        <v>4008</v>
      </c>
      <c r="D31" s="2480">
        <v>11532</v>
      </c>
      <c r="E31" s="2480">
        <v>1911</v>
      </c>
      <c r="F31" s="2556">
        <v>56.5</v>
      </c>
      <c r="G31" s="2497"/>
    </row>
    <row r="32" spans="1:7" ht="12.75" customHeight="1">
      <c r="A32" s="2559" t="s">
        <v>868</v>
      </c>
      <c r="B32" s="2480">
        <v>2837</v>
      </c>
      <c r="C32" s="2480">
        <v>638</v>
      </c>
      <c r="D32" s="2480">
        <v>2966</v>
      </c>
      <c r="E32" s="2480">
        <v>270</v>
      </c>
      <c r="F32" s="2556">
        <v>100.4</v>
      </c>
      <c r="G32" s="2497"/>
    </row>
    <row r="33" spans="1:7" ht="12.75" customHeight="1">
      <c r="A33" s="2559" t="s">
        <v>869</v>
      </c>
      <c r="B33" s="2480" t="s">
        <v>1377</v>
      </c>
      <c r="C33" s="2480">
        <v>137</v>
      </c>
      <c r="D33" s="2480">
        <v>591</v>
      </c>
      <c r="E33" s="2480">
        <v>61</v>
      </c>
      <c r="F33" s="2556">
        <v>120.6</v>
      </c>
      <c r="G33" s="2497"/>
    </row>
    <row r="34" spans="1:7" ht="12.75" customHeight="1">
      <c r="A34" s="2559" t="s">
        <v>870</v>
      </c>
      <c r="B34" s="2480">
        <v>1518</v>
      </c>
      <c r="C34" s="2480">
        <v>555</v>
      </c>
      <c r="D34" s="2480">
        <v>1437</v>
      </c>
      <c r="E34" s="2480">
        <v>284</v>
      </c>
      <c r="F34" s="2556">
        <v>81</v>
      </c>
      <c r="G34" s="2497"/>
    </row>
    <row r="35" spans="1:7" ht="12.75" customHeight="1">
      <c r="A35" s="2559" t="s">
        <v>871</v>
      </c>
      <c r="B35" s="2480">
        <v>4736</v>
      </c>
      <c r="C35" s="2480">
        <v>654</v>
      </c>
      <c r="D35" s="2480">
        <v>4499</v>
      </c>
      <c r="E35" s="2480">
        <v>0</v>
      </c>
      <c r="F35" s="2556">
        <v>165.2</v>
      </c>
      <c r="G35" s="2497"/>
    </row>
    <row r="36" spans="1:7" ht="12.75" customHeight="1">
      <c r="A36" s="369"/>
      <c r="B36" s="2480"/>
      <c r="C36" s="2480"/>
      <c r="D36" s="2480"/>
      <c r="E36" s="2480"/>
      <c r="F36" s="2556"/>
      <c r="G36" s="2497"/>
    </row>
    <row r="37" spans="1:7" ht="12.75" customHeight="1">
      <c r="A37" s="369" t="s">
        <v>873</v>
      </c>
      <c r="B37" s="2480">
        <v>37306</v>
      </c>
      <c r="C37" s="2480">
        <v>3387</v>
      </c>
      <c r="D37" s="2480">
        <v>45378</v>
      </c>
      <c r="E37" s="2480">
        <v>650</v>
      </c>
      <c r="F37" s="2556">
        <v>18.100000000000001</v>
      </c>
      <c r="G37" s="2497"/>
    </row>
    <row r="38" spans="1:7" ht="12.75" customHeight="1">
      <c r="A38" s="2558" t="s">
        <v>895</v>
      </c>
      <c r="B38" s="2497"/>
      <c r="C38" s="2497"/>
      <c r="D38" s="2497"/>
      <c r="E38" s="2497"/>
      <c r="F38" s="2561"/>
      <c r="G38" s="2497"/>
    </row>
    <row r="39" spans="1:7" ht="12.75" customHeight="1">
      <c r="A39" s="2559" t="s">
        <v>864</v>
      </c>
      <c r="B39" s="2480">
        <v>16589</v>
      </c>
      <c r="C39" s="2480">
        <v>383</v>
      </c>
      <c r="D39" s="2480">
        <v>18499</v>
      </c>
      <c r="E39" s="2480">
        <v>149</v>
      </c>
      <c r="F39" s="2556">
        <v>8.3000000000000007</v>
      </c>
      <c r="G39" s="2497"/>
    </row>
    <row r="40" spans="1:7" ht="12.75" customHeight="1">
      <c r="A40" s="2559" t="s">
        <v>865</v>
      </c>
      <c r="B40" s="2480">
        <v>16632</v>
      </c>
      <c r="C40" s="2480">
        <v>2061</v>
      </c>
      <c r="D40" s="2480">
        <v>21458</v>
      </c>
      <c r="E40" s="2480">
        <v>344</v>
      </c>
      <c r="F40" s="2556">
        <v>16.100000000000001</v>
      </c>
      <c r="G40" s="2497"/>
    </row>
    <row r="41" spans="1:7" ht="12.75" customHeight="1">
      <c r="A41" s="2559" t="s">
        <v>866</v>
      </c>
      <c r="B41" s="2480">
        <v>3894</v>
      </c>
      <c r="C41" s="2480">
        <v>567</v>
      </c>
      <c r="D41" s="2480">
        <v>5113</v>
      </c>
      <c r="E41" s="2480">
        <v>80</v>
      </c>
      <c r="F41" s="2556">
        <v>54.5</v>
      </c>
      <c r="G41" s="2497"/>
    </row>
    <row r="42" spans="1:7" ht="12.75" customHeight="1">
      <c r="A42" s="2559" t="s">
        <v>867</v>
      </c>
      <c r="B42" s="2480">
        <v>122</v>
      </c>
      <c r="C42" s="2480">
        <v>322</v>
      </c>
      <c r="D42" s="2480">
        <v>204</v>
      </c>
      <c r="E42" s="2480">
        <v>62</v>
      </c>
      <c r="F42" s="2556">
        <v>117.6</v>
      </c>
      <c r="G42" s="2497"/>
    </row>
    <row r="43" spans="1:7" ht="12.75" customHeight="1">
      <c r="A43" s="2559" t="s">
        <v>868</v>
      </c>
      <c r="B43" s="2480">
        <v>32</v>
      </c>
      <c r="C43" s="2480">
        <v>42</v>
      </c>
      <c r="D43" s="2480">
        <v>38</v>
      </c>
      <c r="E43" s="2480">
        <v>13</v>
      </c>
      <c r="F43" s="2556">
        <v>212.2</v>
      </c>
      <c r="G43" s="2497"/>
    </row>
    <row r="44" spans="1:7" ht="12.75" customHeight="1">
      <c r="A44" s="2559" t="s">
        <v>869</v>
      </c>
      <c r="B44" s="2480">
        <v>1</v>
      </c>
      <c r="C44" s="2480">
        <v>8</v>
      </c>
      <c r="D44" s="2480">
        <v>2</v>
      </c>
      <c r="E44" s="2480">
        <v>2</v>
      </c>
      <c r="F44" s="2556">
        <v>256.8</v>
      </c>
      <c r="G44" s="2497"/>
    </row>
    <row r="45" spans="1:7" ht="12.75" customHeight="1">
      <c r="A45" s="2559" t="s">
        <v>870</v>
      </c>
      <c r="B45" s="2480">
        <v>36</v>
      </c>
      <c r="C45" s="2480">
        <v>4</v>
      </c>
      <c r="D45" s="2480">
        <v>64</v>
      </c>
      <c r="E45" s="2480">
        <v>0</v>
      </c>
      <c r="F45" s="2556">
        <v>145.80000000000001</v>
      </c>
      <c r="G45" s="2497"/>
    </row>
    <row r="46" spans="1:7" ht="12.75" customHeight="1">
      <c r="A46" s="2559" t="s">
        <v>871</v>
      </c>
      <c r="B46" s="2480">
        <v>0</v>
      </c>
      <c r="C46" s="2480">
        <v>0</v>
      </c>
      <c r="D46" s="2480">
        <v>0</v>
      </c>
      <c r="E46" s="2480">
        <v>0</v>
      </c>
      <c r="F46" s="2556">
        <v>0</v>
      </c>
      <c r="G46" s="2497"/>
    </row>
    <row r="47" spans="1:7" ht="12.75" customHeight="1">
      <c r="A47" s="369"/>
      <c r="B47" s="2480"/>
      <c r="C47" s="2480"/>
      <c r="D47" s="2480"/>
      <c r="E47" s="2480"/>
      <c r="F47" s="2556"/>
      <c r="G47" s="2497"/>
    </row>
    <row r="48" spans="1:7" ht="12.75" customHeight="1">
      <c r="A48" s="369" t="s">
        <v>874</v>
      </c>
      <c r="B48" s="2480">
        <v>140088</v>
      </c>
      <c r="C48" s="2480">
        <v>10144</v>
      </c>
      <c r="D48" s="2480">
        <v>146637</v>
      </c>
      <c r="E48" s="2480">
        <v>6550</v>
      </c>
      <c r="F48" s="2556">
        <v>8.1999999999999993</v>
      </c>
      <c r="G48" s="2497"/>
    </row>
    <row r="49" spans="1:11" ht="12.75" customHeight="1">
      <c r="A49" s="2558" t="s">
        <v>895</v>
      </c>
      <c r="B49" s="2562"/>
      <c r="C49" s="2562"/>
      <c r="D49" s="2497"/>
      <c r="E49" s="2497"/>
      <c r="F49" s="2561"/>
      <c r="G49" s="2497"/>
    </row>
    <row r="50" spans="1:11" ht="12.75" customHeight="1">
      <c r="A50" s="2559" t="s">
        <v>1121</v>
      </c>
      <c r="B50" s="2480">
        <v>96612</v>
      </c>
      <c r="C50" s="2480">
        <v>8185</v>
      </c>
      <c r="D50" s="2480">
        <v>102103</v>
      </c>
      <c r="E50" s="2480">
        <v>5491</v>
      </c>
      <c r="F50" s="2556">
        <v>3.4</v>
      </c>
      <c r="G50" s="2497"/>
    </row>
    <row r="51" spans="1:11" ht="12.75" customHeight="1">
      <c r="A51" s="2559" t="s">
        <v>1122</v>
      </c>
      <c r="B51" s="2480">
        <v>26216</v>
      </c>
      <c r="C51" s="2480">
        <v>1165</v>
      </c>
      <c r="D51" s="2480">
        <v>26925</v>
      </c>
      <c r="E51" s="2480">
        <v>709</v>
      </c>
      <c r="F51" s="2556">
        <v>7.8</v>
      </c>
      <c r="G51" s="2497"/>
    </row>
    <row r="52" spans="1:11" ht="12.75" customHeight="1">
      <c r="A52" s="2559" t="s">
        <v>1123</v>
      </c>
      <c r="B52" s="2480">
        <v>10608</v>
      </c>
      <c r="C52" s="2480">
        <v>402</v>
      </c>
      <c r="D52" s="2480">
        <v>10797</v>
      </c>
      <c r="E52" s="2480">
        <v>189</v>
      </c>
      <c r="F52" s="2556">
        <v>16.600000000000001</v>
      </c>
      <c r="G52" s="2497"/>
    </row>
    <row r="53" spans="1:11" ht="12.75" customHeight="1">
      <c r="A53" s="2559" t="s">
        <v>1124</v>
      </c>
      <c r="B53" s="2480">
        <v>3062</v>
      </c>
      <c r="C53" s="2480">
        <v>210</v>
      </c>
      <c r="D53" s="2480">
        <v>3150</v>
      </c>
      <c r="E53" s="2480">
        <v>88</v>
      </c>
      <c r="F53" s="2556">
        <v>31.7</v>
      </c>
      <c r="G53" s="2497"/>
    </row>
    <row r="54" spans="1:11" ht="12.75" customHeight="1">
      <c r="A54" s="2559" t="s">
        <v>1125</v>
      </c>
      <c r="B54" s="2480">
        <v>1316</v>
      </c>
      <c r="C54" s="2480">
        <v>151</v>
      </c>
      <c r="D54" s="2480">
        <v>1374</v>
      </c>
      <c r="E54" s="2480">
        <v>57</v>
      </c>
      <c r="F54" s="2556">
        <v>66</v>
      </c>
      <c r="G54" s="2497"/>
    </row>
    <row r="55" spans="1:11" ht="12.75" customHeight="1">
      <c r="A55" s="2559" t="s">
        <v>1126</v>
      </c>
      <c r="B55" s="2480">
        <v>816</v>
      </c>
      <c r="C55" s="2480">
        <v>22</v>
      </c>
      <c r="D55" s="2480">
        <v>824</v>
      </c>
      <c r="E55" s="2480">
        <v>9</v>
      </c>
      <c r="F55" s="2556">
        <v>88.3</v>
      </c>
      <c r="G55" s="2497"/>
    </row>
    <row r="56" spans="1:11" ht="12.75" customHeight="1">
      <c r="A56" s="2559" t="s">
        <v>1127</v>
      </c>
      <c r="B56" s="2480">
        <v>50</v>
      </c>
      <c r="C56" s="2480">
        <v>3</v>
      </c>
      <c r="D56" s="2480">
        <v>52</v>
      </c>
      <c r="E56" s="2480">
        <v>2</v>
      </c>
      <c r="F56" s="2556">
        <v>28.4</v>
      </c>
      <c r="G56" s="2497"/>
    </row>
    <row r="57" spans="1:11" ht="12.75" customHeight="1">
      <c r="A57" s="2559" t="s">
        <v>871</v>
      </c>
      <c r="B57" s="2480">
        <v>1408</v>
      </c>
      <c r="C57" s="2480">
        <v>6</v>
      </c>
      <c r="D57" s="2480">
        <v>1412</v>
      </c>
      <c r="E57" s="2480">
        <v>5</v>
      </c>
      <c r="F57" s="2556">
        <v>138</v>
      </c>
      <c r="G57" s="2497"/>
    </row>
    <row r="58" spans="1:11" ht="12.75" customHeight="1">
      <c r="A58" s="369"/>
      <c r="B58" s="2480"/>
      <c r="C58" s="2480"/>
      <c r="D58" s="2480"/>
      <c r="E58" s="2480"/>
      <c r="F58" s="2480"/>
      <c r="G58" s="2497"/>
    </row>
    <row r="59" spans="1:11">
      <c r="A59" s="369" t="s">
        <v>875</v>
      </c>
      <c r="B59" s="2480">
        <v>24294</v>
      </c>
      <c r="C59" s="2480">
        <v>12815</v>
      </c>
      <c r="D59" s="2480">
        <v>32502</v>
      </c>
      <c r="E59" s="2480">
        <v>8076</v>
      </c>
      <c r="F59" s="2556">
        <v>28</v>
      </c>
      <c r="G59" s="2834"/>
      <c r="H59" s="2834"/>
      <c r="I59" s="2834"/>
      <c r="J59" s="2834"/>
      <c r="K59" s="2834"/>
    </row>
    <row r="60" spans="1:11">
      <c r="A60" s="2558" t="s">
        <v>895</v>
      </c>
      <c r="B60" s="2480"/>
      <c r="C60" s="2497"/>
      <c r="D60" s="2480"/>
      <c r="E60" s="2497"/>
      <c r="F60" s="2556"/>
      <c r="G60" s="2834"/>
      <c r="H60" s="2834"/>
      <c r="I60" s="2834"/>
      <c r="J60" s="2834"/>
      <c r="K60" s="2834"/>
    </row>
    <row r="61" spans="1:11">
      <c r="A61" s="2559" t="s">
        <v>1121</v>
      </c>
      <c r="B61" s="2480">
        <v>7906</v>
      </c>
      <c r="C61" s="2480">
        <v>7408</v>
      </c>
      <c r="D61" s="2480">
        <v>12577</v>
      </c>
      <c r="E61" s="2480">
        <v>4660</v>
      </c>
      <c r="F61" s="2556">
        <v>9</v>
      </c>
      <c r="G61" s="2834"/>
      <c r="H61" s="2834"/>
      <c r="I61" s="2834"/>
      <c r="J61" s="2834"/>
      <c r="K61" s="2834"/>
    </row>
    <row r="62" spans="1:11">
      <c r="A62" s="2559" t="s">
        <v>1122</v>
      </c>
      <c r="B62" s="2480">
        <v>5958</v>
      </c>
      <c r="C62" s="2480">
        <v>2787</v>
      </c>
      <c r="D62" s="2480">
        <v>7754</v>
      </c>
      <c r="E62" s="2480">
        <v>1764</v>
      </c>
      <c r="F62" s="2556">
        <v>17.899999999999999</v>
      </c>
      <c r="G62" s="2834"/>
      <c r="H62" s="2834"/>
      <c r="I62" s="2834"/>
      <c r="J62" s="2834"/>
      <c r="K62" s="2834"/>
    </row>
    <row r="63" spans="1:11">
      <c r="A63" s="2559" t="s">
        <v>1123</v>
      </c>
      <c r="B63" s="2480" t="s">
        <v>1388</v>
      </c>
      <c r="C63" s="2480">
        <v>1361</v>
      </c>
      <c r="D63" s="2480">
        <v>4466</v>
      </c>
      <c r="E63" s="2480">
        <v>899</v>
      </c>
      <c r="F63" s="2556">
        <v>29.1</v>
      </c>
      <c r="G63" s="2834"/>
      <c r="H63" s="2834"/>
      <c r="I63" s="2834"/>
      <c r="J63" s="2834"/>
      <c r="K63" s="2834"/>
    </row>
    <row r="64" spans="1:11">
      <c r="A64" s="2559" t="s">
        <v>1124</v>
      </c>
      <c r="B64" s="2480">
        <v>2487</v>
      </c>
      <c r="C64" s="2480">
        <v>631</v>
      </c>
      <c r="D64" s="2480">
        <v>2913</v>
      </c>
      <c r="E64" s="2480">
        <v>409</v>
      </c>
      <c r="F64" s="2556">
        <v>34.4</v>
      </c>
      <c r="G64" s="2834"/>
      <c r="H64" s="2834"/>
      <c r="I64" s="2834"/>
      <c r="J64" s="2834"/>
      <c r="K64" s="2834"/>
    </row>
    <row r="65" spans="1:11">
      <c r="A65" s="2559" t="s">
        <v>1125</v>
      </c>
      <c r="B65" s="2480">
        <v>2079</v>
      </c>
      <c r="C65" s="2480">
        <v>250</v>
      </c>
      <c r="D65" s="2480">
        <v>2247</v>
      </c>
      <c r="E65" s="2480">
        <v>162</v>
      </c>
      <c r="F65" s="2556">
        <v>39.5</v>
      </c>
      <c r="G65" s="2834"/>
      <c r="H65" s="2834"/>
      <c r="I65" s="2834"/>
      <c r="J65" s="2834"/>
      <c r="K65" s="2834"/>
    </row>
    <row r="66" spans="1:11">
      <c r="A66" s="2559" t="s">
        <v>1126</v>
      </c>
      <c r="B66" s="2480">
        <v>1412</v>
      </c>
      <c r="C66" s="2480">
        <v>118</v>
      </c>
      <c r="D66" s="2480">
        <v>1488</v>
      </c>
      <c r="E66" s="2480">
        <v>74</v>
      </c>
      <c r="F66" s="2556">
        <v>53.9</v>
      </c>
      <c r="G66" s="2834"/>
      <c r="H66" s="2834"/>
      <c r="I66" s="2834"/>
      <c r="J66" s="2834"/>
      <c r="K66" s="2834"/>
    </row>
    <row r="67" spans="1:11">
      <c r="A67" s="2559" t="s">
        <v>1127</v>
      </c>
      <c r="B67" s="2480">
        <v>109</v>
      </c>
      <c r="C67" s="2480">
        <v>124</v>
      </c>
      <c r="D67" s="2480">
        <v>145</v>
      </c>
      <c r="E67" s="2480">
        <v>32</v>
      </c>
      <c r="F67" s="2556">
        <v>45</v>
      </c>
      <c r="G67" s="2834"/>
      <c r="H67" s="2834"/>
      <c r="I67" s="2834"/>
      <c r="J67" s="2834"/>
      <c r="K67" s="2834"/>
    </row>
    <row r="68" spans="1:11">
      <c r="A68" s="2559" t="s">
        <v>871</v>
      </c>
      <c r="B68" s="2480">
        <v>834</v>
      </c>
      <c r="C68" s="2480">
        <v>136</v>
      </c>
      <c r="D68" s="2480">
        <v>912</v>
      </c>
      <c r="E68" s="2480">
        <v>76</v>
      </c>
      <c r="F68" s="2556">
        <v>276.89999999999998</v>
      </c>
      <c r="G68" s="2834"/>
      <c r="H68" s="2834"/>
      <c r="I68" s="2834"/>
      <c r="J68" s="2834"/>
      <c r="K68" s="2834"/>
    </row>
    <row r="69" spans="1:11">
      <c r="A69" s="2559"/>
      <c r="B69" s="2480"/>
      <c r="C69" s="2480"/>
      <c r="D69" s="2480"/>
      <c r="E69" s="2480"/>
      <c r="F69" s="2556"/>
      <c r="G69" s="2834"/>
      <c r="H69" s="2834"/>
      <c r="I69" s="2834"/>
      <c r="J69" s="2834"/>
      <c r="K69" s="2834"/>
    </row>
    <row r="70" spans="1:11">
      <c r="A70" s="2563" t="s">
        <v>876</v>
      </c>
      <c r="B70" s="2480">
        <v>3603</v>
      </c>
      <c r="C70" s="2480">
        <v>41</v>
      </c>
      <c r="D70" s="2480">
        <v>3284</v>
      </c>
      <c r="E70" s="2480">
        <v>7</v>
      </c>
      <c r="F70" s="2556">
        <v>84</v>
      </c>
      <c r="G70" s="2834"/>
      <c r="H70" s="2834"/>
      <c r="I70" s="2834"/>
      <c r="J70" s="2834"/>
      <c r="K70" s="2834"/>
    </row>
    <row r="71" spans="1:11">
      <c r="A71" s="2936" t="s">
        <v>877</v>
      </c>
      <c r="B71" s="2936"/>
      <c r="C71" s="2936"/>
      <c r="D71" s="2936"/>
      <c r="E71" s="2936"/>
      <c r="F71" s="2936"/>
      <c r="G71" s="2834"/>
      <c r="H71" s="2834"/>
      <c r="I71" s="2834"/>
      <c r="J71" s="2834"/>
      <c r="K71" s="2834"/>
    </row>
    <row r="72" spans="1:11">
      <c r="A72" s="397" t="s">
        <v>878</v>
      </c>
      <c r="B72" s="398"/>
      <c r="C72" s="398"/>
      <c r="D72" s="398"/>
      <c r="E72" s="398"/>
      <c r="F72" s="398"/>
      <c r="G72" s="2834"/>
      <c r="H72" s="2834"/>
      <c r="I72" s="2834"/>
      <c r="J72" s="2834"/>
      <c r="K72" s="2834"/>
    </row>
  </sheetData>
  <mergeCells count="2">
    <mergeCell ref="A71:F71"/>
    <mergeCell ref="A1:E1"/>
  </mergeCells>
  <pageMargins left="0.7" right="0.7" top="0.75" bottom="0.75" header="0.3" footer="0.3"/>
  <pageSetup paperSize="9" scale="80" orientation="portrait" r:id="rId1"/>
  <customProperties>
    <customPr name="_pios_id" r:id="rId2"/>
  </customPropertie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J65"/>
  <sheetViews>
    <sheetView showGridLines="0" view="pageBreakPreview" topLeftCell="A49" zoomScaleNormal="100" zoomScaleSheetLayoutView="100" workbookViewId="0">
      <selection activeCell="P21" sqref="P21"/>
    </sheetView>
  </sheetViews>
  <sheetFormatPr defaultRowHeight="14.25" customHeight="1"/>
  <cols>
    <col min="1" max="1" width="51.1640625" style="1738" bestFit="1" customWidth="1"/>
    <col min="2" max="2" width="11.5" style="1738" customWidth="1"/>
    <col min="3" max="10" width="9.6640625" style="1738" customWidth="1"/>
    <col min="11" max="16384" width="9.33203125" style="1738"/>
  </cols>
  <sheetData>
    <row r="1" spans="1:10" ht="50.25" customHeight="1" thickBot="1">
      <c r="A1" s="1712"/>
      <c r="B1" s="1712" t="s">
        <v>859</v>
      </c>
      <c r="C1" s="2938" t="s">
        <v>860</v>
      </c>
      <c r="D1" s="2938"/>
      <c r="E1" s="2938" t="s">
        <v>1387</v>
      </c>
      <c r="F1" s="2938"/>
      <c r="G1" s="2938" t="s">
        <v>861</v>
      </c>
      <c r="H1" s="2938"/>
      <c r="I1" s="2938" t="s">
        <v>862</v>
      </c>
      <c r="J1" s="2938"/>
    </row>
    <row r="2" spans="1:10" ht="14.25" customHeight="1">
      <c r="A2" s="391" t="s">
        <v>875</v>
      </c>
      <c r="B2" s="392">
        <v>24294</v>
      </c>
      <c r="D2" s="392">
        <v>12815</v>
      </c>
      <c r="F2" s="392">
        <v>32502</v>
      </c>
      <c r="G2" s="392"/>
      <c r="H2" s="392">
        <v>8076</v>
      </c>
      <c r="I2" s="392"/>
      <c r="J2" s="393">
        <v>28</v>
      </c>
    </row>
    <row r="3" spans="1:10" ht="14.25" customHeight="1">
      <c r="A3" s="394" t="s">
        <v>895</v>
      </c>
      <c r="B3" s="392"/>
      <c r="F3" s="392"/>
      <c r="J3" s="393"/>
    </row>
    <row r="4" spans="1:10" ht="14.25" customHeight="1">
      <c r="A4" s="395" t="s">
        <v>1121</v>
      </c>
      <c r="B4" s="392">
        <v>7906</v>
      </c>
      <c r="D4" s="392">
        <v>7408</v>
      </c>
      <c r="F4" s="392">
        <v>12577</v>
      </c>
      <c r="G4" s="392"/>
      <c r="H4" s="392">
        <v>4660</v>
      </c>
      <c r="I4" s="392"/>
      <c r="J4" s="393">
        <v>9</v>
      </c>
    </row>
    <row r="5" spans="1:10" ht="14.25" customHeight="1">
      <c r="A5" s="395" t="s">
        <v>1122</v>
      </c>
      <c r="B5" s="392">
        <v>5958</v>
      </c>
      <c r="D5" s="392">
        <v>2787</v>
      </c>
      <c r="F5" s="392">
        <v>7754</v>
      </c>
      <c r="G5" s="392"/>
      <c r="H5" s="392">
        <v>1764</v>
      </c>
      <c r="I5" s="392"/>
      <c r="J5" s="393">
        <v>17.899999999999999</v>
      </c>
    </row>
    <row r="6" spans="1:10" ht="14.25" customHeight="1">
      <c r="A6" s="395" t="s">
        <v>1123</v>
      </c>
      <c r="B6" s="392" t="s">
        <v>1388</v>
      </c>
      <c r="D6" s="392">
        <v>1361</v>
      </c>
      <c r="F6" s="392">
        <v>4466</v>
      </c>
      <c r="G6" s="392"/>
      <c r="H6" s="392">
        <v>899</v>
      </c>
      <c r="I6" s="392"/>
      <c r="J6" s="393">
        <v>29.1</v>
      </c>
    </row>
    <row r="7" spans="1:10" ht="14.25" customHeight="1">
      <c r="A7" s="395" t="s">
        <v>1124</v>
      </c>
      <c r="B7" s="392">
        <v>2487</v>
      </c>
      <c r="D7" s="392">
        <v>631</v>
      </c>
      <c r="F7" s="392">
        <v>2913</v>
      </c>
      <c r="G7" s="392"/>
      <c r="H7" s="392">
        <v>409</v>
      </c>
      <c r="I7" s="392"/>
      <c r="J7" s="393">
        <v>34.4</v>
      </c>
    </row>
    <row r="8" spans="1:10" ht="14.25" customHeight="1">
      <c r="A8" s="395" t="s">
        <v>1125</v>
      </c>
      <c r="B8" s="392">
        <v>2079</v>
      </c>
      <c r="D8" s="392">
        <v>250</v>
      </c>
      <c r="F8" s="392">
        <v>2247</v>
      </c>
      <c r="G8" s="392"/>
      <c r="H8" s="392">
        <v>162</v>
      </c>
      <c r="I8" s="392"/>
      <c r="J8" s="393">
        <v>39.5</v>
      </c>
    </row>
    <row r="9" spans="1:10" ht="14.25" customHeight="1">
      <c r="A9" s="395" t="s">
        <v>1126</v>
      </c>
      <c r="B9" s="392">
        <v>1412</v>
      </c>
      <c r="D9" s="392">
        <v>118</v>
      </c>
      <c r="F9" s="392">
        <v>1488</v>
      </c>
      <c r="G9" s="392"/>
      <c r="H9" s="392">
        <v>74</v>
      </c>
      <c r="I9" s="392"/>
      <c r="J9" s="393">
        <v>53.9</v>
      </c>
    </row>
    <row r="10" spans="1:10" ht="14.25" customHeight="1">
      <c r="A10" s="395" t="s">
        <v>1127</v>
      </c>
      <c r="B10" s="392">
        <v>109</v>
      </c>
      <c r="D10" s="392">
        <v>124</v>
      </c>
      <c r="F10" s="392">
        <v>145</v>
      </c>
      <c r="G10" s="392"/>
      <c r="H10" s="392">
        <v>32</v>
      </c>
      <c r="I10" s="392"/>
      <c r="J10" s="393">
        <v>45</v>
      </c>
    </row>
    <row r="11" spans="1:10" ht="14.25" customHeight="1">
      <c r="A11" s="395" t="s">
        <v>871</v>
      </c>
      <c r="B11" s="392">
        <v>834</v>
      </c>
      <c r="D11" s="392">
        <v>136</v>
      </c>
      <c r="F11" s="392">
        <v>912</v>
      </c>
      <c r="G11" s="392"/>
      <c r="H11" s="392">
        <v>76</v>
      </c>
      <c r="I11" s="392"/>
      <c r="J11" s="393">
        <v>276.89999999999998</v>
      </c>
    </row>
    <row r="12" spans="1:10" ht="14.25" customHeight="1">
      <c r="A12" s="395"/>
      <c r="B12" s="392"/>
      <c r="D12" s="392"/>
      <c r="F12" s="392"/>
      <c r="H12" s="392"/>
      <c r="J12" s="393"/>
    </row>
    <row r="13" spans="1:10" ht="14.25" customHeight="1">
      <c r="A13" s="396" t="s">
        <v>876</v>
      </c>
      <c r="B13" s="392">
        <v>3603</v>
      </c>
      <c r="D13" s="392">
        <v>41</v>
      </c>
      <c r="F13" s="392">
        <v>3284</v>
      </c>
      <c r="G13" s="392"/>
      <c r="H13" s="392">
        <v>7</v>
      </c>
      <c r="I13" s="392"/>
      <c r="J13" s="393">
        <v>84</v>
      </c>
    </row>
    <row r="14" spans="1:10" ht="14.25" customHeight="1">
      <c r="A14" s="2936" t="s">
        <v>877</v>
      </c>
      <c r="B14" s="2936"/>
      <c r="C14" s="2936"/>
      <c r="D14" s="2936"/>
      <c r="E14" s="2936"/>
      <c r="F14" s="2936"/>
      <c r="G14" s="1774"/>
      <c r="H14" s="1774"/>
      <c r="I14" s="1774"/>
      <c r="J14" s="1774"/>
    </row>
    <row r="15" spans="1:10" ht="14.25" customHeight="1">
      <c r="A15" s="397" t="s">
        <v>878</v>
      </c>
      <c r="B15" s="398"/>
      <c r="C15" s="398"/>
      <c r="D15" s="398"/>
      <c r="E15" s="398"/>
      <c r="F15" s="398"/>
    </row>
    <row r="16" spans="1:10" ht="14.25" customHeight="1">
      <c r="A16" s="397"/>
      <c r="B16" s="398"/>
      <c r="C16" s="398"/>
      <c r="D16" s="398"/>
      <c r="E16" s="398"/>
      <c r="F16" s="398"/>
    </row>
    <row r="18" spans="1:10" ht="14.25" customHeight="1">
      <c r="A18" s="2937" t="s">
        <v>883</v>
      </c>
      <c r="B18" s="2937"/>
      <c r="C18" s="2937"/>
      <c r="D18" s="2937"/>
      <c r="E18" s="1732"/>
      <c r="F18" s="1732"/>
      <c r="G18" s="1741"/>
      <c r="H18" s="1741"/>
      <c r="I18" s="1732"/>
      <c r="J18" s="1731"/>
    </row>
    <row r="19" spans="1:10" ht="14.25" customHeight="1" thickBot="1">
      <c r="A19" s="1773"/>
      <c r="B19" s="1773"/>
      <c r="C19" s="1773"/>
      <c r="D19" s="1773"/>
      <c r="E19" s="1732"/>
      <c r="F19" s="1732"/>
      <c r="G19" s="1741"/>
      <c r="H19" s="1741"/>
      <c r="I19" s="1732"/>
      <c r="J19" s="1731"/>
    </row>
    <row r="20" spans="1:10" ht="14.25" customHeight="1" thickBot="1">
      <c r="A20" s="2564" t="s">
        <v>123</v>
      </c>
      <c r="B20" s="2565" t="s">
        <v>1331</v>
      </c>
      <c r="C20" s="2565" t="s">
        <v>1278</v>
      </c>
      <c r="D20" s="2565" t="s">
        <v>568</v>
      </c>
      <c r="E20" s="2565" t="s">
        <v>124</v>
      </c>
      <c r="F20" s="2565" t="s">
        <v>125</v>
      </c>
      <c r="G20" s="2565" t="s">
        <v>126</v>
      </c>
      <c r="H20" s="2565" t="s">
        <v>127</v>
      </c>
      <c r="I20" s="2535" t="s">
        <v>128</v>
      </c>
      <c r="J20" s="2535" t="s">
        <v>129</v>
      </c>
    </row>
    <row r="21" spans="1:10" ht="14.25" customHeight="1">
      <c r="A21" s="2566" t="s">
        <v>759</v>
      </c>
      <c r="B21" s="2567">
        <v>106052</v>
      </c>
      <c r="C21" s="2567">
        <v>109367</v>
      </c>
      <c r="D21" s="2567">
        <v>107512</v>
      </c>
      <c r="E21" s="2567">
        <v>111732</v>
      </c>
      <c r="F21" s="2567">
        <v>116573</v>
      </c>
      <c r="G21" s="2567">
        <v>115563</v>
      </c>
      <c r="H21" s="2567">
        <v>116978</v>
      </c>
      <c r="I21" s="2567">
        <v>116937</v>
      </c>
      <c r="J21" s="2568">
        <v>117383</v>
      </c>
    </row>
    <row r="22" spans="1:10" ht="14.25" customHeight="1">
      <c r="A22" s="2569" t="s">
        <v>542</v>
      </c>
      <c r="B22" s="2570">
        <v>31131</v>
      </c>
      <c r="C22" s="2570">
        <v>32730</v>
      </c>
      <c r="D22" s="2570">
        <v>22972</v>
      </c>
      <c r="E22" s="2570">
        <v>25107</v>
      </c>
      <c r="F22" s="2570">
        <v>28318</v>
      </c>
      <c r="G22" s="2570">
        <v>27885</v>
      </c>
      <c r="H22" s="2570">
        <v>28182</v>
      </c>
      <c r="I22" s="2570">
        <v>27643</v>
      </c>
      <c r="J22" s="2571">
        <v>28475</v>
      </c>
    </row>
    <row r="23" spans="1:10" ht="14.25" customHeight="1">
      <c r="A23" s="2572" t="s">
        <v>884</v>
      </c>
      <c r="B23" s="2570">
        <v>3086</v>
      </c>
      <c r="C23" s="2570">
        <v>2873</v>
      </c>
      <c r="D23" s="2570">
        <v>2802</v>
      </c>
      <c r="E23" s="2570">
        <v>2891</v>
      </c>
      <c r="F23" s="2570">
        <v>2984</v>
      </c>
      <c r="G23" s="2570">
        <v>3019</v>
      </c>
      <c r="H23" s="2570">
        <v>3003</v>
      </c>
      <c r="I23" s="2570">
        <v>3070</v>
      </c>
      <c r="J23" s="2570">
        <v>3100</v>
      </c>
    </row>
    <row r="24" spans="1:10" ht="14.25" customHeight="1">
      <c r="A24" s="2569" t="s">
        <v>539</v>
      </c>
      <c r="B24" s="2570">
        <v>19710</v>
      </c>
      <c r="C24" s="2570">
        <v>18700</v>
      </c>
      <c r="D24" s="2570">
        <v>26989</v>
      </c>
      <c r="E24" s="2570">
        <v>28766</v>
      </c>
      <c r="F24" s="2570">
        <v>29192</v>
      </c>
      <c r="G24" s="2570">
        <v>28834</v>
      </c>
      <c r="H24" s="2570">
        <v>28169</v>
      </c>
      <c r="I24" s="2570">
        <v>28622</v>
      </c>
      <c r="J24" s="2570">
        <v>27350</v>
      </c>
    </row>
    <row r="25" spans="1:10" ht="14.25" customHeight="1">
      <c r="A25" s="2572" t="s">
        <v>1128</v>
      </c>
      <c r="B25" s="2571">
        <v>2117</v>
      </c>
      <c r="C25" s="2571">
        <v>2143</v>
      </c>
      <c r="D25" s="2571">
        <v>2215</v>
      </c>
      <c r="E25" s="2571"/>
      <c r="F25" s="2571"/>
      <c r="G25" s="2571"/>
      <c r="H25" s="2571"/>
      <c r="I25" s="2571"/>
      <c r="J25" s="2571"/>
    </row>
    <row r="26" spans="1:10" ht="14.25" customHeight="1">
      <c r="A26" s="2569" t="s">
        <v>537</v>
      </c>
      <c r="B26" s="2571">
        <v>24943</v>
      </c>
      <c r="C26" s="2571">
        <v>25723</v>
      </c>
      <c r="D26" s="2571">
        <v>25853</v>
      </c>
      <c r="E26" s="2571">
        <v>26142</v>
      </c>
      <c r="F26" s="2571">
        <v>27265</v>
      </c>
      <c r="G26" s="2571">
        <v>27021</v>
      </c>
      <c r="H26" s="2571">
        <v>28147</v>
      </c>
      <c r="I26" s="2571">
        <v>28361</v>
      </c>
      <c r="J26" s="2571">
        <v>28623</v>
      </c>
    </row>
    <row r="27" spans="1:10" ht="14.25" customHeight="1">
      <c r="A27" s="2572" t="s">
        <v>73</v>
      </c>
      <c r="B27" s="2571">
        <v>9893</v>
      </c>
      <c r="C27" s="2571">
        <v>10484</v>
      </c>
      <c r="D27" s="2571">
        <v>10523</v>
      </c>
      <c r="E27" s="2571">
        <v>10688</v>
      </c>
      <c r="F27" s="2571">
        <v>10984</v>
      </c>
      <c r="G27" s="2571">
        <v>10858</v>
      </c>
      <c r="H27" s="2571">
        <v>11118</v>
      </c>
      <c r="I27" s="2571">
        <v>10940</v>
      </c>
      <c r="J27" s="2571">
        <v>11278</v>
      </c>
    </row>
    <row r="28" spans="1:10" ht="14.25" customHeight="1">
      <c r="A28" s="2569" t="s">
        <v>540</v>
      </c>
      <c r="B28" s="2571">
        <v>20368</v>
      </c>
      <c r="C28" s="2571">
        <v>20038</v>
      </c>
      <c r="D28" s="2571">
        <v>19559</v>
      </c>
      <c r="E28" s="2571">
        <v>20217</v>
      </c>
      <c r="F28" s="2571">
        <v>19907</v>
      </c>
      <c r="G28" s="2571">
        <v>19493</v>
      </c>
      <c r="H28" s="2571">
        <v>19485</v>
      </c>
      <c r="I28" s="2571">
        <v>18945</v>
      </c>
      <c r="J28" s="2571">
        <v>19836</v>
      </c>
    </row>
    <row r="29" spans="1:10" ht="14.25" customHeight="1">
      <c r="A29" s="2572" t="s">
        <v>885</v>
      </c>
      <c r="B29" s="2571">
        <v>1443</v>
      </c>
      <c r="C29" s="2571">
        <v>1221</v>
      </c>
      <c r="D29" s="2571">
        <v>1200</v>
      </c>
      <c r="E29" s="2571">
        <v>1344</v>
      </c>
      <c r="F29" s="2571">
        <v>1344</v>
      </c>
      <c r="G29" s="2571">
        <v>1234</v>
      </c>
      <c r="H29" s="2571">
        <v>1241</v>
      </c>
      <c r="I29" s="2571">
        <v>1206</v>
      </c>
      <c r="J29" s="2571">
        <v>1418</v>
      </c>
    </row>
    <row r="30" spans="1:10" ht="14.25" customHeight="1">
      <c r="A30" s="2569" t="s">
        <v>489</v>
      </c>
      <c r="B30" s="2571">
        <v>1511</v>
      </c>
      <c r="C30" s="2571">
        <v>1843</v>
      </c>
      <c r="D30" s="2571">
        <v>1852</v>
      </c>
      <c r="E30" s="2571">
        <v>1944</v>
      </c>
      <c r="F30" s="2571">
        <v>2086</v>
      </c>
      <c r="G30" s="2571">
        <v>2281</v>
      </c>
      <c r="H30" s="2571">
        <v>2297</v>
      </c>
      <c r="I30" s="2571">
        <v>2463</v>
      </c>
      <c r="J30" s="2571">
        <v>2358</v>
      </c>
    </row>
    <row r="31" spans="1:10" ht="14.25" customHeight="1">
      <c r="A31" s="2569" t="s">
        <v>1312</v>
      </c>
      <c r="B31" s="2571">
        <v>2801</v>
      </c>
      <c r="C31" s="2571">
        <v>2873</v>
      </c>
      <c r="D31" s="2571">
        <v>2801</v>
      </c>
      <c r="E31" s="2571">
        <v>2829</v>
      </c>
      <c r="F31" s="2571">
        <v>3007</v>
      </c>
      <c r="G31" s="2571">
        <v>3129</v>
      </c>
      <c r="H31" s="2571">
        <v>3073</v>
      </c>
      <c r="I31" s="2571">
        <v>3164</v>
      </c>
      <c r="J31" s="2571">
        <v>3148</v>
      </c>
    </row>
    <row r="32" spans="1:10" ht="14.25" customHeight="1">
      <c r="A32" s="2569" t="s">
        <v>1292</v>
      </c>
      <c r="B32" s="2571">
        <v>5587</v>
      </c>
      <c r="C32" s="2571">
        <v>7460</v>
      </c>
      <c r="D32" s="2571">
        <v>7485</v>
      </c>
      <c r="E32" s="2571">
        <v>6727</v>
      </c>
      <c r="F32" s="2571">
        <v>6799</v>
      </c>
      <c r="G32" s="2571">
        <v>6920</v>
      </c>
      <c r="H32" s="2571">
        <v>7625</v>
      </c>
      <c r="I32" s="2571">
        <v>7740</v>
      </c>
      <c r="J32" s="2571">
        <v>7593</v>
      </c>
    </row>
    <row r="33" spans="1:10" ht="14.25" customHeight="1">
      <c r="A33" s="2573"/>
      <c r="B33" s="2571"/>
      <c r="C33" s="2571"/>
      <c r="D33" s="2571"/>
      <c r="E33" s="2571"/>
      <c r="F33" s="2571"/>
      <c r="G33" s="2571"/>
      <c r="H33" s="2571"/>
      <c r="I33" s="2571"/>
      <c r="J33" s="2574"/>
    </row>
    <row r="34" spans="1:10" ht="14.25" customHeight="1">
      <c r="A34" s="2566" t="s">
        <v>770</v>
      </c>
      <c r="B34" s="2568">
        <f>Group2!B19</f>
        <v>1449</v>
      </c>
      <c r="C34" s="2568">
        <v>1607</v>
      </c>
      <c r="D34" s="2568">
        <v>1798</v>
      </c>
      <c r="E34" s="2568">
        <v>1828</v>
      </c>
      <c r="F34" s="2568">
        <v>1889</v>
      </c>
      <c r="G34" s="2568">
        <v>1704</v>
      </c>
      <c r="H34" s="2568">
        <v>1751</v>
      </c>
      <c r="I34" s="2568">
        <v>1938</v>
      </c>
      <c r="J34" s="2568">
        <v>2061</v>
      </c>
    </row>
    <row r="35" spans="1:10" ht="14.25" customHeight="1">
      <c r="A35" s="2575"/>
      <c r="B35" s="2576"/>
      <c r="C35" s="2576"/>
      <c r="D35" s="2576"/>
      <c r="E35" s="2576"/>
      <c r="F35" s="2576"/>
      <c r="G35" s="2576"/>
      <c r="H35" s="2576"/>
      <c r="I35" s="2576"/>
      <c r="J35" s="2576"/>
    </row>
    <row r="36" spans="1:10" ht="14.25" customHeight="1">
      <c r="A36" s="2566" t="s">
        <v>771</v>
      </c>
      <c r="B36" s="2568">
        <f>Group2!B21</f>
        <v>3396</v>
      </c>
      <c r="C36" s="2568">
        <v>3635</v>
      </c>
      <c r="D36" s="2568">
        <v>4474</v>
      </c>
      <c r="E36" s="2568">
        <v>4758</v>
      </c>
      <c r="F36" s="2568">
        <v>6578</v>
      </c>
      <c r="G36" s="2568">
        <v>6922</v>
      </c>
      <c r="H36" s="2568">
        <v>6534</v>
      </c>
      <c r="I36" s="2568">
        <v>6903</v>
      </c>
      <c r="J36" s="2568">
        <v>8698</v>
      </c>
    </row>
    <row r="37" spans="1:10" ht="14.25" customHeight="1">
      <c r="A37" s="2577"/>
      <c r="B37" s="2578"/>
      <c r="C37" s="2578"/>
      <c r="D37" s="2578"/>
      <c r="E37" s="2578"/>
      <c r="F37" s="2578"/>
      <c r="G37" s="2578"/>
      <c r="H37" s="2578"/>
      <c r="I37" s="2578"/>
      <c r="J37" s="2578"/>
    </row>
    <row r="38" spans="1:10" ht="14.25" customHeight="1">
      <c r="A38" s="2566" t="s">
        <v>774</v>
      </c>
      <c r="B38" s="2568">
        <f>Group2!B26</f>
        <v>16809</v>
      </c>
      <c r="C38" s="2568">
        <v>16809</v>
      </c>
      <c r="D38" s="2568">
        <v>16873</v>
      </c>
      <c r="E38" s="2568">
        <v>16873</v>
      </c>
      <c r="F38" s="2568">
        <v>16873</v>
      </c>
      <c r="G38" s="2568">
        <v>16873</v>
      </c>
      <c r="H38" s="2568">
        <v>17031</v>
      </c>
      <c r="I38" s="2568">
        <v>17031</v>
      </c>
      <c r="J38" s="2568">
        <v>17031</v>
      </c>
    </row>
    <row r="39" spans="1:10" ht="14.25" customHeight="1">
      <c r="A39" s="2579"/>
      <c r="B39" s="2580"/>
      <c r="C39" s="2580"/>
      <c r="D39" s="2580"/>
      <c r="E39" s="2580"/>
      <c r="F39" s="2580"/>
      <c r="G39" s="2580"/>
      <c r="H39" s="2580"/>
      <c r="I39" s="2580"/>
      <c r="J39" s="2580"/>
    </row>
    <row r="40" spans="1:10" ht="14.25" customHeight="1">
      <c r="A40" s="2566" t="s">
        <v>775</v>
      </c>
      <c r="B40" s="2568">
        <f>Group2!B28</f>
        <v>1998</v>
      </c>
      <c r="C40" s="2568">
        <v>2170</v>
      </c>
      <c r="D40" s="2568">
        <v>2500</v>
      </c>
      <c r="E40" s="2568">
        <v>1000</v>
      </c>
      <c r="F40" s="2568">
        <v>1000</v>
      </c>
      <c r="G40" s="2568">
        <v>2000</v>
      </c>
      <c r="H40" s="2568">
        <v>1000</v>
      </c>
      <c r="I40" s="2568">
        <v>3896</v>
      </c>
      <c r="J40" s="2568">
        <v>4600</v>
      </c>
    </row>
    <row r="41" spans="1:10" ht="14.25" customHeight="1" thickBot="1">
      <c r="A41" s="2581"/>
      <c r="B41" s="2582"/>
      <c r="C41" s="2582"/>
      <c r="D41" s="2582"/>
      <c r="E41" s="2582"/>
      <c r="F41" s="2582"/>
      <c r="G41" s="2582"/>
      <c r="H41" s="2582"/>
      <c r="I41" s="2582"/>
      <c r="J41" s="2582"/>
    </row>
    <row r="42" spans="1:10" ht="14.25" customHeight="1">
      <c r="A42" s="2583" t="s">
        <v>776</v>
      </c>
      <c r="B42" s="2584">
        <f>Group2!B29</f>
        <v>129710</v>
      </c>
      <c r="C42" s="2584">
        <v>133588</v>
      </c>
      <c r="D42" s="2584">
        <v>133157</v>
      </c>
      <c r="E42" s="2584">
        <v>136191</v>
      </c>
      <c r="F42" s="2584">
        <v>142913</v>
      </c>
      <c r="G42" s="2584">
        <v>143063</v>
      </c>
      <c r="H42" s="2584">
        <v>143294</v>
      </c>
      <c r="I42" s="2584">
        <v>146705</v>
      </c>
      <c r="J42" s="2584">
        <v>149772</v>
      </c>
    </row>
    <row r="43" spans="1:10" ht="14.25" customHeight="1">
      <c r="A43" s="2577"/>
      <c r="B43" s="2578"/>
      <c r="C43" s="2578"/>
      <c r="D43" s="2578"/>
      <c r="E43" s="2578"/>
      <c r="F43" s="2578"/>
      <c r="G43" s="2578"/>
      <c r="H43" s="2578"/>
      <c r="I43" s="2578"/>
      <c r="J43" s="2578"/>
    </row>
    <row r="44" spans="1:10" ht="14.25" customHeight="1">
      <c r="A44" s="2573" t="s">
        <v>777</v>
      </c>
      <c r="B44" s="2571">
        <f>Group2!B31</f>
        <v>79127</v>
      </c>
      <c r="C44" s="2571">
        <v>80152</v>
      </c>
      <c r="D44" s="2571">
        <v>82655</v>
      </c>
      <c r="E44" s="2571">
        <v>81873</v>
      </c>
      <c r="F44" s="2571">
        <v>78049</v>
      </c>
      <c r="G44" s="2571">
        <v>77215</v>
      </c>
      <c r="H44" s="2571">
        <v>78533</v>
      </c>
      <c r="I44" s="2571">
        <v>75493</v>
      </c>
      <c r="J44" s="2571">
        <v>75350</v>
      </c>
    </row>
    <row r="45" spans="1:10" ht="14.25" customHeight="1">
      <c r="A45" s="2577"/>
      <c r="B45" s="2578"/>
      <c r="C45" s="2578"/>
      <c r="D45" s="2578"/>
      <c r="E45" s="2578"/>
      <c r="F45" s="2578"/>
      <c r="G45" s="2578"/>
      <c r="H45" s="2578"/>
      <c r="I45" s="2578"/>
      <c r="J45" s="2578"/>
    </row>
    <row r="46" spans="1:10" ht="14.25" customHeight="1">
      <c r="A46" s="2566" t="s">
        <v>413</v>
      </c>
      <c r="B46" s="2568">
        <f>Group2!B32</f>
        <v>208837</v>
      </c>
      <c r="C46" s="2568">
        <v>213740</v>
      </c>
      <c r="D46" s="2568">
        <v>215812</v>
      </c>
      <c r="E46" s="2568">
        <v>218064</v>
      </c>
      <c r="F46" s="2568">
        <v>220962</v>
      </c>
      <c r="G46" s="2568">
        <v>220277</v>
      </c>
      <c r="H46" s="2568">
        <v>221827</v>
      </c>
      <c r="I46" s="2568">
        <v>222198</v>
      </c>
      <c r="J46" s="2568">
        <v>225122</v>
      </c>
    </row>
    <row r="47" spans="1:10" ht="14.25" customHeight="1">
      <c r="A47" s="1732"/>
      <c r="B47" s="1732"/>
      <c r="C47" s="1732"/>
      <c r="D47" s="1732"/>
      <c r="E47" s="1732"/>
      <c r="F47" s="1732"/>
      <c r="G47" s="1741"/>
      <c r="H47" s="1741"/>
      <c r="I47" s="1732"/>
      <c r="J47" s="1731"/>
    </row>
    <row r="48" spans="1:10" ht="14.25" customHeight="1">
      <c r="A48" s="1732"/>
      <c r="B48" s="1732"/>
      <c r="C48" s="1732"/>
      <c r="D48" s="1732"/>
      <c r="E48" s="1732"/>
      <c r="F48" s="1732"/>
      <c r="G48" s="1741"/>
      <c r="H48" s="1741"/>
      <c r="I48" s="1732"/>
      <c r="J48" s="1731"/>
    </row>
    <row r="49" spans="1:10" ht="14.25" customHeight="1">
      <c r="A49" s="1732"/>
      <c r="B49" s="1732"/>
      <c r="C49" s="1732"/>
      <c r="D49" s="1732"/>
      <c r="E49" s="1732"/>
      <c r="F49" s="1732"/>
      <c r="G49" s="1741"/>
      <c r="H49" s="1741"/>
      <c r="I49" s="1732"/>
      <c r="J49" s="1731"/>
    </row>
    <row r="50" spans="1:10" ht="14.25" customHeight="1">
      <c r="A50" s="1732"/>
      <c r="B50" s="1732"/>
      <c r="C50" s="1732"/>
      <c r="D50" s="1732"/>
      <c r="E50" s="1732"/>
      <c r="F50" s="1732"/>
      <c r="G50" s="1741"/>
      <c r="H50" s="1741"/>
      <c r="I50" s="1732"/>
      <c r="J50" s="1731"/>
    </row>
    <row r="51" spans="1:10" ht="14.25" customHeight="1">
      <c r="A51" s="1732"/>
      <c r="B51" s="1732"/>
      <c r="C51" s="1732"/>
      <c r="D51" s="1732"/>
      <c r="E51" s="1732"/>
      <c r="F51" s="1732"/>
      <c r="G51" s="1741"/>
      <c r="H51" s="1741"/>
      <c r="I51" s="1732"/>
      <c r="J51" s="1731"/>
    </row>
    <row r="52" spans="1:10" ht="14.25" customHeight="1">
      <c r="A52" s="1732"/>
      <c r="B52" s="1732"/>
      <c r="C52" s="1732"/>
      <c r="D52" s="1732"/>
      <c r="E52" s="1732"/>
      <c r="F52" s="1732"/>
      <c r="G52" s="1741"/>
      <c r="H52" s="1741"/>
      <c r="I52" s="1732"/>
      <c r="J52" s="1731"/>
    </row>
    <row r="53" spans="1:10" ht="14.25" customHeight="1">
      <c r="A53" s="1732"/>
      <c r="B53" s="1732"/>
      <c r="C53" s="1732"/>
      <c r="D53" s="1732"/>
      <c r="E53" s="1732"/>
      <c r="F53" s="1732"/>
      <c r="G53" s="1741"/>
      <c r="H53" s="1741"/>
      <c r="I53" s="1732"/>
      <c r="J53" s="1731"/>
    </row>
    <row r="54" spans="1:10" ht="14.25" customHeight="1">
      <c r="A54" s="1731"/>
      <c r="B54" s="1731"/>
      <c r="C54" s="1731"/>
      <c r="D54" s="1731"/>
      <c r="E54" s="1731"/>
      <c r="F54" s="1731"/>
      <c r="G54" s="1731"/>
      <c r="H54" s="1731"/>
      <c r="I54" s="1731"/>
      <c r="J54" s="1731"/>
    </row>
    <row r="55" spans="1:10" ht="14.25" customHeight="1">
      <c r="A55" s="1731"/>
      <c r="B55" s="1731"/>
      <c r="C55" s="1731"/>
      <c r="D55" s="1731"/>
      <c r="E55" s="1731"/>
      <c r="F55" s="1731"/>
      <c r="G55" s="1731"/>
      <c r="H55" s="1731"/>
      <c r="I55" s="1731"/>
      <c r="J55" s="1731"/>
    </row>
    <row r="56" spans="1:10" ht="14.25" customHeight="1">
      <c r="A56" s="1731"/>
      <c r="B56" s="1731"/>
      <c r="C56" s="1731"/>
      <c r="D56" s="1731"/>
      <c r="E56" s="1731"/>
      <c r="F56" s="1731"/>
      <c r="G56" s="1731"/>
      <c r="H56" s="1731"/>
      <c r="I56" s="1731"/>
      <c r="J56" s="1731"/>
    </row>
    <row r="57" spans="1:10" ht="14.25" customHeight="1">
      <c r="A57" s="1731"/>
      <c r="B57" s="1731"/>
      <c r="C57" s="1731"/>
      <c r="D57" s="1731"/>
      <c r="E57" s="1731"/>
      <c r="F57" s="1731"/>
      <c r="G57" s="1731"/>
      <c r="H57" s="1731"/>
      <c r="I57" s="1731"/>
      <c r="J57" s="1731"/>
    </row>
    <row r="58" spans="1:10" ht="14.25" customHeight="1">
      <c r="A58" s="1731"/>
      <c r="B58" s="1731"/>
      <c r="C58" s="1731"/>
      <c r="D58" s="1731"/>
      <c r="E58" s="1731"/>
      <c r="F58" s="1731"/>
      <c r="G58" s="1731"/>
      <c r="H58" s="1731"/>
      <c r="I58" s="1731"/>
      <c r="J58" s="1731"/>
    </row>
    <row r="59" spans="1:10" ht="14.25" customHeight="1">
      <c r="A59" s="1731"/>
      <c r="B59" s="1731"/>
      <c r="C59" s="1731"/>
      <c r="D59" s="1731"/>
      <c r="E59" s="1731"/>
      <c r="F59" s="1731"/>
      <c r="G59" s="1731"/>
      <c r="H59" s="1731"/>
      <c r="I59" s="1731"/>
      <c r="J59" s="1731"/>
    </row>
    <row r="60" spans="1:10" ht="14.25" customHeight="1">
      <c r="A60" s="1731"/>
      <c r="B60" s="1731"/>
      <c r="C60" s="1731"/>
      <c r="D60" s="1731"/>
      <c r="E60" s="1731"/>
      <c r="F60" s="1731"/>
      <c r="G60" s="1731"/>
      <c r="H60" s="1731"/>
      <c r="I60" s="1731"/>
      <c r="J60" s="1731"/>
    </row>
    <row r="61" spans="1:10" ht="14.25" customHeight="1">
      <c r="A61" s="1731"/>
      <c r="B61" s="1731"/>
      <c r="C61" s="1731"/>
      <c r="D61" s="1731"/>
      <c r="E61" s="1731"/>
      <c r="F61" s="1731"/>
      <c r="G61" s="1731"/>
      <c r="H61" s="1731"/>
      <c r="I61" s="1731"/>
      <c r="J61" s="1731"/>
    </row>
    <row r="62" spans="1:10" ht="14.25" customHeight="1">
      <c r="A62" s="1731"/>
      <c r="B62" s="1731"/>
      <c r="C62" s="1731"/>
      <c r="D62" s="1731"/>
      <c r="E62" s="1731"/>
      <c r="F62" s="1731"/>
      <c r="G62" s="1731"/>
      <c r="H62" s="1731"/>
      <c r="I62" s="1731"/>
      <c r="J62" s="1731"/>
    </row>
    <row r="63" spans="1:10" ht="14.25" customHeight="1">
      <c r="A63" s="1731"/>
      <c r="B63" s="1731"/>
      <c r="C63" s="1731"/>
      <c r="D63" s="1731"/>
      <c r="E63" s="1731"/>
      <c r="F63" s="1731"/>
      <c r="G63" s="1731"/>
      <c r="H63" s="1731"/>
      <c r="I63" s="1731"/>
      <c r="J63" s="1731"/>
    </row>
    <row r="64" spans="1:10" ht="14.25" customHeight="1">
      <c r="A64" s="1731"/>
      <c r="B64" s="1731"/>
      <c r="C64" s="1731"/>
      <c r="D64" s="1731"/>
      <c r="E64" s="1731"/>
      <c r="F64" s="1731"/>
      <c r="G64" s="1731"/>
      <c r="H64" s="1731"/>
      <c r="I64" s="1731"/>
      <c r="J64" s="1731"/>
    </row>
    <row r="65" spans="1:10" ht="14.25" customHeight="1">
      <c r="A65" s="1731"/>
      <c r="B65" s="1731"/>
      <c r="C65" s="1731"/>
      <c r="D65" s="1731"/>
      <c r="E65" s="1731"/>
      <c r="F65" s="1731"/>
      <c r="G65" s="1731"/>
      <c r="H65" s="1731"/>
      <c r="I65" s="1731"/>
      <c r="J65" s="1731"/>
    </row>
  </sheetData>
  <mergeCells count="6">
    <mergeCell ref="A18:D18"/>
    <mergeCell ref="C1:D1"/>
    <mergeCell ref="E1:F1"/>
    <mergeCell ref="G1:H1"/>
    <mergeCell ref="I1:J1"/>
    <mergeCell ref="A14:F14"/>
  </mergeCells>
  <pageMargins left="0.7" right="0.7" top="0.75" bottom="0.75" header="0.3" footer="0.3"/>
  <pageSetup paperSize="9" scale="80" orientation="portrait" r:id="rId1"/>
  <customProperties>
    <customPr name="_pios_id" r:id="rId2"/>
  </customProperties>
  <ignoredErrors>
    <ignoredError sqref="B6" numberStoredAsText="1"/>
  </ignoredError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tabColor rgb="FF92D050"/>
  </sheetPr>
  <dimension ref="A1:V79"/>
  <sheetViews>
    <sheetView view="pageBreakPreview" zoomScaleNormal="100" zoomScaleSheetLayoutView="100" workbookViewId="0">
      <selection activeCell="P21" sqref="P21"/>
    </sheetView>
  </sheetViews>
  <sheetFormatPr defaultRowHeight="15"/>
  <cols>
    <col min="1" max="12" width="10.5" style="1738" customWidth="1"/>
    <col min="13" max="16384" width="9.33203125" style="1738"/>
  </cols>
  <sheetData>
    <row r="1" spans="1:22">
      <c r="A1" s="1882" t="s">
        <v>879</v>
      </c>
      <c r="B1" s="1823"/>
      <c r="C1" s="1822"/>
      <c r="D1" s="1822"/>
      <c r="E1" s="1822"/>
      <c r="F1" s="1822"/>
      <c r="G1" s="1732"/>
      <c r="H1" s="1732"/>
      <c r="I1" s="1732"/>
      <c r="J1" s="1731"/>
      <c r="K1" s="1731"/>
      <c r="L1" s="1731"/>
    </row>
    <row r="2" spans="1:22">
      <c r="A2" s="1780"/>
      <c r="B2" s="1821"/>
      <c r="C2" s="1820"/>
      <c r="D2" s="1819"/>
      <c r="E2" s="1819"/>
      <c r="F2" s="1819"/>
      <c r="G2" s="1732"/>
      <c r="H2" s="1732"/>
      <c r="I2" s="1732"/>
      <c r="J2" s="1731"/>
      <c r="K2" s="1731"/>
      <c r="L2" s="1731"/>
    </row>
    <row r="3" spans="1:22">
      <c r="A3" s="1818"/>
      <c r="B3" s="1817"/>
      <c r="C3" s="1817"/>
      <c r="D3" s="1815"/>
      <c r="E3" s="1816"/>
      <c r="F3" s="1816"/>
      <c r="G3" s="1815"/>
      <c r="H3" s="1812"/>
      <c r="I3" s="1812"/>
      <c r="J3" s="1731"/>
      <c r="K3" s="1731"/>
      <c r="L3" s="1731"/>
    </row>
    <row r="4" spans="1:22">
      <c r="A4" s="1779"/>
      <c r="B4" s="1814"/>
      <c r="C4" s="1813"/>
      <c r="D4" s="1812"/>
      <c r="E4" s="1809"/>
      <c r="F4" s="1770"/>
      <c r="G4" s="1812"/>
      <c r="H4" s="1740"/>
      <c r="I4" s="1812"/>
      <c r="J4" s="1731"/>
      <c r="K4" s="1731"/>
      <c r="L4" s="1731"/>
    </row>
    <row r="5" spans="1:22">
      <c r="A5" s="1779"/>
      <c r="B5" s="1811"/>
      <c r="C5" s="1810"/>
      <c r="D5" s="1742"/>
      <c r="E5" s="1809"/>
      <c r="F5" s="1808"/>
      <c r="G5" s="1742"/>
      <c r="H5" s="1808"/>
      <c r="I5" s="1742"/>
      <c r="J5" s="1731"/>
      <c r="K5" s="1731"/>
      <c r="L5" s="1731"/>
      <c r="U5" s="1804"/>
      <c r="V5" s="1807"/>
    </row>
    <row r="6" spans="1:22">
      <c r="A6" s="1779"/>
      <c r="B6" s="1811"/>
      <c r="C6" s="1810"/>
      <c r="D6" s="1742"/>
      <c r="E6" s="1809"/>
      <c r="F6" s="1808"/>
      <c r="G6" s="1742"/>
      <c r="H6" s="1808"/>
      <c r="I6" s="1742"/>
      <c r="J6" s="1731"/>
      <c r="K6" s="1731"/>
      <c r="L6" s="1731"/>
      <c r="U6" s="1795"/>
      <c r="V6" s="1807"/>
    </row>
    <row r="7" spans="1:22">
      <c r="A7" s="1779"/>
      <c r="B7" s="1779"/>
      <c r="C7" s="1800"/>
      <c r="D7" s="1732"/>
      <c r="E7" s="1799"/>
      <c r="F7" s="1798"/>
      <c r="G7" s="1732"/>
      <c r="H7" s="1789"/>
      <c r="I7" s="1739"/>
      <c r="J7" s="1731"/>
      <c r="K7" s="1731"/>
      <c r="L7" s="1731"/>
      <c r="U7" s="1795"/>
      <c r="V7" s="1807"/>
    </row>
    <row r="8" spans="1:22">
      <c r="A8" s="1779"/>
      <c r="B8" s="1779"/>
      <c r="C8" s="1800"/>
      <c r="D8" s="1732"/>
      <c r="E8" s="1799"/>
      <c r="F8" s="1798"/>
      <c r="G8" s="1732"/>
      <c r="H8" s="1789"/>
      <c r="I8" s="1739"/>
      <c r="J8" s="1731"/>
      <c r="K8" s="1731"/>
      <c r="L8" s="1731"/>
      <c r="T8" s="1795"/>
      <c r="U8" s="1795"/>
      <c r="V8" s="1803"/>
    </row>
    <row r="9" spans="1:22">
      <c r="A9" s="1731"/>
      <c r="B9" s="1779"/>
      <c r="C9" s="1800"/>
      <c r="D9" s="1732"/>
      <c r="E9" s="1799"/>
      <c r="F9" s="1798"/>
      <c r="G9" s="1732"/>
      <c r="H9" s="1789"/>
      <c r="I9" s="1739"/>
      <c r="J9" s="1731"/>
      <c r="K9" s="1731"/>
      <c r="L9" s="1731"/>
      <c r="T9" s="1806"/>
      <c r="U9" s="1806"/>
      <c r="V9" s="1803"/>
    </row>
    <row r="10" spans="1:22">
      <c r="A10" s="1731"/>
      <c r="B10" s="1779"/>
      <c r="C10" s="1800"/>
      <c r="D10" s="1732"/>
      <c r="E10" s="1799"/>
      <c r="F10" s="1798"/>
      <c r="G10" s="1732"/>
      <c r="H10" s="1789"/>
      <c r="I10" s="1739"/>
      <c r="J10" s="1731"/>
      <c r="K10" s="1731"/>
      <c r="L10" s="1731"/>
      <c r="T10" s="1805"/>
      <c r="U10" s="1804"/>
      <c r="V10" s="1803"/>
    </row>
    <row r="11" spans="1:22">
      <c r="A11" s="1731"/>
      <c r="B11" s="1779"/>
      <c r="C11" s="1800"/>
      <c r="D11" s="1732"/>
      <c r="E11" s="1799"/>
      <c r="F11" s="1798"/>
      <c r="G11" s="1732"/>
      <c r="H11" s="1789"/>
      <c r="I11" s="1739"/>
      <c r="J11" s="1731"/>
      <c r="K11" s="1731"/>
      <c r="L11" s="1731"/>
      <c r="T11" s="1797"/>
      <c r="U11" s="1796"/>
      <c r="V11" s="1802"/>
    </row>
    <row r="12" spans="1:22">
      <c r="A12" s="1731"/>
      <c r="B12" s="1777"/>
      <c r="C12" s="1800"/>
      <c r="D12" s="1732"/>
      <c r="E12" s="1799"/>
      <c r="F12" s="1798"/>
      <c r="G12" s="1732"/>
      <c r="H12" s="1789"/>
      <c r="I12" s="1739"/>
      <c r="J12" s="1731"/>
      <c r="K12" s="1731"/>
      <c r="L12" s="1731"/>
      <c r="T12" s="1797"/>
      <c r="U12" s="1796"/>
      <c r="V12" s="1801"/>
    </row>
    <row r="13" spans="1:22">
      <c r="A13" s="1883" t="s">
        <v>880</v>
      </c>
      <c r="B13" s="1732"/>
      <c r="C13" s="1800"/>
      <c r="D13" s="1732"/>
      <c r="E13" s="1799"/>
      <c r="F13" s="1798"/>
      <c r="G13" s="1732"/>
      <c r="H13" s="1789"/>
      <c r="I13" s="1739"/>
      <c r="J13" s="1731"/>
      <c r="K13" s="1731"/>
      <c r="L13" s="1731"/>
      <c r="T13" s="1797"/>
      <c r="U13" s="1796"/>
      <c r="V13" s="1795"/>
    </row>
    <row r="14" spans="1:22">
      <c r="A14" s="1739"/>
      <c r="B14" s="1739"/>
      <c r="C14" s="1800"/>
      <c r="D14" s="1732"/>
      <c r="E14" s="1799"/>
      <c r="F14" s="1798"/>
      <c r="G14" s="1732"/>
      <c r="H14" s="1789"/>
      <c r="I14" s="1739"/>
      <c r="J14" s="1731"/>
      <c r="K14" s="1731"/>
      <c r="L14" s="1731"/>
      <c r="U14" s="1796"/>
      <c r="V14" s="1795"/>
    </row>
    <row r="15" spans="1:22">
      <c r="A15" s="1731"/>
      <c r="B15" s="1739"/>
      <c r="C15" s="1731"/>
      <c r="D15" s="1732"/>
      <c r="E15" s="1799"/>
      <c r="F15" s="1798"/>
      <c r="G15" s="1732"/>
      <c r="H15" s="1791"/>
      <c r="I15" s="1739"/>
      <c r="J15" s="1731"/>
      <c r="K15" s="1731"/>
      <c r="L15" s="1731"/>
      <c r="T15" s="1797"/>
      <c r="U15" s="1796"/>
      <c r="V15" s="1795"/>
    </row>
    <row r="16" spans="1:22">
      <c r="A16" s="1739"/>
      <c r="B16" s="1739"/>
      <c r="C16" s="1731"/>
      <c r="D16" s="1732"/>
      <c r="E16" s="1799"/>
      <c r="F16" s="1798"/>
      <c r="G16" s="1732"/>
      <c r="H16" s="1791"/>
      <c r="I16" s="1739"/>
      <c r="J16" s="1731"/>
      <c r="K16" s="1731"/>
      <c r="L16" s="1731"/>
      <c r="T16" s="1797"/>
      <c r="U16" s="1796"/>
      <c r="V16" s="1795"/>
    </row>
    <row r="17" spans="1:22">
      <c r="A17" s="1739"/>
      <c r="B17" s="1739"/>
      <c r="C17" s="1731"/>
      <c r="D17" s="1732"/>
      <c r="E17" s="1799"/>
      <c r="F17" s="1798"/>
      <c r="G17" s="1732"/>
      <c r="H17" s="1791"/>
      <c r="I17" s="1739"/>
      <c r="J17" s="1731"/>
      <c r="K17" s="1731"/>
      <c r="L17" s="1731"/>
      <c r="T17" s="1797"/>
      <c r="U17" s="1796"/>
      <c r="V17" s="1795"/>
    </row>
    <row r="18" spans="1:22">
      <c r="A18" s="1731"/>
      <c r="B18" s="1739"/>
      <c r="C18" s="1731"/>
      <c r="D18" s="1777"/>
      <c r="E18" s="1794"/>
      <c r="F18" s="1793"/>
      <c r="G18" s="1777"/>
      <c r="H18" s="1791"/>
      <c r="I18" s="1739"/>
      <c r="J18" s="1731"/>
      <c r="K18" s="1731"/>
      <c r="L18" s="1731"/>
      <c r="T18" s="1795"/>
      <c r="U18" s="1795"/>
      <c r="V18" s="1795"/>
    </row>
    <row r="19" spans="1:22">
      <c r="A19" s="1739"/>
      <c r="B19" s="1739"/>
      <c r="C19" s="1731"/>
      <c r="D19" s="1777"/>
      <c r="E19" s="1794"/>
      <c r="F19" s="1793"/>
      <c r="G19" s="1777"/>
      <c r="H19" s="1791"/>
      <c r="I19" s="1739"/>
      <c r="J19" s="1731"/>
      <c r="K19" s="1731"/>
      <c r="L19" s="1731"/>
    </row>
    <row r="20" spans="1:22">
      <c r="A20" s="1731"/>
      <c r="B20" s="1739"/>
      <c r="C20" s="1731"/>
      <c r="D20" s="1777"/>
      <c r="E20" s="1794"/>
      <c r="F20" s="1793"/>
      <c r="G20" s="1777"/>
      <c r="H20" s="1791"/>
      <c r="I20" s="1739"/>
      <c r="J20" s="1731"/>
      <c r="K20" s="1731"/>
      <c r="L20" s="1731"/>
    </row>
    <row r="21" spans="1:22">
      <c r="A21" s="1739"/>
      <c r="B21" s="1739"/>
      <c r="C21" s="1731"/>
      <c r="D21" s="1777"/>
      <c r="E21" s="1794"/>
      <c r="F21" s="1793"/>
      <c r="G21" s="1777"/>
      <c r="H21" s="1791"/>
      <c r="I21" s="1739"/>
      <c r="J21" s="1731"/>
      <c r="K21" s="1731"/>
      <c r="L21" s="1731"/>
    </row>
    <row r="22" spans="1:22">
      <c r="A22" s="1739"/>
      <c r="B22" s="1739"/>
      <c r="C22" s="1731"/>
      <c r="D22" s="1777"/>
      <c r="E22" s="1777"/>
      <c r="F22" s="1777"/>
      <c r="G22" s="1777"/>
      <c r="H22" s="1732"/>
      <c r="I22" s="1732"/>
      <c r="J22" s="1731"/>
      <c r="K22" s="1731"/>
      <c r="L22" s="1731"/>
    </row>
    <row r="23" spans="1:22">
      <c r="A23" s="1731"/>
      <c r="B23" s="1739"/>
      <c r="C23" s="1731"/>
      <c r="D23" s="1792"/>
      <c r="E23" s="1792"/>
      <c r="F23" s="1792"/>
      <c r="G23" s="1790"/>
      <c r="H23" s="1791"/>
      <c r="I23" s="1739"/>
      <c r="J23" s="1731"/>
      <c r="K23" s="1731"/>
      <c r="L23" s="1731"/>
    </row>
    <row r="24" spans="1:22">
      <c r="A24" s="1731"/>
      <c r="B24" s="1739"/>
      <c r="C24" s="1731"/>
      <c r="D24" s="1786"/>
      <c r="E24" s="1786"/>
      <c r="F24" s="1786"/>
      <c r="G24" s="1790"/>
      <c r="H24" s="1789"/>
      <c r="I24" s="1739"/>
      <c r="J24" s="1731"/>
      <c r="K24" s="1731"/>
      <c r="L24" s="1731"/>
    </row>
    <row r="25" spans="1:22">
      <c r="A25" s="1739"/>
      <c r="B25" s="1739"/>
      <c r="C25" s="1731"/>
      <c r="D25" s="1777"/>
      <c r="E25" s="1777"/>
      <c r="F25" s="1777"/>
      <c r="G25" s="1777"/>
      <c r="H25" s="1789"/>
      <c r="I25" s="1739"/>
      <c r="J25" s="1731"/>
      <c r="K25" s="1731"/>
      <c r="L25" s="1731"/>
    </row>
    <row r="26" spans="1:22">
      <c r="A26" s="1883" t="s">
        <v>881</v>
      </c>
      <c r="B26" s="1739"/>
      <c r="C26" s="1731"/>
      <c r="D26" s="1777"/>
      <c r="E26" s="1788"/>
      <c r="F26" s="1787"/>
      <c r="G26" s="1777"/>
      <c r="H26" s="1732"/>
      <c r="I26" s="1739"/>
      <c r="J26" s="1731"/>
      <c r="K26" s="1731"/>
      <c r="L26" s="1731"/>
    </row>
    <row r="27" spans="1:22">
      <c r="A27" s="1731"/>
      <c r="B27" s="1781"/>
      <c r="C27" s="1731"/>
      <c r="D27" s="1777"/>
      <c r="E27" s="1788"/>
      <c r="F27" s="1787"/>
      <c r="G27" s="1777"/>
      <c r="H27" s="1732"/>
      <c r="I27" s="1739"/>
      <c r="J27" s="1731"/>
      <c r="K27" s="1731"/>
      <c r="L27" s="1731"/>
    </row>
    <row r="28" spans="1:22">
      <c r="A28" s="1731"/>
      <c r="B28" s="1739"/>
      <c r="C28" s="1731"/>
      <c r="D28" s="1777"/>
      <c r="E28" s="1788"/>
      <c r="F28" s="1787"/>
      <c r="G28" s="1777"/>
      <c r="H28" s="1732"/>
      <c r="I28" s="1739"/>
      <c r="J28" s="1731"/>
      <c r="K28" s="1731"/>
      <c r="L28" s="1731"/>
    </row>
    <row r="29" spans="1:22">
      <c r="A29" s="1739"/>
      <c r="B29" s="1739"/>
      <c r="C29" s="1731"/>
      <c r="D29" s="1777"/>
      <c r="E29" s="1788"/>
      <c r="F29" s="1787"/>
      <c r="G29" s="1777"/>
      <c r="H29" s="1732"/>
      <c r="I29" s="1739"/>
      <c r="J29" s="1731"/>
      <c r="K29" s="1731"/>
      <c r="L29" s="1731"/>
    </row>
    <row r="30" spans="1:22">
      <c r="A30" s="1731"/>
      <c r="B30" s="1739"/>
      <c r="C30" s="1731"/>
      <c r="D30" s="1731"/>
      <c r="E30" s="1731"/>
      <c r="F30" s="1731"/>
      <c r="G30" s="1731"/>
      <c r="H30" s="1731"/>
      <c r="I30" s="1731"/>
      <c r="J30" s="1731"/>
      <c r="K30" s="1731"/>
      <c r="L30" s="1731"/>
    </row>
    <row r="31" spans="1:22">
      <c r="A31" s="1739"/>
      <c r="B31" s="1739"/>
      <c r="C31" s="1779"/>
      <c r="D31" s="1779"/>
      <c r="E31" s="1732"/>
      <c r="F31" s="1732"/>
      <c r="G31" s="1732"/>
      <c r="H31" s="1732"/>
      <c r="I31" s="1732"/>
      <c r="J31" s="1732"/>
      <c r="K31" s="1731"/>
      <c r="L31" s="1731"/>
    </row>
    <row r="32" spans="1:22">
      <c r="A32" s="1739"/>
      <c r="B32" s="1739"/>
      <c r="C32" s="1781"/>
      <c r="D32" s="1781"/>
      <c r="E32" s="1781"/>
      <c r="F32" s="1781"/>
      <c r="G32" s="1739"/>
      <c r="H32" s="1732"/>
      <c r="I32" s="1732"/>
      <c r="J32" s="1732"/>
      <c r="K32" s="1731"/>
      <c r="L32" s="1731"/>
    </row>
    <row r="33" spans="1:12">
      <c r="A33" s="1739"/>
      <c r="B33" s="1739"/>
      <c r="C33" s="1780"/>
      <c r="D33" s="1780"/>
      <c r="E33" s="1781"/>
      <c r="F33" s="1781"/>
      <c r="G33" s="1739"/>
      <c r="H33" s="1732"/>
      <c r="I33" s="1732"/>
      <c r="J33" s="1732"/>
      <c r="K33" s="1731"/>
      <c r="L33" s="1731"/>
    </row>
    <row r="34" spans="1:12">
      <c r="A34" s="1731"/>
      <c r="B34" s="1739"/>
      <c r="C34" s="1780"/>
      <c r="D34" s="1780"/>
      <c r="E34" s="1781"/>
      <c r="F34" s="1781"/>
      <c r="G34" s="1739"/>
      <c r="H34" s="1739"/>
      <c r="I34" s="1739"/>
      <c r="J34" s="1739"/>
      <c r="K34" s="1731"/>
      <c r="L34" s="1731"/>
    </row>
    <row r="35" spans="1:12">
      <c r="A35" s="1739"/>
      <c r="B35" s="1739"/>
      <c r="C35" s="1780"/>
      <c r="D35" s="1780"/>
      <c r="E35" s="1781"/>
      <c r="F35" s="1781"/>
      <c r="G35" s="1739"/>
      <c r="H35" s="1739"/>
      <c r="I35" s="1739"/>
      <c r="J35" s="1739"/>
      <c r="K35" s="1731"/>
      <c r="L35" s="1731"/>
    </row>
    <row r="36" spans="1:12">
      <c r="A36" s="1731"/>
      <c r="B36" s="1739"/>
      <c r="C36" s="1780"/>
      <c r="D36" s="1780"/>
      <c r="E36" s="1781"/>
      <c r="F36" s="1781"/>
      <c r="G36" s="1739"/>
      <c r="H36" s="1739"/>
      <c r="I36" s="1739"/>
      <c r="J36" s="1739"/>
      <c r="K36" s="1731"/>
      <c r="L36" s="1731"/>
    </row>
    <row r="37" spans="1:12">
      <c r="A37" s="1739"/>
      <c r="B37" s="1739"/>
      <c r="C37" s="1780"/>
      <c r="D37" s="1780"/>
      <c r="E37" s="1781"/>
      <c r="F37" s="1781"/>
      <c r="G37" s="1739"/>
      <c r="H37" s="1739"/>
      <c r="I37" s="1739"/>
      <c r="J37" s="1739"/>
      <c r="K37" s="1731"/>
      <c r="L37" s="1731"/>
    </row>
    <row r="38" spans="1:12">
      <c r="A38" s="1739"/>
      <c r="B38" s="1739"/>
      <c r="C38" s="1780"/>
      <c r="D38" s="1780"/>
      <c r="E38" s="1781"/>
      <c r="F38" s="1781"/>
      <c r="G38" s="1739"/>
      <c r="H38" s="1739"/>
      <c r="I38" s="1739"/>
      <c r="J38" s="1739"/>
      <c r="K38" s="1731"/>
      <c r="L38" s="1731"/>
    </row>
    <row r="39" spans="1:12">
      <c r="A39" s="1883" t="s">
        <v>882</v>
      </c>
      <c r="B39" s="1739"/>
      <c r="C39" s="1780"/>
      <c r="D39" s="1780"/>
      <c r="E39" s="1781"/>
      <c r="F39" s="1781"/>
      <c r="G39" s="1739"/>
      <c r="H39" s="1739"/>
      <c r="I39" s="1739"/>
      <c r="J39" s="1739"/>
      <c r="K39" s="1731"/>
      <c r="L39" s="1731"/>
    </row>
    <row r="40" spans="1:12">
      <c r="A40" s="1731"/>
      <c r="B40" s="1732"/>
      <c r="C40" s="1780"/>
      <c r="D40" s="1780"/>
      <c r="E40" s="1781"/>
      <c r="F40" s="1781"/>
      <c r="G40" s="1739"/>
      <c r="H40" s="1739"/>
      <c r="I40" s="1739"/>
      <c r="J40" s="1739"/>
      <c r="K40" s="1731"/>
      <c r="L40" s="1731"/>
    </row>
    <row r="41" spans="1:12">
      <c r="A41" s="1786"/>
      <c r="B41" s="1777"/>
      <c r="C41" s="1780"/>
      <c r="D41" s="1780"/>
      <c r="E41" s="1781"/>
      <c r="F41" s="1781"/>
      <c r="G41" s="1739"/>
      <c r="H41" s="1739"/>
      <c r="I41" s="1739"/>
      <c r="J41" s="1739"/>
      <c r="K41" s="1731"/>
      <c r="L41" s="1731"/>
    </row>
    <row r="42" spans="1:12">
      <c r="A42" s="1731"/>
      <c r="B42" s="1779"/>
      <c r="C42" s="1780"/>
      <c r="D42" s="1780"/>
      <c r="E42" s="1781"/>
      <c r="F42" s="1781"/>
      <c r="G42" s="1739"/>
      <c r="H42" s="1739"/>
      <c r="I42" s="1739"/>
      <c r="J42" s="1739"/>
      <c r="K42" s="1731"/>
      <c r="L42" s="1731"/>
    </row>
    <row r="43" spans="1:12">
      <c r="A43" s="1785"/>
      <c r="B43" s="1777"/>
      <c r="C43" s="1780"/>
      <c r="D43" s="1780"/>
      <c r="E43" s="1781"/>
      <c r="F43" s="1781"/>
      <c r="G43" s="1739"/>
      <c r="H43" s="1739"/>
      <c r="I43" s="1739"/>
      <c r="J43" s="1739"/>
      <c r="K43" s="1731"/>
      <c r="L43" s="1731"/>
    </row>
    <row r="44" spans="1:12">
      <c r="A44" s="1784"/>
      <c r="B44" s="1732"/>
      <c r="C44" s="1780"/>
      <c r="D44" s="1780"/>
      <c r="E44" s="1781"/>
      <c r="F44" s="1781"/>
      <c r="G44" s="1739"/>
      <c r="H44" s="1739"/>
      <c r="I44" s="1739"/>
      <c r="J44" s="1739"/>
      <c r="K44" s="1731"/>
      <c r="L44" s="1731"/>
    </row>
    <row r="45" spans="1:12">
      <c r="A45" s="1783"/>
      <c r="B45" s="1782"/>
      <c r="C45" s="1780"/>
      <c r="D45" s="1780"/>
      <c r="E45" s="1781"/>
      <c r="F45" s="1781"/>
      <c r="G45" s="1739"/>
      <c r="H45" s="1739"/>
      <c r="I45" s="1739"/>
      <c r="J45" s="1739"/>
      <c r="K45" s="1731"/>
      <c r="L45" s="1731"/>
    </row>
    <row r="46" spans="1:12">
      <c r="A46" s="1783"/>
      <c r="B46" s="1782"/>
      <c r="C46" s="1780"/>
      <c r="D46" s="1780"/>
      <c r="E46" s="1781"/>
      <c r="F46" s="1781"/>
      <c r="G46" s="1739"/>
      <c r="H46" s="1739"/>
      <c r="I46" s="1739"/>
      <c r="J46" s="1739"/>
      <c r="K46" s="1731"/>
      <c r="L46" s="1731"/>
    </row>
    <row r="47" spans="1:12">
      <c r="A47" s="1783"/>
      <c r="B47" s="1782"/>
      <c r="C47" s="1780"/>
      <c r="D47" s="1780"/>
      <c r="E47" s="1781"/>
      <c r="F47" s="1781"/>
      <c r="G47" s="1739"/>
      <c r="H47" s="1739"/>
      <c r="I47" s="1739"/>
      <c r="J47" s="1739"/>
      <c r="K47" s="1731"/>
      <c r="L47" s="1731"/>
    </row>
    <row r="48" spans="1:12">
      <c r="A48" s="1783"/>
      <c r="B48" s="1782"/>
      <c r="C48" s="1781"/>
      <c r="D48" s="1781"/>
      <c r="E48" s="1781"/>
      <c r="F48" s="1781"/>
      <c r="G48" s="1739"/>
      <c r="H48" s="1739"/>
      <c r="I48" s="1739"/>
      <c r="J48" s="1739"/>
      <c r="K48" s="1731"/>
      <c r="L48" s="1731"/>
    </row>
    <row r="49" spans="1:12">
      <c r="A49" s="1731"/>
      <c r="B49" s="1777"/>
      <c r="C49" s="1781"/>
      <c r="D49" s="1781"/>
      <c r="E49" s="1781"/>
      <c r="F49" s="1781"/>
      <c r="G49" s="1739"/>
      <c r="H49" s="1739"/>
      <c r="I49" s="1739"/>
      <c r="J49" s="1739"/>
      <c r="K49" s="1731"/>
      <c r="L49" s="1731"/>
    </row>
    <row r="50" spans="1:12">
      <c r="A50" s="1777"/>
      <c r="B50" s="1777"/>
      <c r="C50" s="1780"/>
      <c r="D50" s="1780"/>
      <c r="E50" s="1739"/>
      <c r="F50" s="1739"/>
      <c r="G50" s="1739"/>
      <c r="H50" s="1739"/>
      <c r="I50" s="1739"/>
      <c r="J50" s="1739"/>
      <c r="K50" s="1731"/>
      <c r="L50" s="1731"/>
    </row>
    <row r="51" spans="1:12">
      <c r="A51" s="1777"/>
      <c r="B51" s="1777"/>
      <c r="C51" s="1780"/>
      <c r="D51" s="1780"/>
      <c r="E51" s="1739"/>
      <c r="F51" s="1739"/>
      <c r="G51" s="1739"/>
      <c r="H51" s="1739"/>
      <c r="I51" s="1739"/>
      <c r="J51" s="1739"/>
      <c r="K51" s="1731"/>
      <c r="L51" s="1731"/>
    </row>
    <row r="52" spans="1:12">
      <c r="A52" s="1882" t="s">
        <v>1389</v>
      </c>
      <c r="B52" s="1777"/>
      <c r="C52" s="1780"/>
      <c r="D52" s="1780"/>
      <c r="E52" s="1739"/>
      <c r="F52" s="1739"/>
      <c r="G52" s="1739"/>
      <c r="H52" s="1739"/>
      <c r="I52" s="1739"/>
      <c r="J52" s="1739"/>
      <c r="K52" s="1731"/>
      <c r="L52" s="1731"/>
    </row>
    <row r="53" spans="1:12">
      <c r="A53" s="1777"/>
      <c r="B53" s="1777"/>
      <c r="C53" s="1780"/>
      <c r="D53" s="1780"/>
      <c r="E53" s="1739"/>
      <c r="F53" s="1739"/>
      <c r="G53" s="1739"/>
      <c r="H53" s="1739"/>
      <c r="I53" s="1739"/>
      <c r="J53" s="1739"/>
      <c r="K53" s="1731"/>
      <c r="L53" s="1731"/>
    </row>
    <row r="54" spans="1:12">
      <c r="B54" s="1731"/>
      <c r="C54" s="1780"/>
      <c r="D54" s="1780"/>
      <c r="E54" s="1739"/>
      <c r="F54" s="1739"/>
      <c r="G54" s="1739"/>
      <c r="H54" s="1739"/>
      <c r="I54" s="1739"/>
      <c r="J54" s="1739"/>
      <c r="K54" s="1731"/>
      <c r="L54" s="1731"/>
    </row>
    <row r="55" spans="1:12">
      <c r="A55" s="1731"/>
      <c r="B55" s="1731"/>
      <c r="C55" s="1780"/>
      <c r="D55" s="1780"/>
      <c r="E55" s="1739"/>
      <c r="F55" s="1739"/>
      <c r="G55" s="1739"/>
      <c r="H55" s="1739"/>
      <c r="I55" s="1739"/>
      <c r="J55" s="1739"/>
      <c r="K55" s="1731"/>
      <c r="L55" s="1731"/>
    </row>
    <row r="56" spans="1:12">
      <c r="A56" s="1731"/>
      <c r="B56" s="1731"/>
      <c r="C56" s="1780"/>
      <c r="D56" s="1780"/>
      <c r="E56" s="1739"/>
      <c r="F56" s="1739"/>
      <c r="G56" s="1739"/>
      <c r="H56" s="1739"/>
      <c r="I56" s="1739"/>
      <c r="J56" s="1739"/>
      <c r="K56" s="1731"/>
      <c r="L56" s="1731"/>
    </row>
    <row r="57" spans="1:12">
      <c r="A57" s="1731"/>
      <c r="B57" s="1731"/>
      <c r="C57" s="1780"/>
      <c r="D57" s="1780"/>
      <c r="E57" s="1739"/>
      <c r="F57" s="1739"/>
      <c r="G57" s="1739"/>
      <c r="H57" s="1739"/>
      <c r="I57" s="1739"/>
      <c r="J57" s="1739"/>
      <c r="K57" s="1731"/>
      <c r="L57" s="1731"/>
    </row>
    <row r="58" spans="1:12">
      <c r="A58" s="1731"/>
      <c r="B58" s="1731"/>
      <c r="C58" s="1779"/>
      <c r="D58" s="1779"/>
      <c r="E58" s="1732"/>
      <c r="F58" s="1732"/>
      <c r="G58" s="1732"/>
      <c r="H58" s="1732"/>
      <c r="I58" s="1739"/>
      <c r="J58" s="1739"/>
      <c r="K58" s="1731"/>
      <c r="L58" s="1731"/>
    </row>
    <row r="59" spans="1:12">
      <c r="A59" s="1731"/>
      <c r="B59" s="1731"/>
      <c r="C59" s="1731"/>
      <c r="D59" s="1779"/>
      <c r="E59" s="1732"/>
      <c r="F59" s="1732"/>
      <c r="G59" s="1732"/>
      <c r="H59" s="1732"/>
      <c r="I59" s="1739"/>
      <c r="J59" s="1739"/>
      <c r="K59" s="1731"/>
      <c r="L59" s="1731"/>
    </row>
    <row r="60" spans="1:12">
      <c r="A60" s="1731"/>
      <c r="B60" s="1731"/>
      <c r="C60" s="1731"/>
      <c r="D60" s="1779"/>
      <c r="E60" s="1732"/>
      <c r="F60" s="1732"/>
      <c r="G60" s="1732"/>
      <c r="H60" s="1732"/>
      <c r="I60" s="1739"/>
      <c r="J60" s="1739"/>
      <c r="K60" s="1731"/>
      <c r="L60" s="1731"/>
    </row>
    <row r="61" spans="1:12">
      <c r="A61" s="1731"/>
      <c r="B61" s="1731"/>
      <c r="C61" s="1732"/>
      <c r="D61" s="1779"/>
      <c r="E61" s="1732"/>
      <c r="F61" s="1732"/>
      <c r="G61" s="1732"/>
      <c r="H61" s="1732"/>
      <c r="I61" s="1739"/>
      <c r="J61" s="1739"/>
      <c r="K61" s="1731"/>
      <c r="L61" s="1731"/>
    </row>
    <row r="62" spans="1:12">
      <c r="A62" s="1731"/>
      <c r="B62" s="1731"/>
      <c r="C62" s="1779"/>
      <c r="D62" s="1779"/>
      <c r="E62" s="1732"/>
      <c r="F62" s="1732"/>
      <c r="G62" s="1732"/>
      <c r="H62" s="1732"/>
      <c r="I62" s="1739"/>
      <c r="J62" s="1739"/>
      <c r="K62" s="1731"/>
      <c r="L62" s="1731"/>
    </row>
    <row r="63" spans="1:12">
      <c r="A63" s="1731"/>
      <c r="B63" s="1731"/>
      <c r="C63" s="1777"/>
      <c r="D63" s="1777"/>
      <c r="E63" s="1777"/>
      <c r="F63" s="1777"/>
      <c r="G63" s="1732"/>
      <c r="H63" s="1732"/>
      <c r="I63" s="1732"/>
      <c r="J63" s="1732"/>
      <c r="K63" s="1731"/>
      <c r="L63" s="1731"/>
    </row>
    <row r="64" spans="1:12">
      <c r="A64" s="1731"/>
      <c r="B64" s="1731"/>
      <c r="C64" s="1777"/>
      <c r="D64" s="1777"/>
      <c r="E64" s="1777"/>
      <c r="F64" s="1777"/>
      <c r="G64" s="1732"/>
      <c r="H64" s="1732"/>
      <c r="I64" s="1732"/>
      <c r="J64" s="1732"/>
      <c r="K64" s="1731"/>
      <c r="L64" s="1731"/>
    </row>
    <row r="65" spans="1:12">
      <c r="A65" s="1731"/>
      <c r="B65" s="1731"/>
      <c r="C65" s="1777"/>
      <c r="D65" s="1777"/>
      <c r="E65" s="1777"/>
      <c r="F65" s="1777"/>
      <c r="G65" s="1732"/>
      <c r="H65" s="1732"/>
      <c r="I65" s="1732"/>
      <c r="J65" s="1732"/>
      <c r="K65" s="1731"/>
      <c r="L65" s="1731"/>
    </row>
    <row r="66" spans="1:12">
      <c r="A66" s="1731"/>
      <c r="B66" s="1731"/>
      <c r="C66" s="1778"/>
      <c r="D66" s="1777"/>
      <c r="E66" s="1777"/>
      <c r="F66" s="1777"/>
      <c r="G66" s="1732"/>
      <c r="H66" s="1732"/>
      <c r="I66" s="1732"/>
      <c r="J66" s="1732"/>
      <c r="K66" s="1731"/>
      <c r="L66" s="1731"/>
    </row>
    <row r="67" spans="1:12">
      <c r="A67" s="1731"/>
      <c r="B67" s="1731"/>
      <c r="C67" s="1778"/>
      <c r="D67" s="1777"/>
      <c r="E67" s="1777"/>
      <c r="F67" s="1777"/>
      <c r="G67" s="1732"/>
      <c r="H67" s="1732"/>
      <c r="I67" s="1732"/>
      <c r="J67" s="1732"/>
      <c r="K67" s="1731"/>
      <c r="L67" s="1731"/>
    </row>
    <row r="68" spans="1:12">
      <c r="A68" s="1731"/>
      <c r="B68" s="1731"/>
      <c r="C68" s="1778"/>
      <c r="D68" s="1777"/>
      <c r="E68" s="1777"/>
      <c r="F68" s="1777"/>
      <c r="G68" s="1732"/>
      <c r="H68" s="1732"/>
      <c r="I68" s="1732"/>
      <c r="J68" s="1732"/>
      <c r="K68" s="1731"/>
      <c r="L68" s="1731"/>
    </row>
    <row r="69" spans="1:12">
      <c r="A69" s="1731"/>
      <c r="B69" s="1731"/>
      <c r="C69" s="1778"/>
      <c r="D69" s="1777"/>
      <c r="E69" s="1777"/>
      <c r="F69" s="1777"/>
      <c r="G69" s="1732"/>
      <c r="H69" s="1732"/>
      <c r="I69" s="1732"/>
      <c r="J69" s="1732"/>
      <c r="K69" s="1731"/>
      <c r="L69" s="1731"/>
    </row>
    <row r="70" spans="1:12">
      <c r="A70" s="1731"/>
      <c r="B70" s="1731"/>
      <c r="C70" s="1778"/>
      <c r="D70" s="1777"/>
      <c r="E70" s="1777"/>
      <c r="F70" s="1777"/>
      <c r="G70" s="1732"/>
      <c r="H70" s="1732"/>
      <c r="I70" s="1732"/>
      <c r="J70" s="1732"/>
      <c r="K70" s="1731"/>
      <c r="L70" s="1731"/>
    </row>
    <row r="71" spans="1:12">
      <c r="C71" s="1776"/>
      <c r="D71" s="1775"/>
      <c r="E71" s="1775"/>
      <c r="F71" s="1775"/>
      <c r="G71" s="1744"/>
      <c r="H71" s="1744"/>
      <c r="I71" s="1744"/>
      <c r="J71" s="1744"/>
    </row>
    <row r="72" spans="1:12">
      <c r="C72" s="1776"/>
      <c r="D72" s="1775"/>
      <c r="E72" s="1775"/>
      <c r="F72" s="1775"/>
      <c r="G72" s="1744"/>
      <c r="H72" s="1744"/>
      <c r="I72" s="1744"/>
      <c r="J72" s="1744"/>
    </row>
    <row r="73" spans="1:12">
      <c r="C73" s="1776"/>
      <c r="D73" s="1775"/>
      <c r="E73" s="1775"/>
      <c r="F73" s="1775"/>
      <c r="G73" s="1744"/>
      <c r="H73" s="1744"/>
      <c r="I73" s="1744"/>
      <c r="J73" s="1744"/>
    </row>
    <row r="74" spans="1:12">
      <c r="A74" s="1775"/>
      <c r="B74" s="1775"/>
      <c r="C74" s="1776"/>
      <c r="D74" s="1775"/>
      <c r="E74" s="1775"/>
      <c r="F74" s="1775"/>
      <c r="G74" s="1744"/>
      <c r="H74" s="1744"/>
      <c r="I74" s="1744"/>
      <c r="J74" s="1744"/>
    </row>
    <row r="75" spans="1:12">
      <c r="A75" s="1775"/>
      <c r="B75" s="1775"/>
      <c r="C75" s="1776"/>
      <c r="D75" s="1775"/>
      <c r="E75" s="1775"/>
      <c r="F75" s="1775"/>
      <c r="G75" s="1744"/>
      <c r="H75" s="1744"/>
      <c r="I75" s="1744"/>
      <c r="J75" s="1744"/>
    </row>
    <row r="76" spans="1:12">
      <c r="A76" s="1775"/>
      <c r="B76" s="1775"/>
      <c r="C76" s="1776"/>
      <c r="D76" s="1775"/>
      <c r="E76" s="1775"/>
      <c r="F76" s="1775"/>
      <c r="G76" s="1744"/>
      <c r="H76" s="1744"/>
      <c r="I76" s="1744"/>
      <c r="J76" s="1744"/>
    </row>
    <row r="77" spans="1:12">
      <c r="A77" s="1775"/>
      <c r="B77" s="1775"/>
      <c r="C77" s="1776"/>
      <c r="D77" s="1775"/>
      <c r="E77" s="1775"/>
      <c r="F77" s="1775"/>
      <c r="G77" s="1744"/>
      <c r="H77" s="1744"/>
      <c r="I77" s="1744"/>
      <c r="J77" s="1744"/>
    </row>
    <row r="78" spans="1:12">
      <c r="A78" s="1775"/>
      <c r="B78" s="1775"/>
      <c r="C78" s="1776"/>
      <c r="D78" s="1775"/>
      <c r="E78" s="1775"/>
      <c r="F78" s="1775"/>
      <c r="G78" s="1744"/>
      <c r="H78" s="1744"/>
      <c r="I78" s="1744"/>
      <c r="J78" s="1744"/>
    </row>
    <row r="79" spans="1:12">
      <c r="A79" s="1775"/>
      <c r="B79" s="1775"/>
      <c r="C79" s="1776"/>
      <c r="D79" s="1775"/>
      <c r="E79" s="1775"/>
      <c r="F79" s="1775"/>
      <c r="G79" s="1744"/>
      <c r="H79" s="1744"/>
      <c r="I79" s="1744"/>
      <c r="J79" s="1744"/>
    </row>
  </sheetData>
  <pageMargins left="0.7" right="0.7" top="0.75" bottom="0.75" header="0.3" footer="0.3"/>
  <pageSetup paperSize="9" scale="80" orientation="portrait" r:id="rId1"/>
  <customProperties>
    <customPr name="_pios_id" r:id="rId2"/>
  </customProperties>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theme="5"/>
  </sheetPr>
  <dimension ref="A1"/>
  <sheetViews>
    <sheetView view="pageBreakPreview" zoomScale="60" zoomScaleNormal="100" zoomScalePageLayoutView="90" workbookViewId="0">
      <selection activeCell="P21" sqref="P21"/>
    </sheetView>
  </sheetViews>
  <sheetFormatPr defaultRowHeight="15"/>
  <cols>
    <col min="1" max="4" width="9.33203125" style="1"/>
    <col min="5" max="5" width="4.1640625" style="1" customWidth="1"/>
    <col min="6" max="16384" width="9.33203125" style="1"/>
  </cols>
  <sheetData/>
  <printOptions horizontalCentered="1"/>
  <pageMargins left="0.23622047244094491" right="0.23622047244094491" top="0.74803149606299213" bottom="0.74803149606299213" header="0.31496062992125984" footer="0.31496062992125984"/>
  <pageSetup paperSize="9" orientation="portrait"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tabColor rgb="FF190EFA"/>
  </sheetPr>
  <dimension ref="A1:J65"/>
  <sheetViews>
    <sheetView showZeros="0" view="pageBreakPreview" zoomScaleNormal="100" zoomScaleSheetLayoutView="100" workbookViewId="0">
      <selection activeCell="P21" sqref="P21"/>
    </sheetView>
  </sheetViews>
  <sheetFormatPr defaultRowHeight="15"/>
  <cols>
    <col min="1" max="1" width="51.6640625" style="1731" customWidth="1"/>
    <col min="2" max="10" width="9.1640625" style="1731" customWidth="1"/>
    <col min="11" max="16384" width="9.33203125" style="1731"/>
  </cols>
  <sheetData>
    <row r="1" spans="1:10">
      <c r="A1" s="858" t="s">
        <v>886</v>
      </c>
      <c r="B1" s="1768"/>
      <c r="C1" s="1732"/>
      <c r="D1" s="1739"/>
      <c r="E1" s="1754"/>
      <c r="F1" s="1732"/>
      <c r="G1" s="1739"/>
    </row>
    <row r="2" spans="1:10">
      <c r="A2" s="354" t="s">
        <v>822</v>
      </c>
      <c r="B2" s="1768"/>
      <c r="C2" s="1732"/>
      <c r="D2" s="1739"/>
      <c r="E2" s="1754"/>
      <c r="F2" s="1732"/>
      <c r="G2" s="1739"/>
    </row>
    <row r="3" spans="1:10" ht="15.75" thickBot="1">
      <c r="A3" s="1737"/>
      <c r="B3" s="340"/>
      <c r="C3" s="363"/>
      <c r="D3" s="363"/>
      <c r="E3" s="363"/>
      <c r="F3" s="363"/>
      <c r="G3" s="1739"/>
    </row>
    <row r="4" spans="1:10" ht="15.75" thickBot="1">
      <c r="A4" s="399" t="s">
        <v>123</v>
      </c>
      <c r="B4" s="1767" t="s">
        <v>1331</v>
      </c>
      <c r="C4" s="1767" t="s">
        <v>1278</v>
      </c>
      <c r="D4" s="1767" t="s">
        <v>1117</v>
      </c>
      <c r="E4" s="1766" t="s">
        <v>124</v>
      </c>
      <c r="F4" s="1766" t="s">
        <v>125</v>
      </c>
      <c r="G4" s="1766" t="s">
        <v>126</v>
      </c>
      <c r="H4" s="1766" t="s">
        <v>1118</v>
      </c>
      <c r="I4" s="1766" t="s">
        <v>128</v>
      </c>
      <c r="J4" s="1766" t="s">
        <v>129</v>
      </c>
    </row>
    <row r="5" spans="1:10">
      <c r="A5" s="400" t="s">
        <v>823</v>
      </c>
      <c r="B5" s="357"/>
      <c r="C5" s="358"/>
      <c r="D5" s="358"/>
      <c r="E5" s="358"/>
      <c r="F5" s="358"/>
      <c r="G5" s="358"/>
      <c r="H5" s="358"/>
      <c r="I5" s="358"/>
      <c r="J5" s="359"/>
    </row>
    <row r="6" spans="1:10">
      <c r="A6" s="400" t="s">
        <v>824</v>
      </c>
      <c r="B6" s="1859">
        <v>26287</v>
      </c>
      <c r="C6" s="1858">
        <v>26451</v>
      </c>
      <c r="D6" s="1858">
        <v>20411</v>
      </c>
      <c r="E6" s="1858">
        <v>17489</v>
      </c>
      <c r="F6" s="1858">
        <v>17508</v>
      </c>
      <c r="G6" s="1858">
        <v>17496</v>
      </c>
      <c r="H6" s="1858">
        <v>20079</v>
      </c>
      <c r="I6" s="1858">
        <v>18148</v>
      </c>
      <c r="J6" s="360">
        <v>18163</v>
      </c>
    </row>
    <row r="7" spans="1:10">
      <c r="A7" s="348" t="s">
        <v>825</v>
      </c>
      <c r="B7" s="1857">
        <v>0</v>
      </c>
      <c r="C7" s="1856"/>
      <c r="D7" s="1856">
        <v>-2625</v>
      </c>
      <c r="E7" s="1856" t="s">
        <v>0</v>
      </c>
      <c r="F7" s="1856"/>
      <c r="G7" s="1856"/>
      <c r="H7" s="1856">
        <v>-2584</v>
      </c>
      <c r="I7" s="1856"/>
      <c r="J7" s="361"/>
    </row>
    <row r="8" spans="1:10">
      <c r="A8" s="342" t="s">
        <v>826</v>
      </c>
      <c r="B8" s="1848">
        <v>26287</v>
      </c>
      <c r="C8" s="1758">
        <v>26451</v>
      </c>
      <c r="D8" s="1758">
        <v>17786</v>
      </c>
      <c r="E8" s="1758">
        <v>17489</v>
      </c>
      <c r="F8" s="1758">
        <v>17508</v>
      </c>
      <c r="G8" s="1758">
        <v>17496</v>
      </c>
      <c r="H8" s="1758">
        <v>17495</v>
      </c>
      <c r="I8" s="1758">
        <v>18148</v>
      </c>
      <c r="J8" s="360">
        <v>18163</v>
      </c>
    </row>
    <row r="9" spans="1:10">
      <c r="A9" s="342" t="s">
        <v>827</v>
      </c>
      <c r="B9" s="1855"/>
      <c r="C9" s="1737"/>
      <c r="D9" s="1737"/>
      <c r="E9" s="1737" t="s">
        <v>0</v>
      </c>
      <c r="F9" s="1737"/>
      <c r="G9" s="1737"/>
      <c r="H9" s="1737"/>
      <c r="I9" s="1737"/>
      <c r="J9" s="360"/>
    </row>
    <row r="10" spans="1:10">
      <c r="A10" s="400" t="s">
        <v>828</v>
      </c>
      <c r="B10" s="1848">
        <v>-1919</v>
      </c>
      <c r="C10" s="1758">
        <v>-1822</v>
      </c>
      <c r="D10" s="1758">
        <v>-1539</v>
      </c>
      <c r="E10" s="1758">
        <v>-1379</v>
      </c>
      <c r="F10" s="1758">
        <v>-1265</v>
      </c>
      <c r="G10" s="1758">
        <v>-1145</v>
      </c>
      <c r="H10" s="1758">
        <v>-1091</v>
      </c>
      <c r="I10" s="1758">
        <v>-958</v>
      </c>
      <c r="J10" s="360">
        <v>-887</v>
      </c>
    </row>
    <row r="11" spans="1:10">
      <c r="A11" s="400" t="s">
        <v>829</v>
      </c>
      <c r="B11" s="1854"/>
      <c r="C11" s="1737">
        <v>-163</v>
      </c>
      <c r="D11" s="1737"/>
      <c r="E11" s="1737" t="s">
        <v>0</v>
      </c>
      <c r="F11" s="1737"/>
      <c r="G11" s="1737"/>
      <c r="H11" s="1737"/>
      <c r="I11" s="1737"/>
      <c r="J11" s="360"/>
    </row>
    <row r="12" spans="1:10">
      <c r="A12" s="400" t="s">
        <v>830</v>
      </c>
      <c r="B12" s="1854"/>
      <c r="C12" s="1737"/>
      <c r="D12" s="1737"/>
      <c r="E12" s="1737"/>
      <c r="F12" s="1737"/>
      <c r="G12" s="1737"/>
      <c r="H12" s="1737"/>
      <c r="I12" s="1737"/>
      <c r="J12" s="360"/>
    </row>
    <row r="13" spans="1:10">
      <c r="A13" s="400" t="s">
        <v>831</v>
      </c>
      <c r="B13" s="1854"/>
      <c r="C13" s="1737">
        <v>-114</v>
      </c>
      <c r="D13" s="1737"/>
      <c r="E13" s="1737" t="s">
        <v>0</v>
      </c>
      <c r="F13" s="1737"/>
      <c r="G13" s="1737"/>
      <c r="H13" s="1737"/>
      <c r="I13" s="1737"/>
      <c r="J13" s="360"/>
    </row>
    <row r="14" spans="1:10">
      <c r="A14" s="342" t="s">
        <v>832</v>
      </c>
      <c r="B14" s="1846">
        <v>-367</v>
      </c>
      <c r="C14" s="1845">
        <v>-407</v>
      </c>
      <c r="D14" s="1737">
        <v>-97</v>
      </c>
      <c r="E14" s="1737">
        <v>-68</v>
      </c>
      <c r="F14" s="1737">
        <v>-51</v>
      </c>
      <c r="G14" s="1737">
        <v>-51</v>
      </c>
      <c r="H14" s="1737">
        <v>-31</v>
      </c>
      <c r="I14" s="1737">
        <v>-35</v>
      </c>
      <c r="J14" s="360">
        <v>-36</v>
      </c>
    </row>
    <row r="15" spans="1:10">
      <c r="A15" s="348" t="s">
        <v>833</v>
      </c>
      <c r="B15" s="1850">
        <v>-2529</v>
      </c>
      <c r="C15" s="1757">
        <v>-2506</v>
      </c>
      <c r="D15" s="1757">
        <v>-1636</v>
      </c>
      <c r="E15" s="1757">
        <v>-1447</v>
      </c>
      <c r="F15" s="1757">
        <v>-1316</v>
      </c>
      <c r="G15" s="1757">
        <v>-1195</v>
      </c>
      <c r="H15" s="1757">
        <v>-1122</v>
      </c>
      <c r="I15" s="1757">
        <v>-993</v>
      </c>
      <c r="J15" s="361">
        <v>-923</v>
      </c>
    </row>
    <row r="16" spans="1:10">
      <c r="A16" s="1842" t="s">
        <v>834</v>
      </c>
      <c r="B16" s="1844">
        <v>23758</v>
      </c>
      <c r="C16" s="1843">
        <v>23945</v>
      </c>
      <c r="D16" s="1843">
        <v>16150</v>
      </c>
      <c r="E16" s="1843">
        <v>16042</v>
      </c>
      <c r="F16" s="1843">
        <v>16192</v>
      </c>
      <c r="G16" s="1843">
        <v>16301</v>
      </c>
      <c r="H16" s="1843">
        <v>16373</v>
      </c>
      <c r="I16" s="1843">
        <v>17155</v>
      </c>
      <c r="J16" s="1764">
        <v>17240</v>
      </c>
    </row>
    <row r="17" spans="1:10">
      <c r="A17" s="1853" t="s">
        <v>835</v>
      </c>
      <c r="B17" s="1852">
        <v>2869</v>
      </c>
      <c r="C17" s="1851">
        <v>3016</v>
      </c>
      <c r="D17" s="1851">
        <v>3047</v>
      </c>
      <c r="E17" s="1851">
        <v>2961</v>
      </c>
      <c r="F17" s="1851">
        <v>2969</v>
      </c>
      <c r="G17" s="1851">
        <v>2897</v>
      </c>
      <c r="H17" s="1851">
        <v>2971</v>
      </c>
      <c r="I17" s="1851">
        <v>2906</v>
      </c>
      <c r="J17" s="1765">
        <v>2920</v>
      </c>
    </row>
    <row r="18" spans="1:10">
      <c r="A18" s="388" t="s">
        <v>836</v>
      </c>
      <c r="B18" s="1846">
        <v>-13</v>
      </c>
      <c r="C18" s="1845">
        <v>-18</v>
      </c>
      <c r="D18" s="1737">
        <v>-30</v>
      </c>
      <c r="E18" s="1737">
        <v>-30</v>
      </c>
      <c r="F18" s="1737">
        <v>-30</v>
      </c>
      <c r="G18" s="1737">
        <v>-29</v>
      </c>
      <c r="H18" s="1737">
        <v>-30</v>
      </c>
      <c r="I18" s="1737">
        <v>-29</v>
      </c>
      <c r="J18" s="360">
        <v>-30</v>
      </c>
    </row>
    <row r="19" spans="1:10">
      <c r="A19" s="401" t="s">
        <v>837</v>
      </c>
      <c r="B19" s="1850">
        <v>2856</v>
      </c>
      <c r="C19" s="1757">
        <v>2998</v>
      </c>
      <c r="D19" s="1757">
        <v>3017</v>
      </c>
      <c r="E19" s="1757">
        <v>2931</v>
      </c>
      <c r="F19" s="1757">
        <v>2939</v>
      </c>
      <c r="G19" s="1757">
        <v>2868</v>
      </c>
      <c r="H19" s="1757">
        <v>2941</v>
      </c>
      <c r="I19" s="1757">
        <v>2877</v>
      </c>
      <c r="J19" s="361">
        <v>2890</v>
      </c>
    </row>
    <row r="20" spans="1:10">
      <c r="A20" s="1842" t="s">
        <v>838</v>
      </c>
      <c r="B20" s="1844">
        <v>26614</v>
      </c>
      <c r="C20" s="1843">
        <v>26943</v>
      </c>
      <c r="D20" s="1843">
        <v>19167</v>
      </c>
      <c r="E20" s="1843">
        <v>18973</v>
      </c>
      <c r="F20" s="1843">
        <v>19131</v>
      </c>
      <c r="G20" s="1843">
        <v>19169</v>
      </c>
      <c r="H20" s="1843">
        <v>19314</v>
      </c>
      <c r="I20" s="1843">
        <v>20032</v>
      </c>
      <c r="J20" s="1764">
        <v>20130</v>
      </c>
    </row>
    <row r="21" spans="1:10">
      <c r="A21" s="1849" t="s">
        <v>839</v>
      </c>
      <c r="B21" s="1844">
        <v>5333</v>
      </c>
      <c r="C21" s="1843">
        <v>5629</v>
      </c>
      <c r="D21" s="1843">
        <v>6277</v>
      </c>
      <c r="E21" s="1843">
        <v>6318</v>
      </c>
      <c r="F21" s="1843">
        <v>5488</v>
      </c>
      <c r="G21" s="1843">
        <v>5548</v>
      </c>
      <c r="H21" s="1843">
        <v>5686</v>
      </c>
      <c r="I21" s="1843">
        <v>4810</v>
      </c>
      <c r="J21" s="1764">
        <v>4437</v>
      </c>
    </row>
    <row r="22" spans="1:10">
      <c r="A22" s="342" t="s">
        <v>840</v>
      </c>
      <c r="B22" s="1846">
        <v>7</v>
      </c>
      <c r="C22" s="1845">
        <v>61</v>
      </c>
      <c r="D22" s="1737">
        <v>134</v>
      </c>
      <c r="E22" s="1737">
        <v>115</v>
      </c>
      <c r="F22" s="1737">
        <v>119</v>
      </c>
      <c r="G22" s="1737">
        <v>116</v>
      </c>
      <c r="H22" s="1737">
        <v>108</v>
      </c>
      <c r="I22" s="1737">
        <v>80</v>
      </c>
      <c r="J22" s="360">
        <v>62</v>
      </c>
    </row>
    <row r="23" spans="1:10">
      <c r="A23" s="342" t="s">
        <v>841</v>
      </c>
      <c r="B23" s="1847"/>
      <c r="C23" s="1737"/>
      <c r="D23" s="1737"/>
      <c r="E23" s="1737"/>
      <c r="F23" s="1737"/>
      <c r="G23" s="1737"/>
      <c r="H23" s="1737"/>
      <c r="I23" s="1737"/>
      <c r="J23" s="360"/>
    </row>
    <row r="24" spans="1:10">
      <c r="A24" s="342" t="s">
        <v>739</v>
      </c>
      <c r="B24" s="1848">
        <v>-1205</v>
      </c>
      <c r="C24" s="1758">
        <v>-1205</v>
      </c>
      <c r="D24" s="1758">
        <v>-1205</v>
      </c>
      <c r="E24" s="1758">
        <v>-1205</v>
      </c>
      <c r="F24" s="1758">
        <v>-1205</v>
      </c>
      <c r="G24" s="1758">
        <v>-1205</v>
      </c>
      <c r="H24" s="1758">
        <v>-1501</v>
      </c>
      <c r="I24" s="1758">
        <v>-501</v>
      </c>
      <c r="J24" s="360">
        <v>-509</v>
      </c>
    </row>
    <row r="25" spans="1:10">
      <c r="A25" s="342" t="s">
        <v>842</v>
      </c>
      <c r="B25" s="1847"/>
      <c r="C25" s="1737"/>
      <c r="D25" s="1737"/>
      <c r="E25" s="1737"/>
      <c r="F25" s="1737"/>
      <c r="G25" s="1737"/>
      <c r="H25" s="1737"/>
      <c r="I25" s="1737"/>
      <c r="J25" s="360"/>
    </row>
    <row r="26" spans="1:10">
      <c r="A26" s="342" t="s">
        <v>832</v>
      </c>
      <c r="B26" s="1846">
        <v>-51</v>
      </c>
      <c r="C26" s="1845">
        <v>-60</v>
      </c>
      <c r="D26" s="1737">
        <v>-69</v>
      </c>
      <c r="E26" s="1737">
        <v>-68</v>
      </c>
      <c r="F26" s="1737">
        <v>-58</v>
      </c>
      <c r="G26" s="1737">
        <v>-58</v>
      </c>
      <c r="H26" s="1737">
        <v>-58</v>
      </c>
      <c r="I26" s="1737">
        <v>-49</v>
      </c>
      <c r="J26" s="360">
        <v>-44</v>
      </c>
    </row>
    <row r="27" spans="1:10">
      <c r="A27" s="1842" t="s">
        <v>843</v>
      </c>
      <c r="B27" s="1844">
        <v>-1249</v>
      </c>
      <c r="C27" s="1843">
        <v>-1204</v>
      </c>
      <c r="D27" s="1843">
        <v>-1140</v>
      </c>
      <c r="E27" s="1843">
        <v>-1158</v>
      </c>
      <c r="F27" s="1843">
        <v>-1144</v>
      </c>
      <c r="G27" s="1843">
        <v>-1146</v>
      </c>
      <c r="H27" s="1843">
        <v>-1451</v>
      </c>
      <c r="I27" s="1843">
        <v>-470</v>
      </c>
      <c r="J27" s="1764">
        <v>-491</v>
      </c>
    </row>
    <row r="28" spans="1:10">
      <c r="A28" s="1842" t="s">
        <v>737</v>
      </c>
      <c r="B28" s="1844">
        <v>4084</v>
      </c>
      <c r="C28" s="1843">
        <v>4426</v>
      </c>
      <c r="D28" s="1843">
        <v>5137</v>
      </c>
      <c r="E28" s="1843">
        <v>5160</v>
      </c>
      <c r="F28" s="1843">
        <v>4344</v>
      </c>
      <c r="G28" s="1843">
        <v>4402</v>
      </c>
      <c r="H28" s="1843">
        <v>4235</v>
      </c>
      <c r="I28" s="1843">
        <v>4340</v>
      </c>
      <c r="J28" s="1764">
        <v>3946</v>
      </c>
    </row>
    <row r="29" spans="1:10">
      <c r="A29" s="1842" t="s">
        <v>844</v>
      </c>
      <c r="B29" s="1841">
        <v>30698</v>
      </c>
      <c r="C29" s="1840">
        <v>31369</v>
      </c>
      <c r="D29" s="1840">
        <v>24304</v>
      </c>
      <c r="E29" s="1840">
        <v>24133</v>
      </c>
      <c r="F29" s="1840">
        <v>23475</v>
      </c>
      <c r="G29" s="1840">
        <v>23571</v>
      </c>
      <c r="H29" s="1840">
        <v>23549</v>
      </c>
      <c r="I29" s="1840">
        <v>24372</v>
      </c>
      <c r="J29" s="1839">
        <v>24076</v>
      </c>
    </row>
    <row r="30" spans="1:10">
      <c r="A30" s="402" t="s">
        <v>1129</v>
      </c>
      <c r="B30" s="1838"/>
      <c r="C30" s="1763"/>
      <c r="D30" s="1763"/>
      <c r="E30" s="1763"/>
      <c r="F30" s="1763"/>
      <c r="G30" s="1732"/>
    </row>
    <row r="31" spans="1:10">
      <c r="A31" s="402" t="s">
        <v>1392</v>
      </c>
      <c r="B31" s="1734"/>
      <c r="C31" s="1733"/>
      <c r="D31" s="1733"/>
      <c r="E31" s="1733"/>
      <c r="F31" s="1733"/>
      <c r="G31" s="1732"/>
    </row>
    <row r="32" spans="1:10">
      <c r="A32" s="403" t="s">
        <v>1119</v>
      </c>
      <c r="B32" s="1734"/>
      <c r="C32" s="1733"/>
      <c r="D32" s="1733"/>
      <c r="E32" s="1733"/>
      <c r="F32" s="1733"/>
      <c r="G32" s="1732"/>
    </row>
    <row r="33" spans="1:10">
      <c r="B33" s="1761"/>
      <c r="C33" s="1760"/>
      <c r="D33" s="1760"/>
      <c r="E33" s="1760"/>
      <c r="F33" s="1760"/>
      <c r="G33" s="1732"/>
    </row>
    <row r="34" spans="1:10" ht="15.75" thickBot="1">
      <c r="A34" s="362" t="s">
        <v>1315</v>
      </c>
      <c r="B34" s="340"/>
      <c r="C34" s="363"/>
      <c r="D34" s="363"/>
      <c r="E34" s="363"/>
      <c r="F34" s="363"/>
      <c r="G34" s="1732"/>
    </row>
    <row r="35" spans="1:10" ht="15.75" thickBot="1">
      <c r="A35" s="341" t="s">
        <v>123</v>
      </c>
      <c r="B35" s="1753" t="s">
        <v>1331</v>
      </c>
      <c r="C35" s="1753" t="s">
        <v>1278</v>
      </c>
      <c r="D35" s="1753" t="s">
        <v>568</v>
      </c>
      <c r="E35" s="1759" t="s">
        <v>124</v>
      </c>
      <c r="F35" s="1759" t="s">
        <v>125</v>
      </c>
      <c r="G35" s="1759" t="s">
        <v>126</v>
      </c>
      <c r="H35" s="1829" t="s">
        <v>127</v>
      </c>
      <c r="I35" s="1759" t="s">
        <v>128</v>
      </c>
      <c r="J35" s="1759" t="s">
        <v>129</v>
      </c>
    </row>
    <row r="36" spans="1:10">
      <c r="A36" s="339" t="s">
        <v>1314</v>
      </c>
      <c r="B36" s="1756">
        <v>24852</v>
      </c>
      <c r="C36" s="1837">
        <v>24616</v>
      </c>
      <c r="D36" s="1837">
        <v>16150</v>
      </c>
      <c r="E36" s="1837">
        <v>16920</v>
      </c>
      <c r="F36" s="1837">
        <v>16633</v>
      </c>
      <c r="G36" s="1837">
        <v>16750</v>
      </c>
      <c r="H36" s="1837">
        <v>16373</v>
      </c>
      <c r="I36" s="1837">
        <v>17270</v>
      </c>
      <c r="J36" s="1837">
        <v>17291</v>
      </c>
    </row>
    <row r="37" spans="1:10">
      <c r="A37" s="404" t="s">
        <v>1313</v>
      </c>
      <c r="B37" s="1836">
        <v>31792</v>
      </c>
      <c r="C37" s="1835">
        <v>32040</v>
      </c>
      <c r="D37" s="1835">
        <v>24304</v>
      </c>
      <c r="E37" s="1835">
        <v>25011</v>
      </c>
      <c r="F37" s="1835">
        <v>23916</v>
      </c>
      <c r="G37" s="1835">
        <v>24020</v>
      </c>
      <c r="H37" s="1835">
        <v>23549</v>
      </c>
      <c r="I37" s="1835">
        <v>24487</v>
      </c>
      <c r="J37" s="1835">
        <v>24126</v>
      </c>
    </row>
    <row r="38" spans="1:10">
      <c r="B38" s="1762"/>
    </row>
    <row r="39" spans="1:10">
      <c r="A39" s="630" t="s">
        <v>887</v>
      </c>
      <c r="B39" s="405"/>
      <c r="C39" s="406"/>
      <c r="D39" s="406"/>
      <c r="E39" s="406"/>
      <c r="F39" s="406"/>
    </row>
    <row r="40" spans="1:10" ht="15.75" thickBot="1">
      <c r="B40" s="340"/>
      <c r="C40" s="363"/>
      <c r="D40" s="363"/>
      <c r="E40" s="363"/>
      <c r="F40" s="1739"/>
    </row>
    <row r="41" spans="1:10" ht="15.75" thickBot="1">
      <c r="A41" s="341" t="s">
        <v>560</v>
      </c>
      <c r="B41" s="1753" t="s">
        <v>1331</v>
      </c>
      <c r="C41" s="1753" t="s">
        <v>1278</v>
      </c>
      <c r="D41" s="1753" t="s">
        <v>568</v>
      </c>
      <c r="E41" s="1759" t="s">
        <v>124</v>
      </c>
      <c r="F41" s="1759" t="s">
        <v>125</v>
      </c>
      <c r="G41" s="1759" t="s">
        <v>126</v>
      </c>
      <c r="H41" s="1829" t="s">
        <v>127</v>
      </c>
      <c r="I41" s="1759" t="s">
        <v>128</v>
      </c>
      <c r="J41" s="1759" t="s">
        <v>129</v>
      </c>
    </row>
    <row r="42" spans="1:10">
      <c r="A42" s="342" t="s">
        <v>746</v>
      </c>
      <c r="B42" s="1831">
        <v>18.100000000000001</v>
      </c>
      <c r="C42" s="1830">
        <v>17.5</v>
      </c>
      <c r="D42" s="1830">
        <v>18.600000000000001</v>
      </c>
      <c r="E42" s="1830">
        <v>19.600000000000001</v>
      </c>
      <c r="F42" s="1830">
        <v>19.3</v>
      </c>
      <c r="G42" s="1830">
        <v>19.600000000000001</v>
      </c>
      <c r="H42" s="1830">
        <v>18.8</v>
      </c>
      <c r="I42" s="1830">
        <v>19</v>
      </c>
      <c r="J42" s="1834">
        <v>19.600000000000001</v>
      </c>
    </row>
    <row r="43" spans="1:10">
      <c r="A43" s="342" t="s">
        <v>747</v>
      </c>
      <c r="B43" s="1831">
        <v>20.100000000000001</v>
      </c>
      <c r="C43" s="1830">
        <v>19.600000000000001</v>
      </c>
      <c r="D43" s="1830">
        <v>22</v>
      </c>
      <c r="E43" s="1830">
        <v>23</v>
      </c>
      <c r="F43" s="1830">
        <v>22.7</v>
      </c>
      <c r="G43" s="1830">
        <v>23</v>
      </c>
      <c r="H43" s="1830">
        <v>22.2</v>
      </c>
      <c r="I43" s="1830">
        <v>22.2</v>
      </c>
      <c r="J43" s="1834">
        <v>22.9</v>
      </c>
    </row>
    <row r="44" spans="1:10">
      <c r="A44" s="342" t="s">
        <v>748</v>
      </c>
      <c r="B44" s="1831">
        <v>23.1</v>
      </c>
      <c r="C44" s="1830">
        <v>22.7</v>
      </c>
      <c r="D44" s="1830">
        <v>27.9</v>
      </c>
      <c r="E44" s="1830">
        <v>28.9</v>
      </c>
      <c r="F44" s="1830">
        <v>27.8</v>
      </c>
      <c r="G44" s="1830">
        <v>28.2</v>
      </c>
      <c r="H44" s="1830">
        <v>27.1</v>
      </c>
      <c r="I44" s="1830">
        <v>27</v>
      </c>
      <c r="J44" s="1834">
        <v>27.3</v>
      </c>
    </row>
    <row r="45" spans="1:10">
      <c r="A45" s="342" t="s">
        <v>749</v>
      </c>
      <c r="B45" s="1831">
        <v>17.3</v>
      </c>
      <c r="C45" s="1830">
        <v>17</v>
      </c>
      <c r="D45" s="1830">
        <v>18.2</v>
      </c>
      <c r="E45" s="1830">
        <v>18.5</v>
      </c>
      <c r="F45" s="1830">
        <v>18.8</v>
      </c>
      <c r="G45" s="1830">
        <v>19.100000000000001</v>
      </c>
      <c r="H45" s="1830">
        <v>19.600000000000001</v>
      </c>
      <c r="I45" s="1830">
        <v>18.899999999999999</v>
      </c>
      <c r="J45" s="1834">
        <v>19.5</v>
      </c>
    </row>
    <row r="46" spans="1:10">
      <c r="A46" s="342" t="s">
        <v>750</v>
      </c>
      <c r="B46" s="1831">
        <v>19.3</v>
      </c>
      <c r="C46" s="1830">
        <v>19.100000000000001</v>
      </c>
      <c r="D46" s="1830">
        <v>21.7</v>
      </c>
      <c r="E46" s="1830">
        <v>21.9</v>
      </c>
      <c r="F46" s="1830">
        <v>22.2</v>
      </c>
      <c r="G46" s="1830">
        <v>22.5</v>
      </c>
      <c r="H46" s="1830">
        <v>22.9</v>
      </c>
      <c r="I46" s="1830">
        <v>22.1</v>
      </c>
      <c r="J46" s="1834">
        <v>22.8</v>
      </c>
    </row>
    <row r="47" spans="1:10">
      <c r="A47" s="348" t="s">
        <v>751</v>
      </c>
      <c r="B47" s="1833">
        <v>22.3</v>
      </c>
      <c r="C47" s="1833">
        <v>22.3</v>
      </c>
      <c r="D47" s="1833">
        <v>27.6</v>
      </c>
      <c r="E47" s="1833">
        <v>27.9</v>
      </c>
      <c r="F47" s="1833">
        <v>27.3</v>
      </c>
      <c r="G47" s="1833">
        <v>27.6</v>
      </c>
      <c r="H47" s="1833">
        <v>27.8</v>
      </c>
      <c r="I47" s="1833">
        <v>26.9</v>
      </c>
      <c r="J47" s="1832">
        <v>27.3</v>
      </c>
    </row>
    <row r="48" spans="1:10">
      <c r="A48" s="342"/>
      <c r="B48" s="1831"/>
      <c r="C48" s="1830"/>
      <c r="D48" s="1830"/>
      <c r="E48" s="1830"/>
      <c r="F48" s="1830"/>
    </row>
    <row r="49" spans="1:10">
      <c r="A49" s="407" t="s">
        <v>752</v>
      </c>
      <c r="B49" s="344"/>
      <c r="C49" s="391"/>
      <c r="D49" s="391"/>
      <c r="E49" s="391"/>
      <c r="F49" s="391"/>
    </row>
    <row r="50" spans="1:10" ht="15.75" thickBot="1">
      <c r="B50" s="340"/>
      <c r="C50" s="363"/>
      <c r="D50" s="363"/>
      <c r="E50" s="363"/>
      <c r="F50" s="363"/>
    </row>
    <row r="51" spans="1:10" ht="15.75" thickBot="1">
      <c r="A51" s="341" t="s">
        <v>560</v>
      </c>
      <c r="B51" s="1753" t="s">
        <v>1331</v>
      </c>
      <c r="C51" s="1753" t="s">
        <v>1278</v>
      </c>
      <c r="D51" s="1753" t="s">
        <v>568</v>
      </c>
      <c r="E51" s="1759" t="s">
        <v>124</v>
      </c>
      <c r="F51" s="1759" t="s">
        <v>125</v>
      </c>
      <c r="G51" s="1759" t="s">
        <v>126</v>
      </c>
      <c r="H51" s="1829" t="s">
        <v>127</v>
      </c>
      <c r="I51" s="1759" t="s">
        <v>128</v>
      </c>
      <c r="J51" s="1759" t="s">
        <v>129</v>
      </c>
    </row>
    <row r="52" spans="1:10">
      <c r="A52" s="1828" t="s">
        <v>746</v>
      </c>
      <c r="B52" s="343">
        <v>17.3</v>
      </c>
      <c r="C52" s="408">
        <v>17</v>
      </c>
      <c r="D52" s="408">
        <v>18.600000000000001</v>
      </c>
      <c r="E52" s="408">
        <v>19.600000000000001</v>
      </c>
      <c r="F52" s="408">
        <v>19.3</v>
      </c>
      <c r="G52" s="1827">
        <v>19.600000000000001</v>
      </c>
      <c r="H52" s="1827">
        <v>18.8</v>
      </c>
      <c r="I52" s="1827">
        <v>19</v>
      </c>
      <c r="J52" s="1733">
        <v>19.600000000000001</v>
      </c>
    </row>
    <row r="53" spans="1:10">
      <c r="A53" s="345" t="s">
        <v>747</v>
      </c>
      <c r="B53" s="343">
        <v>19.2</v>
      </c>
      <c r="C53" s="408">
        <v>19.100000000000001</v>
      </c>
      <c r="D53" s="408">
        <v>22</v>
      </c>
      <c r="E53" s="408">
        <v>23</v>
      </c>
      <c r="F53" s="408">
        <v>22.7</v>
      </c>
      <c r="G53" s="1733">
        <v>23</v>
      </c>
      <c r="H53" s="1827">
        <v>22.2</v>
      </c>
      <c r="I53" s="1827">
        <v>22.2</v>
      </c>
      <c r="J53" s="1733">
        <v>22.9</v>
      </c>
    </row>
    <row r="54" spans="1:10">
      <c r="A54" s="345" t="s">
        <v>748</v>
      </c>
      <c r="B54" s="343">
        <v>22</v>
      </c>
      <c r="C54" s="408">
        <v>22.1</v>
      </c>
      <c r="D54" s="408">
        <v>27.8</v>
      </c>
      <c r="E54" s="408">
        <v>28.8</v>
      </c>
      <c r="F54" s="408">
        <v>27.7</v>
      </c>
      <c r="G54" s="1827">
        <v>28</v>
      </c>
      <c r="H54" s="1827">
        <v>26.9</v>
      </c>
      <c r="I54" s="1827">
        <v>26.9</v>
      </c>
      <c r="J54" s="1827">
        <v>27.3</v>
      </c>
    </row>
    <row r="55" spans="1:10">
      <c r="A55" s="345" t="s">
        <v>888</v>
      </c>
      <c r="B55" s="343">
        <v>16.5</v>
      </c>
      <c r="C55" s="408">
        <v>16.5</v>
      </c>
      <c r="D55" s="408">
        <v>18.2</v>
      </c>
      <c r="E55" s="408">
        <v>18.5</v>
      </c>
      <c r="F55" s="408">
        <v>18.8</v>
      </c>
      <c r="G55" s="1733">
        <v>19.100000000000001</v>
      </c>
      <c r="H55" s="1827">
        <v>19.600000000000001</v>
      </c>
      <c r="I55" s="1827">
        <v>18.899999999999999</v>
      </c>
      <c r="J55" s="1733">
        <v>19.5</v>
      </c>
    </row>
    <row r="56" spans="1:10">
      <c r="A56" s="345" t="s">
        <v>889</v>
      </c>
      <c r="B56" s="343">
        <v>18.5</v>
      </c>
      <c r="C56" s="408">
        <v>18.600000000000001</v>
      </c>
      <c r="D56" s="408">
        <v>21.7</v>
      </c>
      <c r="E56" s="408">
        <v>21.9</v>
      </c>
      <c r="F56" s="408">
        <v>22.2</v>
      </c>
      <c r="G56" s="1733">
        <v>22.5</v>
      </c>
      <c r="H56" s="1827">
        <v>22.9</v>
      </c>
      <c r="I56" s="1827">
        <v>22.1</v>
      </c>
      <c r="J56" s="1733">
        <v>22.8</v>
      </c>
    </row>
    <row r="57" spans="1:10">
      <c r="A57" s="409" t="s">
        <v>890</v>
      </c>
      <c r="B57" s="410">
        <v>21.3</v>
      </c>
      <c r="C57" s="410">
        <v>21.6</v>
      </c>
      <c r="D57" s="410">
        <v>27.5</v>
      </c>
      <c r="E57" s="410">
        <v>27.8</v>
      </c>
      <c r="F57" s="410">
        <v>27.1</v>
      </c>
      <c r="G57" s="1824">
        <v>27.5</v>
      </c>
      <c r="H57" s="1826">
        <v>27.7</v>
      </c>
      <c r="I57" s="1826">
        <v>26.8</v>
      </c>
      <c r="J57" s="1824">
        <v>27.2</v>
      </c>
    </row>
    <row r="58" spans="1:10">
      <c r="A58" s="345"/>
      <c r="B58" s="343"/>
      <c r="C58" s="408"/>
      <c r="D58" s="408"/>
      <c r="E58" s="408"/>
      <c r="F58" s="408"/>
    </row>
    <row r="59" spans="1:10" ht="15.75" thickBot="1">
      <c r="A59" s="411" t="s">
        <v>754</v>
      </c>
      <c r="B59" s="340"/>
      <c r="C59" s="363"/>
      <c r="D59" s="363"/>
      <c r="E59" s="363"/>
      <c r="F59" s="363"/>
    </row>
    <row r="60" spans="1:10" ht="15.75" thickBot="1">
      <c r="A60" s="346"/>
      <c r="B60" s="1753" t="s">
        <v>1331</v>
      </c>
      <c r="C60" s="1753" t="s">
        <v>1278</v>
      </c>
      <c r="D60" s="1753" t="s">
        <v>1391</v>
      </c>
      <c r="E60" s="1752" t="s">
        <v>124</v>
      </c>
      <c r="F60" s="1752" t="s">
        <v>125</v>
      </c>
      <c r="G60" s="1752" t="s">
        <v>126</v>
      </c>
      <c r="H60" s="1752" t="s">
        <v>1390</v>
      </c>
      <c r="I60" s="1752" t="s">
        <v>128</v>
      </c>
      <c r="J60" s="1752" t="s">
        <v>129</v>
      </c>
    </row>
    <row r="61" spans="1:10">
      <c r="A61" s="342" t="s">
        <v>755</v>
      </c>
      <c r="B61" s="347">
        <v>26614</v>
      </c>
      <c r="C61" s="412">
        <v>26943</v>
      </c>
      <c r="D61" s="412">
        <v>19167</v>
      </c>
      <c r="E61" s="412">
        <v>18973</v>
      </c>
      <c r="F61" s="412">
        <v>19130</v>
      </c>
      <c r="G61" s="412">
        <v>19169</v>
      </c>
      <c r="H61" s="412">
        <v>19314</v>
      </c>
      <c r="I61" s="412">
        <v>20032</v>
      </c>
      <c r="J61" s="1825">
        <v>20130</v>
      </c>
    </row>
    <row r="62" spans="1:10">
      <c r="A62" s="342" t="s">
        <v>756</v>
      </c>
      <c r="B62" s="347">
        <v>523133</v>
      </c>
      <c r="C62" s="412">
        <v>529088</v>
      </c>
      <c r="D62" s="412">
        <v>216455</v>
      </c>
      <c r="E62" s="412">
        <v>208122</v>
      </c>
      <c r="F62" s="412">
        <v>213773</v>
      </c>
      <c r="G62" s="412">
        <v>215541</v>
      </c>
      <c r="H62" s="412">
        <v>224816</v>
      </c>
      <c r="I62" s="412">
        <v>239014</v>
      </c>
      <c r="J62" s="1825">
        <v>244325</v>
      </c>
    </row>
    <row r="63" spans="1:10">
      <c r="A63" s="348" t="s">
        <v>757</v>
      </c>
      <c r="B63" s="413">
        <v>5.0999999999999996</v>
      </c>
      <c r="C63" s="413">
        <v>5.0999999999999996</v>
      </c>
      <c r="D63" s="413">
        <v>8.9</v>
      </c>
      <c r="E63" s="413">
        <v>9.1</v>
      </c>
      <c r="F63" s="413">
        <v>8.9</v>
      </c>
      <c r="G63" s="413">
        <v>8.9</v>
      </c>
      <c r="H63" s="413">
        <v>8.6</v>
      </c>
      <c r="I63" s="413">
        <v>8.4</v>
      </c>
      <c r="J63" s="1824">
        <v>8.1999999999999993</v>
      </c>
    </row>
    <row r="64" spans="1:10">
      <c r="A64" s="349" t="s">
        <v>1114</v>
      </c>
      <c r="B64" s="1762"/>
    </row>
    <row r="65" spans="1:2">
      <c r="A65" s="349"/>
      <c r="B65" s="1762"/>
    </row>
  </sheetData>
  <pageMargins left="0.7" right="0.7" top="0.75" bottom="0.75" header="0.3" footer="0.3"/>
  <pageSetup paperSize="9" scale="80" orientation="portrait" r:id="rId1"/>
  <customProperties>
    <customPr name="_pios_id" r:id="rId2"/>
  </customPropertie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K52"/>
  <sheetViews>
    <sheetView showGridLines="0" view="pageBreakPreview" zoomScaleNormal="100" zoomScaleSheetLayoutView="100" workbookViewId="0">
      <selection activeCell="P21" sqref="P21"/>
    </sheetView>
  </sheetViews>
  <sheetFormatPr defaultRowHeight="15"/>
  <cols>
    <col min="1" max="1" width="36.83203125" style="1744" customWidth="1"/>
    <col min="2" max="8" width="11.5" style="1744" customWidth="1"/>
    <col min="9" max="10" width="11.5" style="1738" customWidth="1"/>
    <col min="11" max="16384" width="9.33203125" style="1738"/>
  </cols>
  <sheetData>
    <row r="1" spans="1:10">
      <c r="A1" s="367" t="s">
        <v>891</v>
      </c>
      <c r="B1" s="414"/>
      <c r="C1" s="369"/>
      <c r="D1" s="369"/>
      <c r="E1" s="370"/>
      <c r="F1" s="370"/>
      <c r="G1" s="370"/>
      <c r="H1" s="369"/>
      <c r="I1" s="1731"/>
      <c r="J1" s="1731"/>
    </row>
    <row r="2" spans="1:10">
      <c r="A2" s="415"/>
      <c r="B2" s="414"/>
      <c r="C2" s="369"/>
      <c r="D2" s="369"/>
      <c r="E2" s="370"/>
      <c r="F2" s="370"/>
      <c r="G2" s="370"/>
      <c r="H2" s="369"/>
      <c r="I2" s="1731"/>
      <c r="J2" s="1731"/>
    </row>
    <row r="3" spans="1:10">
      <c r="A3" s="369"/>
      <c r="B3" s="2934" t="s">
        <v>785</v>
      </c>
      <c r="C3" s="2933" t="s">
        <v>849</v>
      </c>
      <c r="D3" s="2933"/>
      <c r="E3" s="2933"/>
      <c r="F3" s="2933"/>
      <c r="G3" s="2934" t="s">
        <v>892</v>
      </c>
      <c r="H3" s="2585"/>
      <c r="I3" s="2526"/>
      <c r="J3" s="2526"/>
    </row>
    <row r="4" spans="1:10" ht="26.25" customHeight="1" thickBot="1">
      <c r="A4" s="2586" t="s">
        <v>560</v>
      </c>
      <c r="B4" s="2935"/>
      <c r="C4" s="2587" t="s">
        <v>850</v>
      </c>
      <c r="D4" s="2588" t="s">
        <v>851</v>
      </c>
      <c r="E4" s="2588" t="s">
        <v>852</v>
      </c>
      <c r="F4" s="2587" t="s">
        <v>853</v>
      </c>
      <c r="G4" s="2935"/>
      <c r="H4" s="2587" t="s">
        <v>413</v>
      </c>
      <c r="I4" s="2589"/>
      <c r="J4" s="2526"/>
    </row>
    <row r="5" spans="1:10">
      <c r="A5" s="2436" t="s">
        <v>854</v>
      </c>
      <c r="B5" s="2590">
        <v>4.5</v>
      </c>
      <c r="C5" s="2590">
        <v>2.5</v>
      </c>
      <c r="D5" s="2590">
        <v>0.7</v>
      </c>
      <c r="E5" s="2590"/>
      <c r="F5" s="2590"/>
      <c r="G5" s="2590">
        <v>3.2</v>
      </c>
      <c r="H5" s="2590">
        <v>7.7</v>
      </c>
      <c r="I5" s="2589"/>
      <c r="J5" s="2526"/>
    </row>
    <row r="6" spans="1:10">
      <c r="A6" s="2436" t="s">
        <v>735</v>
      </c>
      <c r="B6" s="2590">
        <v>6</v>
      </c>
      <c r="C6" s="2590">
        <v>2.5</v>
      </c>
      <c r="D6" s="2590">
        <v>0.7</v>
      </c>
      <c r="E6" s="2590"/>
      <c r="F6" s="2590"/>
      <c r="G6" s="2590">
        <v>3.2</v>
      </c>
      <c r="H6" s="2590">
        <v>9.1999999999999993</v>
      </c>
      <c r="I6" s="2591"/>
      <c r="J6" s="2526"/>
    </row>
    <row r="7" spans="1:10">
      <c r="A7" s="2436" t="s">
        <v>855</v>
      </c>
      <c r="B7" s="2590">
        <v>8</v>
      </c>
      <c r="C7" s="2590">
        <v>2.5</v>
      </c>
      <c r="D7" s="2590">
        <v>0.7</v>
      </c>
      <c r="E7" s="2590"/>
      <c r="F7" s="2590"/>
      <c r="G7" s="2590">
        <v>3.2</v>
      </c>
      <c r="H7" s="2590">
        <v>11.2</v>
      </c>
      <c r="I7" s="2591"/>
      <c r="J7" s="2526"/>
    </row>
    <row r="8" spans="1:10">
      <c r="A8" s="2486" t="s">
        <v>123</v>
      </c>
      <c r="B8" s="2592"/>
      <c r="C8" s="2592"/>
      <c r="D8" s="2592"/>
      <c r="E8" s="2592"/>
      <c r="F8" s="2592"/>
      <c r="G8" s="2592"/>
      <c r="H8" s="2592"/>
      <c r="I8" s="2526"/>
      <c r="J8" s="2526"/>
    </row>
    <row r="9" spans="1:10">
      <c r="A9" s="2436" t="s">
        <v>854</v>
      </c>
      <c r="B9" s="2546">
        <v>6191</v>
      </c>
      <c r="C9" s="2546">
        <v>3439</v>
      </c>
      <c r="D9" s="2546">
        <v>903</v>
      </c>
      <c r="E9" s="2546"/>
      <c r="F9" s="2546"/>
      <c r="G9" s="2546">
        <v>4343</v>
      </c>
      <c r="H9" s="2546">
        <v>10534</v>
      </c>
      <c r="I9" s="2526"/>
      <c r="J9" s="2526"/>
    </row>
    <row r="10" spans="1:10">
      <c r="A10" s="2436" t="s">
        <v>735</v>
      </c>
      <c r="B10" s="2546">
        <v>8255</v>
      </c>
      <c r="C10" s="2546">
        <v>3439</v>
      </c>
      <c r="D10" s="2546">
        <v>903</v>
      </c>
      <c r="E10" s="2546"/>
      <c r="F10" s="2546"/>
      <c r="G10" s="2546">
        <v>4343</v>
      </c>
      <c r="H10" s="2546">
        <v>12598</v>
      </c>
      <c r="I10" s="2526"/>
      <c r="J10" s="2526"/>
    </row>
    <row r="11" spans="1:10">
      <c r="A11" s="2593" t="s">
        <v>855</v>
      </c>
      <c r="B11" s="2547">
        <v>11006</v>
      </c>
      <c r="C11" s="2547">
        <v>3439</v>
      </c>
      <c r="D11" s="2547">
        <v>903</v>
      </c>
      <c r="E11" s="2547"/>
      <c r="F11" s="2547"/>
      <c r="G11" s="2547">
        <v>4343</v>
      </c>
      <c r="H11" s="2547">
        <v>15349</v>
      </c>
      <c r="I11" s="2526"/>
      <c r="J11" s="2526"/>
    </row>
    <row r="12" spans="1:10">
      <c r="A12" s="2485"/>
      <c r="B12" s="2485"/>
      <c r="C12" s="2485"/>
      <c r="D12" s="2485"/>
      <c r="E12" s="2485"/>
      <c r="F12" s="2485"/>
      <c r="G12" s="2485"/>
      <c r="H12" s="1871"/>
      <c r="I12" s="2526"/>
      <c r="J12" s="2526"/>
    </row>
    <row r="13" spans="1:10">
      <c r="A13" s="2485"/>
      <c r="B13" s="2485"/>
      <c r="C13" s="2485"/>
      <c r="D13" s="2485"/>
      <c r="E13" s="2485"/>
      <c r="F13" s="2485"/>
      <c r="G13" s="2485"/>
      <c r="H13" s="2485"/>
      <c r="I13" s="2526"/>
      <c r="J13" s="2526"/>
    </row>
    <row r="14" spans="1:10" ht="15.75" thickBot="1">
      <c r="A14" s="2478" t="s">
        <v>856</v>
      </c>
      <c r="B14" s="356"/>
      <c r="C14" s="369"/>
      <c r="D14" s="369"/>
      <c r="E14" s="370"/>
      <c r="F14" s="370"/>
      <c r="G14" s="2526"/>
      <c r="H14" s="2526"/>
      <c r="I14" s="2526"/>
      <c r="J14" s="2526"/>
    </row>
    <row r="15" spans="1:10" ht="15.75" thickBot="1">
      <c r="A15" s="2445" t="s">
        <v>857</v>
      </c>
      <c r="B15" s="2535" t="s">
        <v>1331</v>
      </c>
      <c r="C15" s="2535" t="s">
        <v>1278</v>
      </c>
      <c r="D15" s="2535" t="s">
        <v>1431</v>
      </c>
      <c r="E15" s="2551" t="s">
        <v>124</v>
      </c>
      <c r="F15" s="2551" t="s">
        <v>125</v>
      </c>
      <c r="G15" s="2551" t="s">
        <v>126</v>
      </c>
      <c r="H15" s="2551" t="s">
        <v>1448</v>
      </c>
      <c r="I15" s="2594" t="s">
        <v>128</v>
      </c>
      <c r="J15" s="2594" t="s">
        <v>129</v>
      </c>
    </row>
    <row r="16" spans="1:10">
      <c r="A16" s="2593" t="s">
        <v>854</v>
      </c>
      <c r="B16" s="2595">
        <v>12.8</v>
      </c>
      <c r="C16" s="2596">
        <v>12.5</v>
      </c>
      <c r="D16" s="2596">
        <v>14.1</v>
      </c>
      <c r="E16" s="2596">
        <v>14</v>
      </c>
      <c r="F16" s="2596">
        <v>14.3</v>
      </c>
      <c r="G16" s="2596">
        <v>14.6</v>
      </c>
      <c r="H16" s="2596">
        <v>14.3</v>
      </c>
      <c r="I16" s="2596">
        <v>14.4</v>
      </c>
      <c r="J16" s="2596">
        <v>15</v>
      </c>
    </row>
    <row r="17" spans="1:11">
      <c r="A17" s="1870" t="s">
        <v>1130</v>
      </c>
      <c r="B17" s="1741"/>
      <c r="C17" s="1741"/>
      <c r="D17" s="1741"/>
      <c r="E17" s="1741"/>
      <c r="F17" s="1741"/>
      <c r="G17" s="1741"/>
      <c r="H17" s="1741"/>
      <c r="I17" s="1731"/>
      <c r="J17" s="1731"/>
      <c r="K17" s="1731"/>
    </row>
    <row r="18" spans="1:11">
      <c r="A18" s="1732"/>
      <c r="B18" s="1741"/>
      <c r="C18" s="1741"/>
      <c r="D18" s="1741"/>
      <c r="E18" s="1741"/>
      <c r="F18" s="1741"/>
      <c r="G18" s="1741"/>
      <c r="H18" s="1741"/>
      <c r="I18" s="1731"/>
      <c r="J18" s="1731"/>
      <c r="K18" s="1731"/>
    </row>
    <row r="19" spans="1:11">
      <c r="A19" s="1732"/>
      <c r="B19" s="1741"/>
      <c r="C19" s="1868"/>
      <c r="D19" s="1867"/>
      <c r="E19" s="1867"/>
      <c r="F19" s="1867"/>
      <c r="G19" s="1867"/>
      <c r="H19" s="1741"/>
      <c r="I19" s="1731"/>
      <c r="J19" s="1731"/>
      <c r="K19" s="1731"/>
    </row>
    <row r="20" spans="1:11">
      <c r="A20" s="1869"/>
      <c r="B20" s="1741"/>
      <c r="C20" s="416"/>
      <c r="D20" s="417"/>
      <c r="E20" s="418"/>
      <c r="F20" s="419"/>
      <c r="G20" s="418"/>
      <c r="H20" s="1741"/>
      <c r="I20" s="1731"/>
      <c r="J20" s="1731"/>
      <c r="K20" s="1731"/>
    </row>
    <row r="21" spans="1:11">
      <c r="A21" s="1869"/>
      <c r="B21" s="1741"/>
      <c r="C21" s="420"/>
      <c r="D21" s="386"/>
      <c r="E21" s="386"/>
      <c r="F21" s="386"/>
      <c r="G21" s="386"/>
      <c r="H21" s="1741"/>
      <c r="I21" s="1731"/>
      <c r="J21" s="1731"/>
      <c r="K21" s="1731"/>
    </row>
    <row r="22" spans="1:11">
      <c r="A22" s="1869"/>
      <c r="B22" s="1741"/>
      <c r="C22" s="369"/>
      <c r="D22" s="421"/>
      <c r="E22" s="421"/>
      <c r="F22" s="422"/>
      <c r="G22" s="422"/>
      <c r="H22" s="1741"/>
      <c r="I22" s="1731"/>
      <c r="J22" s="1731"/>
      <c r="K22" s="1731"/>
    </row>
    <row r="23" spans="1:11">
      <c r="A23" s="1732"/>
      <c r="B23" s="1741"/>
      <c r="C23" s="423"/>
      <c r="D23" s="424"/>
      <c r="E23" s="424"/>
      <c r="F23" s="425"/>
      <c r="G23" s="425"/>
      <c r="H23" s="1741"/>
      <c r="I23" s="1731"/>
      <c r="J23" s="1731"/>
      <c r="K23" s="1731"/>
    </row>
    <row r="24" spans="1:11">
      <c r="A24" s="1732"/>
      <c r="B24" s="1741"/>
      <c r="C24" s="356"/>
      <c r="D24" s="426"/>
      <c r="E24" s="426"/>
      <c r="F24" s="421"/>
      <c r="G24" s="1866"/>
      <c r="H24" s="1741"/>
      <c r="I24" s="1731"/>
      <c r="J24" s="1731"/>
      <c r="K24" s="1731"/>
    </row>
    <row r="25" spans="1:11">
      <c r="A25" s="1732"/>
      <c r="B25" s="1741"/>
      <c r="C25" s="1868"/>
      <c r="D25" s="1867"/>
      <c r="E25" s="1867"/>
      <c r="F25" s="1867"/>
      <c r="G25" s="1867"/>
      <c r="H25" s="1741"/>
      <c r="I25" s="1731"/>
      <c r="J25" s="1731"/>
      <c r="K25" s="1731"/>
    </row>
    <row r="26" spans="1:11">
      <c r="A26" s="1732"/>
      <c r="B26" s="1741"/>
      <c r="C26" s="427"/>
      <c r="D26" s="428"/>
      <c r="E26" s="428"/>
      <c r="F26" s="429"/>
      <c r="G26" s="1866"/>
      <c r="H26" s="1741"/>
      <c r="I26" s="1731"/>
      <c r="J26" s="1731"/>
      <c r="K26" s="1731"/>
    </row>
    <row r="27" spans="1:11">
      <c r="A27" s="1732"/>
      <c r="B27" s="1741"/>
      <c r="C27" s="427"/>
      <c r="D27" s="428"/>
      <c r="E27" s="428"/>
      <c r="F27" s="429"/>
      <c r="G27" s="1866"/>
      <c r="H27" s="1741"/>
      <c r="I27" s="1731"/>
      <c r="J27" s="1731"/>
      <c r="K27" s="1731"/>
    </row>
    <row r="28" spans="1:11">
      <c r="A28" s="1732"/>
      <c r="B28" s="1741"/>
      <c r="C28" s="427"/>
      <c r="D28" s="428"/>
      <c r="E28" s="428"/>
      <c r="F28" s="429"/>
      <c r="G28" s="1866"/>
      <c r="H28" s="1741"/>
      <c r="I28" s="1731"/>
      <c r="J28" s="1731"/>
      <c r="K28" s="1731"/>
    </row>
    <row r="29" spans="1:11">
      <c r="A29" s="1732"/>
      <c r="B29" s="1741"/>
      <c r="C29" s="427"/>
      <c r="D29" s="428"/>
      <c r="E29" s="428"/>
      <c r="F29" s="429"/>
      <c r="G29" s="1866"/>
      <c r="H29" s="1741"/>
      <c r="I29" s="1731"/>
      <c r="J29" s="1731"/>
      <c r="K29" s="1731"/>
    </row>
    <row r="30" spans="1:11">
      <c r="A30" s="1732"/>
      <c r="B30" s="1741"/>
      <c r="C30" s="427"/>
      <c r="D30" s="428"/>
      <c r="E30" s="428"/>
      <c r="F30" s="429"/>
      <c r="G30" s="1866"/>
      <c r="H30" s="1741"/>
      <c r="I30" s="1731"/>
      <c r="J30" s="1731"/>
      <c r="K30" s="1731"/>
    </row>
    <row r="31" spans="1:11">
      <c r="A31" s="1732"/>
      <c r="B31" s="1741"/>
      <c r="C31" s="427"/>
      <c r="D31" s="428"/>
      <c r="E31" s="428"/>
      <c r="F31" s="429"/>
      <c r="G31" s="1866"/>
      <c r="H31" s="1741"/>
      <c r="I31" s="1731"/>
      <c r="J31" s="1731"/>
      <c r="K31" s="1731"/>
    </row>
    <row r="32" spans="1:11">
      <c r="A32" s="1732"/>
      <c r="B32" s="1741"/>
      <c r="C32" s="427"/>
      <c r="D32" s="428"/>
      <c r="E32" s="428"/>
      <c r="F32" s="429"/>
      <c r="G32" s="1866"/>
      <c r="H32" s="1741"/>
      <c r="I32" s="1731"/>
      <c r="J32" s="1731"/>
      <c r="K32" s="1731"/>
    </row>
    <row r="33" spans="1:11">
      <c r="A33" s="1732"/>
      <c r="B33" s="1741"/>
      <c r="C33" s="427"/>
      <c r="D33" s="428"/>
      <c r="E33" s="428"/>
      <c r="F33" s="429"/>
      <c r="G33" s="1866"/>
      <c r="H33" s="1741"/>
      <c r="I33" s="1731"/>
      <c r="J33" s="1731"/>
      <c r="K33" s="1731"/>
    </row>
    <row r="34" spans="1:11">
      <c r="A34" s="1732"/>
      <c r="B34" s="1741"/>
      <c r="C34" s="427"/>
      <c r="D34" s="428"/>
      <c r="E34" s="428"/>
      <c r="F34" s="429"/>
      <c r="G34" s="1866"/>
      <c r="H34" s="1741"/>
      <c r="I34" s="1731"/>
      <c r="J34" s="1731"/>
      <c r="K34" s="1731"/>
    </row>
    <row r="35" spans="1:11">
      <c r="A35" s="1865"/>
      <c r="B35" s="1860"/>
      <c r="C35" s="427"/>
      <c r="D35" s="428"/>
      <c r="E35" s="428"/>
      <c r="F35" s="429"/>
      <c r="G35" s="1866"/>
      <c r="H35" s="1741"/>
      <c r="I35" s="1731"/>
      <c r="J35" s="1731"/>
      <c r="K35" s="1731"/>
    </row>
    <row r="36" spans="1:11">
      <c r="A36" s="1865"/>
      <c r="B36" s="1860"/>
      <c r="C36" s="427"/>
      <c r="D36" s="428"/>
      <c r="E36" s="428"/>
      <c r="F36" s="429"/>
      <c r="G36" s="1866"/>
      <c r="H36" s="1741"/>
      <c r="I36" s="1731"/>
      <c r="J36" s="1731"/>
      <c r="K36" s="1731"/>
    </row>
    <row r="37" spans="1:11">
      <c r="A37" s="1865"/>
      <c r="B37" s="1860"/>
      <c r="C37" s="369"/>
      <c r="D37" s="421"/>
      <c r="E37" s="421"/>
      <c r="F37" s="421"/>
      <c r="G37" s="1866"/>
      <c r="H37" s="1741"/>
      <c r="I37" s="1731"/>
      <c r="J37" s="1731"/>
      <c r="K37" s="1731"/>
    </row>
    <row r="38" spans="1:11">
      <c r="A38" s="1865"/>
      <c r="B38" s="1860"/>
      <c r="C38" s="356"/>
      <c r="D38" s="426"/>
      <c r="E38" s="426"/>
      <c r="F38" s="421"/>
      <c r="G38" s="1866"/>
      <c r="H38" s="1741"/>
      <c r="I38" s="1731"/>
      <c r="J38" s="1731"/>
      <c r="K38" s="1731"/>
    </row>
    <row r="39" spans="1:11">
      <c r="A39" s="1865"/>
      <c r="B39" s="1860"/>
      <c r="C39" s="1863"/>
      <c r="D39" s="1862"/>
      <c r="E39" s="1862"/>
      <c r="F39" s="1862"/>
      <c r="G39" s="1862"/>
      <c r="H39" s="1860"/>
    </row>
    <row r="40" spans="1:11">
      <c r="A40" s="1865"/>
      <c r="B40" s="1860"/>
      <c r="C40" s="226"/>
      <c r="D40" s="233"/>
      <c r="E40" s="235"/>
      <c r="F40" s="231"/>
      <c r="G40" s="1861"/>
      <c r="H40" s="1860"/>
    </row>
    <row r="41" spans="1:11">
      <c r="A41" s="1865"/>
      <c r="B41" s="1860"/>
      <c r="C41" s="226"/>
      <c r="D41" s="233"/>
      <c r="E41" s="235"/>
      <c r="F41" s="231"/>
      <c r="G41" s="1861"/>
      <c r="H41" s="1860"/>
    </row>
    <row r="42" spans="1:11">
      <c r="B42" s="1860"/>
      <c r="C42" s="226"/>
      <c r="D42" s="233"/>
      <c r="E42" s="235"/>
      <c r="F42" s="231"/>
      <c r="G42" s="1861"/>
      <c r="H42" s="1860"/>
    </row>
    <row r="43" spans="1:11">
      <c r="B43" s="1860"/>
      <c r="C43" s="226"/>
      <c r="D43" s="233"/>
      <c r="E43" s="235"/>
      <c r="F43" s="231"/>
      <c r="G43" s="1861"/>
      <c r="H43" s="1860"/>
    </row>
    <row r="44" spans="1:11">
      <c r="B44" s="1860"/>
      <c r="C44" s="226"/>
      <c r="D44" s="236"/>
      <c r="E44" s="235"/>
      <c r="F44" s="231"/>
      <c r="G44" s="1861"/>
      <c r="H44" s="1860"/>
    </row>
    <row r="45" spans="1:11">
      <c r="B45" s="1860"/>
      <c r="C45" s="226"/>
      <c r="D45" s="233"/>
      <c r="E45" s="235"/>
      <c r="F45" s="231"/>
      <c r="G45" s="1861"/>
      <c r="H45" s="1860"/>
    </row>
    <row r="46" spans="1:11">
      <c r="B46" s="1860"/>
      <c r="C46" s="226"/>
      <c r="D46" s="1864"/>
      <c r="E46" s="235"/>
      <c r="F46" s="231"/>
      <c r="G46" s="1861"/>
      <c r="H46" s="1860"/>
    </row>
    <row r="47" spans="1:11">
      <c r="B47" s="1860"/>
      <c r="C47" s="226"/>
      <c r="D47" s="1864"/>
      <c r="E47" s="235"/>
      <c r="F47" s="231"/>
      <c r="G47" s="1861"/>
      <c r="H47" s="1860"/>
    </row>
    <row r="48" spans="1:11">
      <c r="B48" s="1860"/>
      <c r="C48" s="212"/>
      <c r="D48" s="232"/>
      <c r="E48" s="232"/>
      <c r="F48" s="231"/>
      <c r="G48" s="1861"/>
      <c r="H48" s="1860"/>
    </row>
    <row r="49" spans="2:8">
      <c r="B49" s="1860"/>
      <c r="C49" s="1863"/>
      <c r="D49" s="1862"/>
      <c r="E49" s="1862"/>
      <c r="F49" s="1862"/>
      <c r="G49" s="1862"/>
      <c r="H49" s="1860"/>
    </row>
    <row r="50" spans="2:8">
      <c r="B50" s="1860"/>
      <c r="C50" s="237"/>
      <c r="D50" s="238"/>
      <c r="E50" s="238"/>
      <c r="F50" s="234"/>
      <c r="G50" s="1861"/>
      <c r="H50" s="1860"/>
    </row>
    <row r="51" spans="2:8">
      <c r="B51" s="1860"/>
      <c r="C51" s="237"/>
      <c r="D51" s="239"/>
      <c r="E51" s="238"/>
      <c r="F51" s="234"/>
      <c r="G51" s="1861"/>
      <c r="H51" s="1860"/>
    </row>
    <row r="52" spans="2:8">
      <c r="B52" s="1860"/>
      <c r="C52" s="240"/>
      <c r="D52" s="239"/>
      <c r="E52" s="239"/>
      <c r="F52" s="234"/>
      <c r="G52" s="1861"/>
      <c r="H52" s="1860"/>
    </row>
  </sheetData>
  <mergeCells count="3">
    <mergeCell ref="B3:B4"/>
    <mergeCell ref="C3:F3"/>
    <mergeCell ref="G3:G4"/>
  </mergeCells>
  <pageMargins left="0.7" right="0.7" top="0.75" bottom="0.75" header="0.3" footer="0.3"/>
  <pageSetup paperSize="9" scale="75" orientation="portrait" r:id="rId1"/>
  <customProperties>
    <customPr name="_pios_id" r:id="rId2"/>
  </customPropertie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I61"/>
  <sheetViews>
    <sheetView showGridLines="0" showZeros="0" view="pageBreakPreview" zoomScaleNormal="100" zoomScaleSheetLayoutView="100" workbookViewId="0">
      <selection activeCell="P21" sqref="P21"/>
    </sheetView>
  </sheetViews>
  <sheetFormatPr defaultRowHeight="15"/>
  <cols>
    <col min="1" max="1" width="53.83203125" style="1732" customWidth="1"/>
    <col min="2" max="9" width="13.6640625" style="1731" customWidth="1"/>
    <col min="10" max="16384" width="9.33203125" style="1731"/>
  </cols>
  <sheetData>
    <row r="1" spans="1:9">
      <c r="A1" s="220" t="s">
        <v>893</v>
      </c>
      <c r="B1" s="350"/>
      <c r="C1" s="351"/>
      <c r="D1" s="221"/>
      <c r="E1" s="221"/>
      <c r="F1" s="221"/>
      <c r="G1" s="221"/>
    </row>
    <row r="2" spans="1:9">
      <c r="A2" s="220"/>
      <c r="B2" s="350"/>
      <c r="C2" s="351"/>
      <c r="D2" s="221"/>
      <c r="E2" s="221"/>
      <c r="F2" s="221"/>
      <c r="G2" s="221"/>
    </row>
    <row r="3" spans="1:9">
      <c r="A3" s="2476" t="s">
        <v>0</v>
      </c>
      <c r="B3" s="2918" t="s">
        <v>1375</v>
      </c>
      <c r="C3" s="2918"/>
      <c r="D3" s="2918" t="s">
        <v>1115</v>
      </c>
      <c r="E3" s="2918"/>
      <c r="F3" s="2919" t="s">
        <v>1374</v>
      </c>
      <c r="G3" s="2919"/>
    </row>
    <row r="4" spans="1:9" ht="15" customHeight="1">
      <c r="A4" s="2477"/>
      <c r="B4" s="2920" t="s">
        <v>785</v>
      </c>
      <c r="C4" s="2920" t="s">
        <v>786</v>
      </c>
      <c r="D4" s="2922" t="s">
        <v>785</v>
      </c>
      <c r="E4" s="2922" t="s">
        <v>786</v>
      </c>
      <c r="F4" s="2922" t="s">
        <v>785</v>
      </c>
      <c r="G4" s="2922" t="s">
        <v>786</v>
      </c>
      <c r="H4" s="1736"/>
      <c r="I4" s="1736"/>
    </row>
    <row r="5" spans="1:9" ht="15.75" thickBot="1">
      <c r="A5" s="2445" t="s">
        <v>123</v>
      </c>
      <c r="B5" s="2921"/>
      <c r="C5" s="2921"/>
      <c r="D5" s="2923"/>
      <c r="E5" s="2923"/>
      <c r="F5" s="2923"/>
      <c r="G5" s="2923"/>
      <c r="H5" s="1736"/>
      <c r="I5" s="1736"/>
    </row>
    <row r="6" spans="1:9">
      <c r="A6" s="2597" t="s">
        <v>787</v>
      </c>
      <c r="B6" s="2483">
        <v>8870</v>
      </c>
      <c r="C6" s="2483">
        <v>110877</v>
      </c>
      <c r="D6" s="2483">
        <v>6120</v>
      </c>
      <c r="E6" s="2483">
        <v>76502</v>
      </c>
      <c r="F6" s="2483">
        <v>6229</v>
      </c>
      <c r="G6" s="2483">
        <v>77858</v>
      </c>
      <c r="H6" s="1735"/>
      <c r="I6" s="1735"/>
    </row>
    <row r="7" spans="1:9">
      <c r="A7" s="2510" t="s">
        <v>788</v>
      </c>
      <c r="B7" s="2446">
        <v>579</v>
      </c>
      <c r="C7" s="2446">
        <v>7238</v>
      </c>
      <c r="D7" s="2446">
        <v>266</v>
      </c>
      <c r="E7" s="2446">
        <v>3329</v>
      </c>
      <c r="F7" s="2446">
        <v>190</v>
      </c>
      <c r="G7" s="2446">
        <v>2378</v>
      </c>
      <c r="H7" s="1735"/>
      <c r="I7" s="1735"/>
    </row>
    <row r="8" spans="1:9">
      <c r="A8" s="2510"/>
      <c r="B8" s="2446" t="s">
        <v>415</v>
      </c>
      <c r="C8" s="2446"/>
      <c r="D8" s="2446" t="s">
        <v>415</v>
      </c>
      <c r="E8" s="2446" t="s">
        <v>415</v>
      </c>
      <c r="F8" s="2446" t="s">
        <v>415</v>
      </c>
      <c r="G8" s="2446" t="s">
        <v>415</v>
      </c>
    </row>
    <row r="9" spans="1:9">
      <c r="A9" s="2510" t="s">
        <v>789</v>
      </c>
      <c r="B9" s="2446">
        <v>6335</v>
      </c>
      <c r="C9" s="2446">
        <v>79190</v>
      </c>
      <c r="D9" s="2446">
        <v>2485</v>
      </c>
      <c r="E9" s="2446">
        <v>31061</v>
      </c>
      <c r="F9" s="2446">
        <v>2685</v>
      </c>
      <c r="G9" s="2446">
        <v>33562</v>
      </c>
    </row>
    <row r="10" spans="1:9">
      <c r="A10" s="2510" t="s">
        <v>769</v>
      </c>
      <c r="B10" s="2446">
        <v>166</v>
      </c>
      <c r="C10" s="2446">
        <v>2079</v>
      </c>
      <c r="D10" s="2598">
        <v>0</v>
      </c>
      <c r="E10" s="2598">
        <v>0</v>
      </c>
      <c r="F10" s="2598">
        <v>0</v>
      </c>
      <c r="G10" s="2598">
        <v>0</v>
      </c>
    </row>
    <row r="11" spans="1:9">
      <c r="A11" s="2510" t="s">
        <v>761</v>
      </c>
      <c r="B11" s="2446">
        <v>4329</v>
      </c>
      <c r="C11" s="2446">
        <v>54118</v>
      </c>
      <c r="D11" s="2446">
        <v>2062</v>
      </c>
      <c r="E11" s="2446">
        <v>25772</v>
      </c>
      <c r="F11" s="2446">
        <v>2216</v>
      </c>
      <c r="G11" s="2446">
        <v>27694</v>
      </c>
    </row>
    <row r="12" spans="1:9">
      <c r="A12" s="2599" t="s">
        <v>1373</v>
      </c>
      <c r="B12" s="2446">
        <v>3796</v>
      </c>
      <c r="C12" s="2446">
        <v>47457</v>
      </c>
      <c r="D12" s="2446">
        <v>1393</v>
      </c>
      <c r="E12" s="2446">
        <v>17408</v>
      </c>
      <c r="F12" s="2446">
        <v>1545</v>
      </c>
      <c r="G12" s="2446">
        <v>19311</v>
      </c>
    </row>
    <row r="13" spans="1:9">
      <c r="A13" s="2599" t="s">
        <v>1372</v>
      </c>
      <c r="B13" s="2446">
        <v>533</v>
      </c>
      <c r="C13" s="2446">
        <v>6661</v>
      </c>
      <c r="D13" s="2446">
        <v>669</v>
      </c>
      <c r="E13" s="2446">
        <v>8364</v>
      </c>
      <c r="F13" s="2446">
        <v>671</v>
      </c>
      <c r="G13" s="2446">
        <v>8383</v>
      </c>
    </row>
    <row r="14" spans="1:9">
      <c r="A14" s="2510" t="s">
        <v>764</v>
      </c>
      <c r="B14" s="2446">
        <v>669</v>
      </c>
      <c r="C14" s="2446">
        <v>8360</v>
      </c>
      <c r="D14" s="2446">
        <v>244</v>
      </c>
      <c r="E14" s="2446">
        <v>3054</v>
      </c>
      <c r="F14" s="2446">
        <v>251</v>
      </c>
      <c r="G14" s="2446">
        <v>3138</v>
      </c>
    </row>
    <row r="15" spans="1:9">
      <c r="A15" s="2510" t="s">
        <v>765</v>
      </c>
      <c r="B15" s="2446">
        <v>1006</v>
      </c>
      <c r="C15" s="2446">
        <v>12577</v>
      </c>
      <c r="D15" s="2446">
        <v>121</v>
      </c>
      <c r="E15" s="2446">
        <v>1512</v>
      </c>
      <c r="F15" s="2446">
        <v>125</v>
      </c>
      <c r="G15" s="2446">
        <v>1559</v>
      </c>
    </row>
    <row r="16" spans="1:9">
      <c r="A16" s="2510" t="s">
        <v>767</v>
      </c>
      <c r="B16" s="2446">
        <v>165</v>
      </c>
      <c r="C16" s="2446">
        <v>2056</v>
      </c>
      <c r="D16" s="2446">
        <v>58</v>
      </c>
      <c r="E16" s="2446">
        <v>723</v>
      </c>
      <c r="F16" s="2446">
        <v>94</v>
      </c>
      <c r="G16" s="2446">
        <v>1171</v>
      </c>
    </row>
    <row r="17" spans="1:7">
      <c r="A17" s="2510"/>
      <c r="B17" s="2446" t="s">
        <v>415</v>
      </c>
      <c r="C17" s="2446" t="s">
        <v>415</v>
      </c>
      <c r="D17" s="2446" t="s">
        <v>415</v>
      </c>
      <c r="E17" s="2446" t="s">
        <v>415</v>
      </c>
      <c r="F17" s="2446" t="s">
        <v>415</v>
      </c>
      <c r="G17" s="2446" t="s">
        <v>415</v>
      </c>
    </row>
    <row r="18" spans="1:7">
      <c r="A18" s="2510" t="s">
        <v>768</v>
      </c>
      <c r="B18" s="2446">
        <v>2535</v>
      </c>
      <c r="C18" s="2446">
        <v>31687</v>
      </c>
      <c r="D18" s="2446">
        <v>3635</v>
      </c>
      <c r="E18" s="2446">
        <v>45441</v>
      </c>
      <c r="F18" s="2446">
        <v>3544</v>
      </c>
      <c r="G18" s="2446">
        <v>44296</v>
      </c>
    </row>
    <row r="19" spans="1:7">
      <c r="A19" s="2510" t="s">
        <v>790</v>
      </c>
      <c r="B19" s="2446">
        <v>8</v>
      </c>
      <c r="C19" s="2446">
        <v>98</v>
      </c>
      <c r="D19" s="2446">
        <v>5</v>
      </c>
      <c r="E19" s="2446">
        <v>56</v>
      </c>
      <c r="F19" s="2446">
        <v>15</v>
      </c>
      <c r="G19" s="2446">
        <v>187</v>
      </c>
    </row>
    <row r="20" spans="1:7">
      <c r="A20" s="2510" t="s">
        <v>1371</v>
      </c>
      <c r="B20" s="2446" t="s">
        <v>0</v>
      </c>
      <c r="C20" s="2446" t="s">
        <v>0</v>
      </c>
      <c r="D20" s="2446">
        <v>2</v>
      </c>
      <c r="E20" s="2446">
        <v>23</v>
      </c>
      <c r="F20" s="2446">
        <v>2</v>
      </c>
      <c r="G20" s="2446">
        <v>24</v>
      </c>
    </row>
    <row r="21" spans="1:7">
      <c r="A21" s="2510" t="s">
        <v>1370</v>
      </c>
      <c r="B21" s="2446" t="s">
        <v>0</v>
      </c>
      <c r="C21" s="2446" t="s">
        <v>0</v>
      </c>
      <c r="D21" s="2446">
        <v>0</v>
      </c>
      <c r="E21" s="2446">
        <v>0</v>
      </c>
      <c r="F21" s="2446" t="s">
        <v>0</v>
      </c>
      <c r="G21" s="2446" t="s">
        <v>0</v>
      </c>
    </row>
    <row r="22" spans="1:7">
      <c r="A22" s="2510" t="s">
        <v>791</v>
      </c>
      <c r="B22" s="2446" t="s">
        <v>0</v>
      </c>
      <c r="C22" s="2446" t="s">
        <v>0</v>
      </c>
      <c r="D22" s="2446">
        <v>0</v>
      </c>
      <c r="E22" s="2446">
        <v>6</v>
      </c>
      <c r="F22" s="2446">
        <v>0</v>
      </c>
      <c r="G22" s="2446">
        <v>5</v>
      </c>
    </row>
    <row r="23" spans="1:7">
      <c r="A23" s="2510" t="s">
        <v>792</v>
      </c>
      <c r="B23" s="2446" t="s">
        <v>0</v>
      </c>
      <c r="C23" s="2446" t="s">
        <v>0</v>
      </c>
      <c r="D23" s="2446">
        <v>0</v>
      </c>
      <c r="E23" s="2446">
        <v>0</v>
      </c>
      <c r="F23" s="2446" t="s">
        <v>0</v>
      </c>
      <c r="G23" s="2446" t="s">
        <v>0</v>
      </c>
    </row>
    <row r="24" spans="1:7">
      <c r="A24" s="2510" t="s">
        <v>793</v>
      </c>
      <c r="B24" s="2446">
        <v>619</v>
      </c>
      <c r="C24" s="2446">
        <v>7735</v>
      </c>
      <c r="D24" s="2446">
        <v>1251</v>
      </c>
      <c r="E24" s="2446">
        <v>15641</v>
      </c>
      <c r="F24" s="2446">
        <v>1159</v>
      </c>
      <c r="G24" s="2446">
        <v>14485</v>
      </c>
    </row>
    <row r="25" spans="1:7">
      <c r="A25" s="2510" t="s">
        <v>794</v>
      </c>
      <c r="B25" s="2446">
        <v>325</v>
      </c>
      <c r="C25" s="2446">
        <v>4070</v>
      </c>
      <c r="D25" s="2446">
        <v>137</v>
      </c>
      <c r="E25" s="2446">
        <v>1707</v>
      </c>
      <c r="F25" s="2446">
        <v>134</v>
      </c>
      <c r="G25" s="2446">
        <v>1672</v>
      </c>
    </row>
    <row r="26" spans="1:7">
      <c r="A26" s="2510" t="s">
        <v>795</v>
      </c>
      <c r="B26" s="2446">
        <v>21</v>
      </c>
      <c r="C26" s="2446">
        <v>261</v>
      </c>
      <c r="D26" s="2446">
        <v>18</v>
      </c>
      <c r="E26" s="2446">
        <v>231</v>
      </c>
      <c r="F26" s="2446">
        <v>25</v>
      </c>
      <c r="G26" s="2446">
        <v>310</v>
      </c>
    </row>
    <row r="27" spans="1:7">
      <c r="A27" s="2510" t="s">
        <v>796</v>
      </c>
      <c r="B27" s="2446">
        <v>196</v>
      </c>
      <c r="C27" s="2446">
        <v>2448</v>
      </c>
      <c r="D27" s="2446">
        <v>210</v>
      </c>
      <c r="E27" s="2446">
        <v>2626</v>
      </c>
      <c r="F27" s="2446">
        <v>208</v>
      </c>
      <c r="G27" s="2446">
        <v>2604</v>
      </c>
    </row>
    <row r="28" spans="1:7">
      <c r="A28" s="2510" t="s">
        <v>797</v>
      </c>
      <c r="B28" s="2446">
        <v>3</v>
      </c>
      <c r="C28" s="2446">
        <v>42</v>
      </c>
      <c r="D28" s="2446">
        <v>3</v>
      </c>
      <c r="E28" s="2446">
        <v>38</v>
      </c>
      <c r="F28" s="2446">
        <v>4</v>
      </c>
      <c r="G28" s="2446">
        <v>46</v>
      </c>
    </row>
    <row r="29" spans="1:7">
      <c r="A29" s="2510" t="s">
        <v>798</v>
      </c>
      <c r="B29" s="2446">
        <v>53</v>
      </c>
      <c r="C29" s="2446">
        <v>657</v>
      </c>
      <c r="D29" s="2446">
        <v>0</v>
      </c>
      <c r="E29" s="2446">
        <v>0</v>
      </c>
      <c r="F29" s="2446" t="s">
        <v>0</v>
      </c>
      <c r="G29" s="2446" t="s">
        <v>0</v>
      </c>
    </row>
    <row r="30" spans="1:7">
      <c r="A30" s="2510" t="s">
        <v>799</v>
      </c>
      <c r="B30" s="2446">
        <v>64</v>
      </c>
      <c r="C30" s="2446">
        <v>801</v>
      </c>
      <c r="D30" s="2446">
        <v>0</v>
      </c>
      <c r="E30" s="2446">
        <v>0</v>
      </c>
      <c r="F30" s="2446" t="s">
        <v>0</v>
      </c>
      <c r="G30" s="2446" t="s">
        <v>0</v>
      </c>
    </row>
    <row r="31" spans="1:7" ht="24">
      <c r="A31" s="2600" t="s">
        <v>800</v>
      </c>
      <c r="B31" s="2446" t="s">
        <v>0</v>
      </c>
      <c r="C31" s="2446" t="s">
        <v>0</v>
      </c>
      <c r="D31" s="2446">
        <v>0</v>
      </c>
      <c r="E31" s="2446">
        <v>0</v>
      </c>
      <c r="F31" s="2446" t="s">
        <v>0</v>
      </c>
      <c r="G31" s="2446" t="s">
        <v>0</v>
      </c>
    </row>
    <row r="32" spans="1:7">
      <c r="A32" s="2510" t="s">
        <v>801</v>
      </c>
      <c r="B32" s="2446" t="s">
        <v>0</v>
      </c>
      <c r="C32" s="2446" t="s">
        <v>0</v>
      </c>
      <c r="D32" s="2446">
        <v>0</v>
      </c>
      <c r="E32" s="2446">
        <v>0</v>
      </c>
      <c r="F32" s="2446" t="s">
        <v>0</v>
      </c>
      <c r="G32" s="2446" t="s">
        <v>0</v>
      </c>
    </row>
    <row r="33" spans="1:7">
      <c r="A33" s="2510" t="s">
        <v>802</v>
      </c>
      <c r="B33" s="2446">
        <v>1245</v>
      </c>
      <c r="C33" s="2446">
        <v>15565</v>
      </c>
      <c r="D33" s="2446">
        <v>2007</v>
      </c>
      <c r="E33" s="2446">
        <v>25089</v>
      </c>
      <c r="F33" s="2446">
        <v>1994</v>
      </c>
      <c r="G33" s="2446">
        <v>24921</v>
      </c>
    </row>
    <row r="34" spans="1:7">
      <c r="A34" s="2510" t="s">
        <v>803</v>
      </c>
      <c r="B34" s="2446">
        <v>1</v>
      </c>
      <c r="C34" s="2446">
        <v>10</v>
      </c>
      <c r="D34" s="2446">
        <v>2</v>
      </c>
      <c r="E34" s="2446">
        <v>24</v>
      </c>
      <c r="F34" s="2446">
        <v>3</v>
      </c>
      <c r="G34" s="2446">
        <v>42</v>
      </c>
    </row>
    <row r="35" spans="1:7">
      <c r="A35" s="2510"/>
      <c r="B35" s="2446" t="s">
        <v>415</v>
      </c>
      <c r="C35" s="2446" t="s">
        <v>415</v>
      </c>
      <c r="D35" s="2446" t="s">
        <v>415</v>
      </c>
      <c r="E35" s="2446" t="s">
        <v>415</v>
      </c>
      <c r="F35" s="2446" t="s">
        <v>415</v>
      </c>
      <c r="G35" s="2446" t="s">
        <v>415</v>
      </c>
    </row>
    <row r="36" spans="1:7">
      <c r="A36" s="2597" t="s">
        <v>770</v>
      </c>
      <c r="B36" s="2483">
        <v>113</v>
      </c>
      <c r="C36" s="2483">
        <v>1420</v>
      </c>
      <c r="D36" s="2483">
        <v>16</v>
      </c>
      <c r="E36" s="2483">
        <v>195</v>
      </c>
      <c r="F36" s="2483">
        <v>14</v>
      </c>
      <c r="G36" s="2483">
        <v>175</v>
      </c>
    </row>
    <row r="37" spans="1:7">
      <c r="A37" s="2510"/>
      <c r="B37" s="2483"/>
      <c r="C37" s="2483"/>
      <c r="D37" s="2483" t="s">
        <v>415</v>
      </c>
      <c r="E37" s="2483" t="s">
        <v>415</v>
      </c>
      <c r="F37" s="2483" t="s">
        <v>415</v>
      </c>
      <c r="G37" s="2483" t="s">
        <v>415</v>
      </c>
    </row>
    <row r="38" spans="1:7">
      <c r="A38" s="2597" t="s">
        <v>771</v>
      </c>
      <c r="B38" s="2483">
        <v>832</v>
      </c>
      <c r="C38" s="2483">
        <v>10399</v>
      </c>
      <c r="D38" s="2483">
        <v>450</v>
      </c>
      <c r="E38" s="2483">
        <v>5628</v>
      </c>
      <c r="F38" s="2483">
        <v>255</v>
      </c>
      <c r="G38" s="2483">
        <v>3187</v>
      </c>
    </row>
    <row r="39" spans="1:7">
      <c r="A39" s="2510" t="s">
        <v>772</v>
      </c>
      <c r="B39" s="2446">
        <v>170</v>
      </c>
      <c r="C39" s="2446">
        <v>2118</v>
      </c>
      <c r="D39" s="2446">
        <v>13</v>
      </c>
      <c r="E39" s="2446">
        <v>165</v>
      </c>
      <c r="F39" s="2446">
        <v>8</v>
      </c>
      <c r="G39" s="2446">
        <v>97</v>
      </c>
    </row>
    <row r="40" spans="1:7">
      <c r="A40" s="2510" t="s">
        <v>804</v>
      </c>
      <c r="B40" s="2446">
        <v>111</v>
      </c>
      <c r="C40" s="2446">
        <v>1388</v>
      </c>
      <c r="D40" s="2446">
        <v>0</v>
      </c>
      <c r="E40" s="2446">
        <v>0</v>
      </c>
      <c r="F40" s="2446">
        <v>0</v>
      </c>
      <c r="G40" s="2446">
        <v>0</v>
      </c>
    </row>
    <row r="41" spans="1:7">
      <c r="A41" s="2510" t="s">
        <v>773</v>
      </c>
      <c r="B41" s="2446">
        <v>551</v>
      </c>
      <c r="C41" s="2446">
        <v>6893</v>
      </c>
      <c r="D41" s="2446">
        <v>437</v>
      </c>
      <c r="E41" s="2446">
        <v>5463</v>
      </c>
      <c r="F41" s="2446">
        <v>247</v>
      </c>
      <c r="G41" s="2446">
        <v>3090</v>
      </c>
    </row>
    <row r="42" spans="1:7">
      <c r="A42" s="2510"/>
      <c r="B42" s="2446"/>
      <c r="C42" s="2446"/>
      <c r="D42" s="2446" t="s">
        <v>415</v>
      </c>
      <c r="E42" s="2446" t="s">
        <v>415</v>
      </c>
      <c r="F42" s="2446" t="s">
        <v>415</v>
      </c>
      <c r="G42" s="2446" t="s">
        <v>415</v>
      </c>
    </row>
    <row r="43" spans="1:7">
      <c r="A43" s="2597" t="s">
        <v>774</v>
      </c>
      <c r="B43" s="2483">
        <v>1117</v>
      </c>
      <c r="C43" s="2483">
        <v>13961</v>
      </c>
      <c r="D43" s="2483">
        <v>369</v>
      </c>
      <c r="E43" s="2483">
        <v>4614</v>
      </c>
      <c r="F43" s="2483">
        <v>369</v>
      </c>
      <c r="G43" s="2483">
        <v>4614</v>
      </c>
    </row>
    <row r="44" spans="1:7">
      <c r="A44" s="2510" t="s">
        <v>768</v>
      </c>
      <c r="B44" s="2446">
        <v>1117</v>
      </c>
      <c r="C44" s="2446">
        <v>13961</v>
      </c>
      <c r="D44" s="2446">
        <v>3635</v>
      </c>
      <c r="E44" s="2446">
        <v>45441</v>
      </c>
      <c r="F44" s="2446">
        <v>3544</v>
      </c>
      <c r="G44" s="2446">
        <v>44296</v>
      </c>
    </row>
    <row r="45" spans="1:7">
      <c r="A45" s="2510"/>
      <c r="B45" s="2446"/>
      <c r="C45" s="2446"/>
      <c r="D45" s="2446" t="s">
        <v>415</v>
      </c>
      <c r="E45" s="2446" t="s">
        <v>415</v>
      </c>
      <c r="F45" s="2446" t="s">
        <v>415</v>
      </c>
      <c r="G45" s="2446" t="s">
        <v>415</v>
      </c>
    </row>
    <row r="46" spans="1:7">
      <c r="A46" s="2597" t="s">
        <v>775</v>
      </c>
      <c r="B46" s="2483">
        <v>74</v>
      </c>
      <c r="C46" s="2483">
        <v>923</v>
      </c>
      <c r="D46" s="2483">
        <v>8</v>
      </c>
      <c r="E46" s="2483">
        <v>102</v>
      </c>
      <c r="F46" s="2483">
        <v>16</v>
      </c>
      <c r="G46" s="2483">
        <v>204</v>
      </c>
    </row>
    <row r="47" spans="1:7">
      <c r="A47" s="2510"/>
      <c r="B47" s="2483"/>
      <c r="C47" s="2483"/>
      <c r="D47" s="2483" t="s">
        <v>415</v>
      </c>
      <c r="E47" s="2483" t="s">
        <v>415</v>
      </c>
      <c r="F47" s="2483" t="s">
        <v>415</v>
      </c>
      <c r="G47" s="2483" t="s">
        <v>415</v>
      </c>
    </row>
    <row r="48" spans="1:7">
      <c r="A48" s="2597" t="s">
        <v>776</v>
      </c>
      <c r="B48" s="2483">
        <v>11006</v>
      </c>
      <c r="C48" s="2483">
        <v>137580</v>
      </c>
      <c r="D48" s="2483">
        <v>6963</v>
      </c>
      <c r="E48" s="2483">
        <v>87041</v>
      </c>
      <c r="F48" s="2483">
        <v>6883</v>
      </c>
      <c r="G48" s="2483">
        <v>86038</v>
      </c>
    </row>
    <row r="49" spans="1:7">
      <c r="A49" s="2477"/>
      <c r="B49" s="2483"/>
      <c r="C49" s="2483"/>
      <c r="D49" s="2483"/>
      <c r="E49" s="2483"/>
      <c r="F49" s="2483"/>
      <c r="G49" s="2483"/>
    </row>
    <row r="50" spans="1:7">
      <c r="A50" s="2597" t="s">
        <v>805</v>
      </c>
      <c r="B50" s="2483"/>
      <c r="C50" s="2483"/>
      <c r="D50" s="2483"/>
      <c r="E50" s="2483"/>
      <c r="F50" s="2483"/>
      <c r="G50" s="2483"/>
    </row>
    <row r="51" spans="1:7">
      <c r="A51" s="2510" t="s">
        <v>806</v>
      </c>
      <c r="B51" s="2483">
        <v>578</v>
      </c>
      <c r="C51" s="2483">
        <v>7225</v>
      </c>
      <c r="D51" s="2483">
        <v>0</v>
      </c>
      <c r="E51" s="2483">
        <v>0</v>
      </c>
      <c r="F51" s="2483" t="s">
        <v>0</v>
      </c>
      <c r="G51" s="2483" t="s">
        <v>0</v>
      </c>
    </row>
    <row r="52" spans="1:7">
      <c r="A52" s="2601" t="s">
        <v>413</v>
      </c>
      <c r="B52" s="2602">
        <v>11584</v>
      </c>
      <c r="C52" s="2602">
        <v>144805</v>
      </c>
      <c r="D52" s="2602">
        <v>6963</v>
      </c>
      <c r="E52" s="2602">
        <v>87041</v>
      </c>
      <c r="F52" s="2602">
        <v>6883</v>
      </c>
      <c r="G52" s="2602">
        <v>86038</v>
      </c>
    </row>
    <row r="53" spans="1:7">
      <c r="A53" s="1872"/>
      <c r="B53" s="1878"/>
      <c r="C53" s="1878"/>
      <c r="D53" s="1878"/>
      <c r="E53" s="1878"/>
      <c r="F53" s="1878"/>
      <c r="G53" s="1878"/>
    </row>
    <row r="54" spans="1:7">
      <c r="B54" s="1734"/>
      <c r="C54" s="1734"/>
      <c r="D54" s="1733"/>
      <c r="E54" s="1733"/>
      <c r="F54" s="1733"/>
      <c r="G54" s="1733"/>
    </row>
    <row r="55" spans="1:7">
      <c r="B55" s="1732"/>
      <c r="C55" s="1732"/>
      <c r="D55" s="1732"/>
      <c r="E55" s="1732"/>
      <c r="F55" s="1732"/>
      <c r="G55" s="1732"/>
    </row>
    <row r="56" spans="1:7">
      <c r="B56" s="1732"/>
      <c r="C56" s="1732"/>
      <c r="D56" s="1732"/>
      <c r="E56" s="1732"/>
      <c r="F56" s="1732"/>
      <c r="G56" s="1732"/>
    </row>
    <row r="57" spans="1:7">
      <c r="B57" s="1732"/>
      <c r="C57" s="1732"/>
      <c r="D57" s="1732"/>
      <c r="E57" s="1732"/>
      <c r="F57" s="1732"/>
      <c r="G57" s="1732"/>
    </row>
    <row r="58" spans="1:7">
      <c r="B58" s="1732"/>
      <c r="C58" s="1732"/>
      <c r="D58" s="1732"/>
      <c r="E58" s="1732"/>
      <c r="F58" s="1732"/>
      <c r="G58" s="1732"/>
    </row>
    <row r="59" spans="1:7">
      <c r="B59" s="1732"/>
      <c r="C59" s="1732"/>
      <c r="D59" s="1732"/>
      <c r="E59" s="1732"/>
      <c r="F59" s="1732"/>
      <c r="G59" s="1732"/>
    </row>
    <row r="60" spans="1:7">
      <c r="B60" s="1732"/>
      <c r="C60" s="1732"/>
      <c r="D60" s="1732"/>
      <c r="E60" s="1732"/>
      <c r="F60" s="1732"/>
      <c r="G60" s="1732"/>
    </row>
    <row r="61" spans="1:7">
      <c r="B61" s="1732"/>
      <c r="C61" s="1732"/>
      <c r="D61" s="1732"/>
      <c r="E61" s="1732"/>
      <c r="F61" s="1732"/>
      <c r="G61" s="1732"/>
    </row>
  </sheetData>
  <mergeCells count="9">
    <mergeCell ref="B3:C3"/>
    <mergeCell ref="D3:E3"/>
    <mergeCell ref="F3:G3"/>
    <mergeCell ref="B4:B5"/>
    <mergeCell ref="C4:C5"/>
    <mergeCell ref="D4:D5"/>
    <mergeCell ref="E4:E5"/>
    <mergeCell ref="F4:F5"/>
    <mergeCell ref="G4:G5"/>
  </mergeCells>
  <pageMargins left="0.7" right="0.7" top="0.75" bottom="0.75" header="0.3" footer="0.3"/>
  <pageSetup paperSize="9" scale="75" orientation="portrait" r:id="rId1"/>
  <customProperties>
    <customPr name="_pios_id" r:id="rId2"/>
  </customPropertie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I71"/>
  <sheetViews>
    <sheetView showGridLines="0" showZeros="0" view="pageBreakPreview" topLeftCell="A31" zoomScaleNormal="100" zoomScaleSheetLayoutView="100" workbookViewId="0">
      <selection activeCell="P21" sqref="P21"/>
    </sheetView>
  </sheetViews>
  <sheetFormatPr defaultRowHeight="15"/>
  <cols>
    <col min="1" max="1" width="39.1640625" style="1732" customWidth="1"/>
    <col min="2" max="4" width="16.1640625" style="1732" customWidth="1"/>
    <col min="5" max="5" width="17.1640625" style="1732" customWidth="1"/>
    <col min="6" max="6" width="17.83203125" style="1873" customWidth="1"/>
    <col min="7" max="9" width="13.6640625" style="1731" customWidth="1"/>
    <col min="10" max="16384" width="9.33203125" style="1731"/>
  </cols>
  <sheetData>
    <row r="1" spans="1:9" s="1738" customFormat="1" ht="36" customHeight="1">
      <c r="A1" s="2937" t="s">
        <v>894</v>
      </c>
      <c r="B1" s="2937"/>
      <c r="C1" s="2937"/>
      <c r="D1" s="2937"/>
      <c r="E1" s="2937"/>
      <c r="F1" s="1769"/>
    </row>
    <row r="2" spans="1:9" s="1738" customFormat="1" ht="49.5" thickBot="1">
      <c r="A2" s="2553"/>
      <c r="B2" s="2553" t="s">
        <v>859</v>
      </c>
      <c r="C2" s="2553" t="s">
        <v>860</v>
      </c>
      <c r="D2" s="2553" t="s">
        <v>1449</v>
      </c>
      <c r="E2" s="2554" t="s">
        <v>861</v>
      </c>
      <c r="F2" s="2555" t="s">
        <v>862</v>
      </c>
    </row>
    <row r="3" spans="1:9">
      <c r="A3" s="369" t="s">
        <v>1386</v>
      </c>
      <c r="B3" s="2480">
        <v>93509</v>
      </c>
      <c r="C3" s="2480">
        <v>6235</v>
      </c>
      <c r="D3" s="2480">
        <v>103819</v>
      </c>
      <c r="E3" s="2480">
        <v>1657</v>
      </c>
      <c r="F3" s="2556">
        <v>2</v>
      </c>
      <c r="G3" s="1736"/>
      <c r="H3" s="1736"/>
      <c r="I3" s="1736"/>
    </row>
    <row r="4" spans="1:9">
      <c r="A4" s="2558" t="s">
        <v>895</v>
      </c>
      <c r="B4" s="2480"/>
      <c r="C4" s="2480"/>
      <c r="D4" s="2480"/>
      <c r="E4" s="2480"/>
      <c r="F4" s="2556"/>
      <c r="G4" s="1736"/>
      <c r="H4" s="1875"/>
      <c r="I4" s="1736"/>
    </row>
    <row r="5" spans="1:9">
      <c r="A5" s="2559" t="s">
        <v>1385</v>
      </c>
      <c r="B5" s="2480">
        <v>67144</v>
      </c>
      <c r="C5" s="2480">
        <v>5821</v>
      </c>
      <c r="D5" s="2480">
        <v>75951</v>
      </c>
      <c r="E5" s="2480">
        <v>1529</v>
      </c>
      <c r="F5" s="2556">
        <v>2</v>
      </c>
      <c r="G5" s="1735"/>
      <c r="H5" s="1735"/>
      <c r="I5" s="1735"/>
    </row>
    <row r="6" spans="1:9">
      <c r="A6" s="2559" t="s">
        <v>864</v>
      </c>
      <c r="B6" s="2480">
        <v>25711</v>
      </c>
      <c r="C6" s="2480">
        <v>314</v>
      </c>
      <c r="D6" s="2480">
        <v>27296</v>
      </c>
      <c r="E6" s="2480">
        <v>119</v>
      </c>
      <c r="F6" s="2556">
        <v>1.6</v>
      </c>
      <c r="G6" s="1735"/>
      <c r="H6" s="1735"/>
      <c r="I6" s="1735"/>
    </row>
    <row r="7" spans="1:9">
      <c r="A7" s="2559" t="s">
        <v>865</v>
      </c>
      <c r="B7" s="2480">
        <v>248</v>
      </c>
      <c r="C7" s="2480">
        <v>0</v>
      </c>
      <c r="D7" s="2480">
        <v>507</v>
      </c>
      <c r="E7" s="2480">
        <v>0</v>
      </c>
      <c r="F7" s="2556">
        <v>5.2</v>
      </c>
    </row>
    <row r="8" spans="1:9">
      <c r="A8" s="2559" t="s">
        <v>866</v>
      </c>
      <c r="B8" s="2480">
        <v>8</v>
      </c>
      <c r="C8" s="2480">
        <v>0</v>
      </c>
      <c r="D8" s="2480">
        <v>1</v>
      </c>
      <c r="E8" s="2480">
        <v>0</v>
      </c>
      <c r="F8" s="2556">
        <v>37.1</v>
      </c>
    </row>
    <row r="9" spans="1:9">
      <c r="A9" s="2559" t="s">
        <v>867</v>
      </c>
      <c r="B9" s="2480">
        <v>109</v>
      </c>
      <c r="C9" s="2480">
        <v>48</v>
      </c>
      <c r="D9" s="2480">
        <v>19</v>
      </c>
      <c r="E9" s="2480">
        <v>4</v>
      </c>
      <c r="F9" s="2556">
        <v>100</v>
      </c>
    </row>
    <row r="10" spans="1:9">
      <c r="A10" s="2559" t="s">
        <v>868</v>
      </c>
      <c r="B10" s="2480">
        <v>208</v>
      </c>
      <c r="C10" s="2480">
        <v>13</v>
      </c>
      <c r="D10" s="2480">
        <v>30</v>
      </c>
      <c r="E10" s="2480">
        <v>1</v>
      </c>
      <c r="F10" s="2556">
        <v>182.6</v>
      </c>
    </row>
    <row r="11" spans="1:9">
      <c r="A11" s="2559" t="s">
        <v>869</v>
      </c>
      <c r="B11" s="2480">
        <v>81</v>
      </c>
      <c r="C11" s="2480">
        <v>39</v>
      </c>
      <c r="D11" s="2480">
        <v>15</v>
      </c>
      <c r="E11" s="2480">
        <v>4</v>
      </c>
      <c r="F11" s="2556">
        <v>213.6</v>
      </c>
    </row>
    <row r="12" spans="1:9">
      <c r="A12" s="2559" t="s">
        <v>870</v>
      </c>
      <c r="B12" s="2480">
        <v>0</v>
      </c>
      <c r="C12" s="2480">
        <v>0</v>
      </c>
      <c r="D12" s="2480">
        <v>0</v>
      </c>
      <c r="E12" s="2480">
        <v>0</v>
      </c>
      <c r="F12" s="2556"/>
    </row>
    <row r="13" spans="1:9">
      <c r="A13" s="2559" t="s">
        <v>871</v>
      </c>
      <c r="B13" s="2480">
        <v>0</v>
      </c>
      <c r="C13" s="2480">
        <v>0</v>
      </c>
      <c r="D13" s="2480">
        <v>0</v>
      </c>
      <c r="E13" s="2480">
        <v>0</v>
      </c>
      <c r="F13" s="2556">
        <v>0</v>
      </c>
    </row>
    <row r="14" spans="1:9">
      <c r="A14" s="369"/>
      <c r="B14" s="2557"/>
      <c r="C14" s="2557"/>
      <c r="D14" s="2557"/>
      <c r="E14" s="2557"/>
      <c r="F14" s="2603"/>
    </row>
    <row r="15" spans="1:9">
      <c r="A15" s="369" t="s">
        <v>863</v>
      </c>
      <c r="B15" s="2480">
        <v>5044</v>
      </c>
      <c r="C15" s="2480">
        <v>1496</v>
      </c>
      <c r="D15" s="2480">
        <v>16569</v>
      </c>
      <c r="E15" s="2480">
        <v>621</v>
      </c>
      <c r="F15" s="2556">
        <v>40.200000000000003</v>
      </c>
    </row>
    <row r="16" spans="1:9">
      <c r="A16" s="2558" t="s">
        <v>895</v>
      </c>
      <c r="B16" s="2480"/>
      <c r="C16" s="2480"/>
      <c r="D16" s="2480"/>
      <c r="E16" s="2480"/>
      <c r="F16" s="2556"/>
    </row>
    <row r="17" spans="1:6">
      <c r="A17" s="2559" t="s">
        <v>864</v>
      </c>
      <c r="B17" s="2480">
        <v>1176</v>
      </c>
      <c r="C17" s="2480">
        <v>69</v>
      </c>
      <c r="D17" s="2480">
        <v>4250</v>
      </c>
      <c r="E17" s="2480">
        <v>15</v>
      </c>
      <c r="F17" s="2556">
        <v>14.9</v>
      </c>
    </row>
    <row r="18" spans="1:6">
      <c r="A18" s="2559" t="s">
        <v>865</v>
      </c>
      <c r="B18" s="2480">
        <v>1805</v>
      </c>
      <c r="C18" s="2480">
        <v>750</v>
      </c>
      <c r="D18" s="2480">
        <v>5315</v>
      </c>
      <c r="E18" s="2480">
        <v>285</v>
      </c>
      <c r="F18" s="2556">
        <v>29.3</v>
      </c>
    </row>
    <row r="19" spans="1:6">
      <c r="A19" s="2559" t="s">
        <v>866</v>
      </c>
      <c r="B19" s="2480">
        <v>1137</v>
      </c>
      <c r="C19" s="2480">
        <v>464</v>
      </c>
      <c r="D19" s="2480">
        <v>4864</v>
      </c>
      <c r="E19" s="2480">
        <v>203</v>
      </c>
      <c r="F19" s="2556">
        <v>55.7</v>
      </c>
    </row>
    <row r="20" spans="1:6">
      <c r="A20" s="2559" t="s">
        <v>867</v>
      </c>
      <c r="B20" s="2480">
        <v>324</v>
      </c>
      <c r="C20" s="2480">
        <v>184</v>
      </c>
      <c r="D20" s="2480">
        <v>1041</v>
      </c>
      <c r="E20" s="2480">
        <v>104</v>
      </c>
      <c r="F20" s="2556">
        <v>89.1</v>
      </c>
    </row>
    <row r="21" spans="1:6">
      <c r="A21" s="2559" t="s">
        <v>868</v>
      </c>
      <c r="B21" s="2480">
        <v>59</v>
      </c>
      <c r="C21" s="2480">
        <v>11</v>
      </c>
      <c r="D21" s="2480">
        <v>182</v>
      </c>
      <c r="E21" s="2480">
        <v>4</v>
      </c>
      <c r="F21" s="2556">
        <v>159.80000000000001</v>
      </c>
    </row>
    <row r="22" spans="1:6">
      <c r="A22" s="2559" t="s">
        <v>869</v>
      </c>
      <c r="B22" s="2480">
        <v>8</v>
      </c>
      <c r="C22" s="2480">
        <v>2</v>
      </c>
      <c r="D22" s="2480">
        <v>22</v>
      </c>
      <c r="E22" s="2480">
        <v>0</v>
      </c>
      <c r="F22" s="2556">
        <v>198.2</v>
      </c>
    </row>
    <row r="23" spans="1:6">
      <c r="A23" s="2559" t="s">
        <v>870</v>
      </c>
      <c r="B23" s="2480">
        <v>250</v>
      </c>
      <c r="C23" s="2480">
        <v>7</v>
      </c>
      <c r="D23" s="2480">
        <v>397</v>
      </c>
      <c r="E23" s="2480">
        <v>5</v>
      </c>
      <c r="F23" s="2556">
        <v>126.2</v>
      </c>
    </row>
    <row r="24" spans="1:6">
      <c r="A24" s="2559" t="s">
        <v>871</v>
      </c>
      <c r="B24" s="2480">
        <v>285</v>
      </c>
      <c r="C24" s="2480">
        <v>9</v>
      </c>
      <c r="D24" s="2480">
        <v>498</v>
      </c>
      <c r="E24" s="2480">
        <v>5</v>
      </c>
      <c r="F24" s="2556">
        <v>0</v>
      </c>
    </row>
    <row r="25" spans="1:6">
      <c r="A25" s="369"/>
      <c r="B25" s="2480"/>
      <c r="C25" s="2480"/>
      <c r="D25" s="2480"/>
      <c r="E25" s="2480"/>
      <c r="F25" s="2556"/>
    </row>
    <row r="26" spans="1:6">
      <c r="A26" s="369" t="s">
        <v>872</v>
      </c>
      <c r="B26" s="2480">
        <v>82771</v>
      </c>
      <c r="C26" s="2480">
        <v>66735</v>
      </c>
      <c r="D26" s="2480">
        <v>117971</v>
      </c>
      <c r="E26" s="2480">
        <v>37210</v>
      </c>
      <c r="F26" s="2556">
        <v>40.200000000000003</v>
      </c>
    </row>
    <row r="27" spans="1:6">
      <c r="A27" s="2558" t="s">
        <v>895</v>
      </c>
      <c r="B27" s="2557"/>
      <c r="C27" s="2557"/>
      <c r="D27" s="2557"/>
      <c r="E27" s="2557"/>
      <c r="F27" s="2603"/>
    </row>
    <row r="28" spans="1:6">
      <c r="A28" s="2559" t="s">
        <v>864</v>
      </c>
      <c r="B28" s="2480">
        <v>7274</v>
      </c>
      <c r="C28" s="2480">
        <v>6697</v>
      </c>
      <c r="D28" s="2480">
        <v>10836</v>
      </c>
      <c r="E28" s="2480">
        <v>3709</v>
      </c>
      <c r="F28" s="2556">
        <v>11.7</v>
      </c>
    </row>
    <row r="29" spans="1:6">
      <c r="A29" s="2559" t="s">
        <v>865</v>
      </c>
      <c r="B29" s="2480">
        <v>18291</v>
      </c>
      <c r="C29" s="2480">
        <v>24551</v>
      </c>
      <c r="D29" s="2480">
        <v>32283</v>
      </c>
      <c r="E29" s="2480">
        <v>13732</v>
      </c>
      <c r="F29" s="2556">
        <v>22.9</v>
      </c>
    </row>
    <row r="30" spans="1:6">
      <c r="A30" s="2559" t="s">
        <v>866</v>
      </c>
      <c r="B30" s="2480">
        <v>40680</v>
      </c>
      <c r="C30" s="2480">
        <v>27635</v>
      </c>
      <c r="D30" s="2480">
        <v>55315</v>
      </c>
      <c r="E30" s="2480">
        <v>15777</v>
      </c>
      <c r="F30" s="2556">
        <v>38.200000000000003</v>
      </c>
    </row>
    <row r="31" spans="1:6">
      <c r="A31" s="2559" t="s">
        <v>867</v>
      </c>
      <c r="B31" s="2480">
        <v>8852</v>
      </c>
      <c r="C31" s="2480">
        <v>5154</v>
      </c>
      <c r="D31" s="2480">
        <v>11482</v>
      </c>
      <c r="E31" s="2480">
        <v>3031</v>
      </c>
      <c r="F31" s="2556">
        <v>60.4</v>
      </c>
    </row>
    <row r="32" spans="1:6">
      <c r="A32" s="2559" t="s">
        <v>868</v>
      </c>
      <c r="B32" s="2480">
        <v>2489</v>
      </c>
      <c r="C32" s="2480">
        <v>845</v>
      </c>
      <c r="D32" s="2480">
        <v>2843</v>
      </c>
      <c r="E32" s="2480">
        <v>484</v>
      </c>
      <c r="F32" s="2556">
        <v>106.7</v>
      </c>
    </row>
    <row r="33" spans="1:6">
      <c r="A33" s="2559" t="s">
        <v>869</v>
      </c>
      <c r="B33" s="2480">
        <v>498</v>
      </c>
      <c r="C33" s="2480">
        <v>174</v>
      </c>
      <c r="D33" s="2480">
        <v>544</v>
      </c>
      <c r="E33" s="2480">
        <v>98</v>
      </c>
      <c r="F33" s="2556">
        <v>127.2</v>
      </c>
    </row>
    <row r="34" spans="1:6">
      <c r="A34" s="2559" t="s">
        <v>870</v>
      </c>
      <c r="B34" s="2480">
        <v>870</v>
      </c>
      <c r="C34" s="2480">
        <v>642</v>
      </c>
      <c r="D34" s="2480">
        <v>1062</v>
      </c>
      <c r="E34" s="2480">
        <v>379</v>
      </c>
      <c r="F34" s="2556">
        <v>82</v>
      </c>
    </row>
    <row r="35" spans="1:6">
      <c r="A35" s="2559" t="s">
        <v>871</v>
      </c>
      <c r="B35" s="2480">
        <v>3817</v>
      </c>
      <c r="C35" s="2480">
        <v>1037</v>
      </c>
      <c r="D35" s="2480">
        <v>3606</v>
      </c>
      <c r="E35" s="2480">
        <v>0</v>
      </c>
      <c r="F35" s="2556">
        <v>170.6</v>
      </c>
    </row>
    <row r="36" spans="1:6">
      <c r="A36" s="369"/>
      <c r="B36" s="2480"/>
      <c r="C36" s="2480"/>
      <c r="D36" s="2480"/>
      <c r="E36" s="2480"/>
      <c r="F36" s="2556"/>
    </row>
    <row r="37" spans="1:6">
      <c r="A37" s="369" t="s">
        <v>873</v>
      </c>
      <c r="B37" s="2480">
        <v>36811</v>
      </c>
      <c r="C37" s="2480">
        <v>3673</v>
      </c>
      <c r="D37" s="2480">
        <v>45329</v>
      </c>
      <c r="E37" s="2480">
        <v>1101</v>
      </c>
      <c r="F37" s="2556">
        <v>18.399999999999999</v>
      </c>
    </row>
    <row r="38" spans="1:6">
      <c r="A38" s="2558" t="s">
        <v>895</v>
      </c>
      <c r="B38" s="2557"/>
      <c r="C38" s="2557"/>
      <c r="D38" s="2557"/>
      <c r="E38" s="2557"/>
      <c r="F38" s="2603"/>
    </row>
    <row r="39" spans="1:6">
      <c r="A39" s="2559" t="s">
        <v>864</v>
      </c>
      <c r="B39" s="2480">
        <v>16226</v>
      </c>
      <c r="C39" s="2480">
        <v>633</v>
      </c>
      <c r="D39" s="2480">
        <v>18200</v>
      </c>
      <c r="E39" s="2480">
        <v>214</v>
      </c>
      <c r="F39" s="2556">
        <v>8.4</v>
      </c>
    </row>
    <row r="40" spans="1:6">
      <c r="A40" s="2559" t="s">
        <v>865</v>
      </c>
      <c r="B40" s="2480">
        <v>16625</v>
      </c>
      <c r="C40" s="2480">
        <v>2063</v>
      </c>
      <c r="D40" s="2480">
        <v>21445</v>
      </c>
      <c r="E40" s="2480">
        <v>343</v>
      </c>
      <c r="F40" s="2556">
        <v>16.100000000000001</v>
      </c>
    </row>
    <row r="41" spans="1:6">
      <c r="A41" s="2559" t="s">
        <v>866</v>
      </c>
      <c r="B41" s="2480">
        <v>3801</v>
      </c>
      <c r="C41" s="2480">
        <v>629</v>
      </c>
      <c r="D41" s="2480">
        <v>5320</v>
      </c>
      <c r="E41" s="2480">
        <v>380</v>
      </c>
      <c r="F41" s="2556">
        <v>54.4</v>
      </c>
    </row>
    <row r="42" spans="1:6">
      <c r="A42" s="2559" t="s">
        <v>867</v>
      </c>
      <c r="B42" s="2480">
        <v>92</v>
      </c>
      <c r="C42" s="2480">
        <v>296</v>
      </c>
      <c r="D42" s="2480">
        <v>260</v>
      </c>
      <c r="E42" s="2480">
        <v>149</v>
      </c>
      <c r="F42" s="2556">
        <v>114.3</v>
      </c>
    </row>
    <row r="43" spans="1:6">
      <c r="A43" s="2559" t="s">
        <v>868</v>
      </c>
      <c r="B43" s="2480">
        <v>32</v>
      </c>
      <c r="C43" s="2480">
        <v>42</v>
      </c>
      <c r="D43" s="2480">
        <v>38</v>
      </c>
      <c r="E43" s="2480">
        <v>13</v>
      </c>
      <c r="F43" s="2556">
        <v>212.2</v>
      </c>
    </row>
    <row r="44" spans="1:6">
      <c r="A44" s="2559" t="s">
        <v>869</v>
      </c>
      <c r="B44" s="2480">
        <v>1</v>
      </c>
      <c r="C44" s="2480">
        <v>7</v>
      </c>
      <c r="D44" s="2480">
        <v>2</v>
      </c>
      <c r="E44" s="2480">
        <v>2</v>
      </c>
      <c r="F44" s="2556">
        <v>256.8</v>
      </c>
    </row>
    <row r="45" spans="1:6">
      <c r="A45" s="2559" t="s">
        <v>870</v>
      </c>
      <c r="B45" s="2480">
        <v>34</v>
      </c>
      <c r="C45" s="2480">
        <v>3</v>
      </c>
      <c r="D45" s="2480">
        <v>63</v>
      </c>
      <c r="E45" s="2480">
        <v>0</v>
      </c>
      <c r="F45" s="2556">
        <v>145.69999999999999</v>
      </c>
    </row>
    <row r="46" spans="1:6">
      <c r="A46" s="2559" t="s">
        <v>871</v>
      </c>
      <c r="B46" s="2480">
        <v>0</v>
      </c>
      <c r="C46" s="2480">
        <v>2</v>
      </c>
      <c r="D46" s="2480">
        <v>1</v>
      </c>
      <c r="E46" s="2480">
        <v>0</v>
      </c>
      <c r="F46" s="2556">
        <v>0</v>
      </c>
    </row>
    <row r="47" spans="1:6">
      <c r="A47" s="369"/>
      <c r="B47" s="2480"/>
      <c r="C47" s="2480"/>
      <c r="D47" s="2480"/>
      <c r="E47" s="2480"/>
      <c r="F47" s="2556"/>
    </row>
    <row r="48" spans="1:6">
      <c r="A48" s="369" t="s">
        <v>874</v>
      </c>
      <c r="B48" s="2480">
        <v>26182</v>
      </c>
      <c r="C48" s="2480">
        <v>4305</v>
      </c>
      <c r="D48" s="2480">
        <v>27939</v>
      </c>
      <c r="E48" s="2480">
        <v>1757</v>
      </c>
      <c r="F48" s="2556">
        <v>12.2</v>
      </c>
    </row>
    <row r="49" spans="1:6">
      <c r="A49" s="2558" t="s">
        <v>895</v>
      </c>
      <c r="B49" s="2557"/>
      <c r="C49" s="2557"/>
      <c r="D49" s="2557"/>
      <c r="E49" s="2557"/>
      <c r="F49" s="2603"/>
    </row>
    <row r="50" spans="1:6">
      <c r="A50" s="2559" t="s">
        <v>1121</v>
      </c>
      <c r="B50" s="2480">
        <v>15024</v>
      </c>
      <c r="C50" s="2480">
        <v>2938</v>
      </c>
      <c r="D50" s="2480">
        <v>16178</v>
      </c>
      <c r="E50" s="2480">
        <v>1155</v>
      </c>
      <c r="F50" s="2556">
        <v>4.5999999999999996</v>
      </c>
    </row>
    <row r="51" spans="1:6">
      <c r="A51" s="2559" t="s">
        <v>1122</v>
      </c>
      <c r="B51" s="2480">
        <v>6199</v>
      </c>
      <c r="C51" s="2480">
        <v>663</v>
      </c>
      <c r="D51" s="2480">
        <v>6491</v>
      </c>
      <c r="E51" s="2480">
        <v>291</v>
      </c>
      <c r="F51" s="2556">
        <v>8.6</v>
      </c>
    </row>
    <row r="52" spans="1:6">
      <c r="A52" s="2559" t="s">
        <v>1123</v>
      </c>
      <c r="B52" s="2480">
        <v>2627</v>
      </c>
      <c r="C52" s="2480">
        <v>344</v>
      </c>
      <c r="D52" s="2480">
        <v>2791</v>
      </c>
      <c r="E52" s="2480">
        <v>164</v>
      </c>
      <c r="F52" s="2556">
        <v>17.399999999999999</v>
      </c>
    </row>
    <row r="53" spans="1:6">
      <c r="A53" s="2559" t="s">
        <v>1124</v>
      </c>
      <c r="B53" s="2480">
        <v>1090</v>
      </c>
      <c r="C53" s="2480">
        <v>187</v>
      </c>
      <c r="D53" s="2480">
        <v>1168</v>
      </c>
      <c r="E53" s="2480">
        <v>78</v>
      </c>
      <c r="F53" s="2556">
        <v>34.6</v>
      </c>
    </row>
    <row r="54" spans="1:6">
      <c r="A54" s="2559" t="s">
        <v>1125</v>
      </c>
      <c r="B54" s="2480">
        <v>504</v>
      </c>
      <c r="C54" s="2480">
        <v>144</v>
      </c>
      <c r="D54" s="2480">
        <v>559</v>
      </c>
      <c r="E54" s="2480">
        <v>55</v>
      </c>
      <c r="F54" s="2556">
        <v>68.3</v>
      </c>
    </row>
    <row r="55" spans="1:6">
      <c r="A55" s="2559" t="s">
        <v>1126</v>
      </c>
      <c r="B55" s="2480">
        <v>219</v>
      </c>
      <c r="C55" s="2480">
        <v>21</v>
      </c>
      <c r="D55" s="2480">
        <v>228</v>
      </c>
      <c r="E55" s="2480">
        <v>8</v>
      </c>
      <c r="F55" s="2556">
        <v>95.3</v>
      </c>
    </row>
    <row r="56" spans="1:6">
      <c r="A56" s="2559" t="s">
        <v>1127</v>
      </c>
      <c r="B56" s="2480">
        <v>24</v>
      </c>
      <c r="C56" s="2480">
        <v>3</v>
      </c>
      <c r="D56" s="2480">
        <v>25</v>
      </c>
      <c r="E56" s="2480">
        <v>2</v>
      </c>
      <c r="F56" s="2556">
        <v>36.799999999999997</v>
      </c>
    </row>
    <row r="57" spans="1:6">
      <c r="A57" s="2559" t="s">
        <v>871</v>
      </c>
      <c r="B57" s="2480">
        <v>495</v>
      </c>
      <c r="C57" s="2480">
        <v>5</v>
      </c>
      <c r="D57" s="2480">
        <v>499</v>
      </c>
      <c r="E57" s="2480">
        <v>4</v>
      </c>
      <c r="F57" s="2556">
        <v>120.8</v>
      </c>
    </row>
    <row r="58" spans="1:6">
      <c r="A58" s="2510"/>
      <c r="B58" s="2446"/>
      <c r="C58" s="2446"/>
      <c r="D58" s="2446"/>
      <c r="E58" s="2446"/>
      <c r="F58" s="2604"/>
    </row>
    <row r="59" spans="1:6" ht="17.25" customHeight="1">
      <c r="A59" s="2939" t="s">
        <v>1396</v>
      </c>
      <c r="B59" s="2939"/>
      <c r="C59" s="2939"/>
      <c r="D59" s="2939"/>
      <c r="E59" s="2939"/>
      <c r="F59" s="2939"/>
    </row>
    <row r="60" spans="1:6">
      <c r="A60" s="430" t="s">
        <v>878</v>
      </c>
      <c r="B60" s="722"/>
      <c r="C60" s="722"/>
      <c r="D60" s="722"/>
      <c r="E60" s="722"/>
      <c r="F60" s="431"/>
    </row>
    <row r="61" spans="1:6">
      <c r="B61" s="1872"/>
      <c r="C61" s="1872"/>
      <c r="D61" s="1872"/>
      <c r="E61" s="1872"/>
      <c r="F61" s="1874"/>
    </row>
    <row r="69" spans="1:1">
      <c r="A69" s="1869"/>
    </row>
    <row r="70" spans="1:1">
      <c r="A70" s="1869"/>
    </row>
    <row r="71" spans="1:1">
      <c r="A71" s="1869"/>
    </row>
  </sheetData>
  <mergeCells count="2">
    <mergeCell ref="A1:E1"/>
    <mergeCell ref="A59:F59"/>
  </mergeCells>
  <pageMargins left="0.7" right="0.7" top="0.75" bottom="0.75" header="0.3" footer="0.3"/>
  <pageSetup paperSize="9" scale="80" orientation="portrait" r:id="rId1"/>
  <customProperties>
    <customPr name="_pios_id" r:id="rId2"/>
  </customPropertie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J33"/>
  <sheetViews>
    <sheetView showGridLines="0" view="pageBreakPreview" zoomScaleNormal="100" zoomScaleSheetLayoutView="100" workbookViewId="0">
      <selection activeCell="P21" sqref="P21"/>
    </sheetView>
  </sheetViews>
  <sheetFormatPr defaultRowHeight="15"/>
  <cols>
    <col min="1" max="1" width="33.33203125" style="1732" customWidth="1"/>
    <col min="2" max="2" width="11.33203125" style="1732" customWidth="1"/>
    <col min="3" max="3" width="12.83203125" style="1732" customWidth="1"/>
    <col min="4" max="4" width="11.33203125" style="1732" customWidth="1"/>
    <col min="5" max="5" width="12.33203125" style="1732" customWidth="1"/>
    <col min="6" max="6" width="11.33203125" style="1732" customWidth="1"/>
    <col min="7" max="7" width="12" style="1732" customWidth="1"/>
    <col min="8" max="8" width="11.33203125" style="1732" customWidth="1"/>
    <col min="9" max="9" width="12.6640625" style="1732" customWidth="1"/>
    <col min="10" max="10" width="11.33203125" style="1731" customWidth="1"/>
    <col min="11" max="16384" width="9.33203125" style="1731"/>
  </cols>
  <sheetData>
    <row r="1" spans="1:10" ht="50.25" customHeight="1" thickBot="1">
      <c r="A1" s="2605"/>
      <c r="B1" s="2553" t="s">
        <v>859</v>
      </c>
      <c r="C1" s="2942" t="s">
        <v>860</v>
      </c>
      <c r="D1" s="2942"/>
      <c r="E1" s="2942" t="s">
        <v>1449</v>
      </c>
      <c r="F1" s="2942"/>
      <c r="G1" s="2942" t="s">
        <v>861</v>
      </c>
      <c r="H1" s="2942"/>
      <c r="I1" s="2942" t="s">
        <v>862</v>
      </c>
      <c r="J1" s="2942"/>
    </row>
    <row r="2" spans="1:10">
      <c r="A2" s="2510" t="s">
        <v>875</v>
      </c>
      <c r="B2" s="2446">
        <v>16082</v>
      </c>
      <c r="C2" s="2526"/>
      <c r="D2" s="2446">
        <v>20351</v>
      </c>
      <c r="E2" s="2526"/>
      <c r="F2" s="2446">
        <v>33110</v>
      </c>
      <c r="G2" s="2526"/>
      <c r="H2" s="2446">
        <v>16899</v>
      </c>
      <c r="I2" s="2526"/>
      <c r="J2" s="2604">
        <v>27.7</v>
      </c>
    </row>
    <row r="3" spans="1:10">
      <c r="A3" s="2606" t="s">
        <v>895</v>
      </c>
      <c r="B3" s="2446"/>
      <c r="C3" s="2526"/>
      <c r="D3" s="2446"/>
      <c r="E3" s="2526"/>
      <c r="F3" s="2446"/>
      <c r="G3" s="2526"/>
      <c r="H3" s="2446"/>
      <c r="I3" s="2526"/>
      <c r="J3" s="2604"/>
    </row>
    <row r="4" spans="1:10">
      <c r="A4" s="2510" t="s">
        <v>1121</v>
      </c>
      <c r="B4" s="2446">
        <v>5429</v>
      </c>
      <c r="C4" s="2526"/>
      <c r="D4" s="2446">
        <v>11646</v>
      </c>
      <c r="E4" s="2526"/>
      <c r="F4" s="2446">
        <v>15111</v>
      </c>
      <c r="G4" s="2526"/>
      <c r="H4" s="2446">
        <v>9671</v>
      </c>
      <c r="I4" s="2526"/>
      <c r="J4" s="2604">
        <v>10.4</v>
      </c>
    </row>
    <row r="5" spans="1:10">
      <c r="A5" s="2510" t="s">
        <v>1122</v>
      </c>
      <c r="B5" s="2446">
        <v>4345</v>
      </c>
      <c r="C5" s="2526"/>
      <c r="D5" s="2446">
        <v>4851</v>
      </c>
      <c r="E5" s="2526"/>
      <c r="F5" s="2446">
        <v>8482</v>
      </c>
      <c r="G5" s="2526"/>
      <c r="H5" s="2446">
        <v>4105</v>
      </c>
      <c r="I5" s="2526"/>
      <c r="J5" s="2604">
        <v>19.899999999999999</v>
      </c>
    </row>
    <row r="6" spans="1:10">
      <c r="A6" s="2510" t="s">
        <v>1123</v>
      </c>
      <c r="B6" s="2446">
        <v>2336</v>
      </c>
      <c r="C6" s="2526"/>
      <c r="D6" s="2446">
        <v>2223</v>
      </c>
      <c r="E6" s="2526"/>
      <c r="F6" s="2446">
        <v>4242</v>
      </c>
      <c r="G6" s="2526"/>
      <c r="H6" s="2446">
        <v>1849</v>
      </c>
      <c r="I6" s="2526"/>
      <c r="J6" s="2604">
        <v>33.200000000000003</v>
      </c>
    </row>
    <row r="7" spans="1:10">
      <c r="A7" s="2510" t="s">
        <v>1124</v>
      </c>
      <c r="B7" s="2446">
        <v>1476</v>
      </c>
      <c r="C7" s="2526"/>
      <c r="D7" s="2446">
        <v>729</v>
      </c>
      <c r="E7" s="2526"/>
      <c r="F7" s="2446">
        <v>2031</v>
      </c>
      <c r="G7" s="2526"/>
      <c r="H7" s="2446">
        <v>539</v>
      </c>
      <c r="I7" s="2526"/>
      <c r="J7" s="2604">
        <v>38.799999999999997</v>
      </c>
    </row>
    <row r="8" spans="1:10">
      <c r="A8" s="2510" t="s">
        <v>1125</v>
      </c>
      <c r="B8" s="2446">
        <v>1145</v>
      </c>
      <c r="C8" s="2526"/>
      <c r="D8" s="2446">
        <v>389</v>
      </c>
      <c r="E8" s="2526"/>
      <c r="F8" s="2446">
        <v>1473</v>
      </c>
      <c r="G8" s="2526"/>
      <c r="H8" s="2446">
        <v>321</v>
      </c>
      <c r="I8" s="2526"/>
      <c r="J8" s="2604">
        <v>47.1</v>
      </c>
    </row>
    <row r="9" spans="1:10">
      <c r="A9" s="2510" t="s">
        <v>1126</v>
      </c>
      <c r="B9" s="2446">
        <v>760</v>
      </c>
      <c r="C9" s="2526"/>
      <c r="D9" s="2446">
        <v>171</v>
      </c>
      <c r="E9" s="2526"/>
      <c r="F9" s="2446">
        <v>904</v>
      </c>
      <c r="G9" s="2526"/>
      <c r="H9" s="2446">
        <v>143</v>
      </c>
      <c r="I9" s="2526"/>
      <c r="J9" s="2604">
        <v>61.2</v>
      </c>
    </row>
    <row r="10" spans="1:10">
      <c r="A10" s="2510" t="s">
        <v>1127</v>
      </c>
      <c r="B10" s="2446">
        <v>47</v>
      </c>
      <c r="C10" s="2526"/>
      <c r="D10" s="2446">
        <v>81</v>
      </c>
      <c r="E10" s="2526"/>
      <c r="F10" s="2446">
        <v>89</v>
      </c>
      <c r="G10" s="2526"/>
      <c r="H10" s="2446">
        <v>39</v>
      </c>
      <c r="I10" s="2526"/>
      <c r="J10" s="2604">
        <v>48.3</v>
      </c>
    </row>
    <row r="11" spans="1:10">
      <c r="A11" s="2510" t="s">
        <v>871</v>
      </c>
      <c r="B11" s="2446">
        <v>544</v>
      </c>
      <c r="C11" s="2526"/>
      <c r="D11" s="2446">
        <v>261</v>
      </c>
      <c r="E11" s="2526"/>
      <c r="F11" s="2446">
        <v>778</v>
      </c>
      <c r="G11" s="2526"/>
      <c r="H11" s="2446">
        <v>232</v>
      </c>
      <c r="I11" s="2526"/>
      <c r="J11" s="2604">
        <v>313.7</v>
      </c>
    </row>
    <row r="12" spans="1:10">
      <c r="A12" s="2510"/>
      <c r="B12" s="2446"/>
      <c r="C12" s="2526"/>
      <c r="D12" s="2446"/>
      <c r="E12" s="2526"/>
      <c r="F12" s="2446"/>
      <c r="G12" s="2526"/>
      <c r="H12" s="2446"/>
      <c r="I12" s="2526"/>
      <c r="J12" s="2604"/>
    </row>
    <row r="13" spans="1:10">
      <c r="A13" s="2510" t="s">
        <v>876</v>
      </c>
      <c r="B13" s="2446">
        <v>2521</v>
      </c>
      <c r="C13" s="2526"/>
      <c r="D13" s="2446">
        <v>39</v>
      </c>
      <c r="E13" s="2526"/>
      <c r="F13" s="2446">
        <v>2530</v>
      </c>
      <c r="G13" s="2526"/>
      <c r="H13" s="2446">
        <v>7</v>
      </c>
      <c r="I13" s="2526"/>
      <c r="J13" s="2604">
        <v>81.3</v>
      </c>
    </row>
    <row r="14" spans="1:10">
      <c r="A14" s="2939" t="s">
        <v>1316</v>
      </c>
      <c r="B14" s="2939"/>
      <c r="C14" s="2939"/>
      <c r="D14" s="2939"/>
      <c r="E14" s="2939"/>
      <c r="F14" s="2939"/>
      <c r="G14" s="1877"/>
      <c r="H14" s="1877"/>
      <c r="I14" s="1877"/>
      <c r="J14" s="1876"/>
    </row>
    <row r="15" spans="1:10">
      <c r="A15" s="430" t="s">
        <v>878</v>
      </c>
      <c r="B15" s="722"/>
      <c r="C15" s="722"/>
      <c r="D15" s="722"/>
      <c r="E15" s="722"/>
      <c r="F15" s="431"/>
    </row>
    <row r="18" spans="1:9">
      <c r="A18" s="220" t="s">
        <v>897</v>
      </c>
    </row>
    <row r="19" spans="1:9">
      <c r="A19" s="2607" t="s">
        <v>1332</v>
      </c>
      <c r="B19" s="2485"/>
      <c r="C19" s="2485"/>
      <c r="D19" s="2485"/>
      <c r="E19" s="2485"/>
      <c r="F19" s="2485"/>
      <c r="G19" s="2485"/>
      <c r="H19" s="2485"/>
      <c r="I19" s="2485"/>
    </row>
    <row r="20" spans="1:9">
      <c r="A20" s="2485"/>
      <c r="B20" s="2940" t="s">
        <v>808</v>
      </c>
      <c r="C20" s="2940"/>
      <c r="D20" s="2940" t="s">
        <v>809</v>
      </c>
      <c r="E20" s="2940"/>
      <c r="F20" s="2940" t="s">
        <v>810</v>
      </c>
      <c r="G20" s="2941"/>
      <c r="H20" s="2941" t="s">
        <v>413</v>
      </c>
      <c r="I20" s="2941"/>
    </row>
    <row r="21" spans="1:9" ht="13.5" customHeight="1">
      <c r="A21" s="2944" t="s">
        <v>123</v>
      </c>
      <c r="B21" s="2924" t="s">
        <v>786</v>
      </c>
      <c r="C21" s="2924" t="s">
        <v>811</v>
      </c>
      <c r="D21" s="2924" t="s">
        <v>786</v>
      </c>
      <c r="E21" s="2924" t="s">
        <v>811</v>
      </c>
      <c r="F21" s="2924" t="s">
        <v>786</v>
      </c>
      <c r="G21" s="2924" t="s">
        <v>811</v>
      </c>
      <c r="H21" s="2924" t="s">
        <v>786</v>
      </c>
      <c r="I21" s="2924" t="s">
        <v>811</v>
      </c>
    </row>
    <row r="22" spans="1:9" ht="30" customHeight="1" thickBot="1">
      <c r="A22" s="2945"/>
      <c r="B22" s="2943"/>
      <c r="C22" s="2943"/>
      <c r="D22" s="2943"/>
      <c r="E22" s="2943"/>
      <c r="F22" s="2943"/>
      <c r="G22" s="2943"/>
      <c r="H22" s="2943"/>
      <c r="I22" s="2943"/>
    </row>
    <row r="23" spans="1:9">
      <c r="A23" s="2490" t="s">
        <v>1437</v>
      </c>
      <c r="B23" s="2608">
        <v>710</v>
      </c>
      <c r="C23" s="2608">
        <v>57</v>
      </c>
      <c r="D23" s="2608">
        <v>1149</v>
      </c>
      <c r="E23" s="2608">
        <v>92</v>
      </c>
      <c r="F23" s="2608"/>
      <c r="G23" s="2608"/>
      <c r="H23" s="2608">
        <v>1859</v>
      </c>
      <c r="I23" s="2608">
        <v>149</v>
      </c>
    </row>
    <row r="24" spans="1:9">
      <c r="A24" s="2490" t="s">
        <v>812</v>
      </c>
      <c r="B24" s="2608">
        <v>142</v>
      </c>
      <c r="C24" s="2608">
        <v>12</v>
      </c>
      <c r="D24" s="2608">
        <v>175</v>
      </c>
      <c r="E24" s="2608">
        <v>14</v>
      </c>
      <c r="F24" s="2608"/>
      <c r="G24" s="2608"/>
      <c r="H24" s="2608">
        <v>317</v>
      </c>
      <c r="I24" s="2608">
        <v>26</v>
      </c>
    </row>
    <row r="25" spans="1:9">
      <c r="A25" s="2490" t="s">
        <v>813</v>
      </c>
      <c r="B25" s="2608">
        <v>223</v>
      </c>
      <c r="C25" s="2608">
        <v>18</v>
      </c>
      <c r="D25" s="2608"/>
      <c r="E25" s="2608"/>
      <c r="F25" s="2608">
        <v>6893</v>
      </c>
      <c r="G25" s="2608">
        <v>551</v>
      </c>
      <c r="H25" s="2608">
        <v>7116</v>
      </c>
      <c r="I25" s="2608">
        <v>569</v>
      </c>
    </row>
    <row r="26" spans="1:9">
      <c r="A26" s="2490" t="s">
        <v>814</v>
      </c>
      <c r="B26" s="2608"/>
      <c r="C26" s="2608"/>
      <c r="D26" s="2608">
        <v>54</v>
      </c>
      <c r="E26" s="2608">
        <v>4</v>
      </c>
      <c r="F26" s="2608"/>
      <c r="G26" s="2608"/>
      <c r="H26" s="2608">
        <v>54</v>
      </c>
      <c r="I26" s="2608">
        <v>4</v>
      </c>
    </row>
    <row r="27" spans="1:9">
      <c r="A27" s="2490" t="s">
        <v>815</v>
      </c>
      <c r="B27" s="2608"/>
      <c r="C27" s="2608"/>
      <c r="D27" s="2608">
        <v>10</v>
      </c>
      <c r="E27" s="2608">
        <v>1</v>
      </c>
      <c r="F27" s="2608"/>
      <c r="G27" s="2608"/>
      <c r="H27" s="2608">
        <v>10</v>
      </c>
      <c r="I27" s="2608">
        <v>1</v>
      </c>
    </row>
    <row r="28" spans="1:9">
      <c r="A28" s="2490" t="s">
        <v>713</v>
      </c>
      <c r="B28" s="2608">
        <v>-549</v>
      </c>
      <c r="C28" s="2608">
        <v>-44</v>
      </c>
      <c r="D28" s="2608"/>
      <c r="E28" s="2608"/>
      <c r="F28" s="2608"/>
      <c r="G28" s="2608"/>
      <c r="H28" s="2608">
        <v>-549</v>
      </c>
      <c r="I28" s="2608">
        <v>-44</v>
      </c>
    </row>
    <row r="29" spans="1:9">
      <c r="A29" s="2490" t="s">
        <v>816</v>
      </c>
      <c r="B29" s="2608">
        <v>928</v>
      </c>
      <c r="C29" s="2608">
        <v>74</v>
      </c>
      <c r="D29" s="2608"/>
      <c r="E29" s="2608"/>
      <c r="F29" s="2608"/>
      <c r="G29" s="2608"/>
      <c r="H29" s="2608">
        <v>928</v>
      </c>
      <c r="I29" s="2608">
        <v>74</v>
      </c>
    </row>
    <row r="30" spans="1:9">
      <c r="A30" s="2490" t="s">
        <v>817</v>
      </c>
      <c r="B30" s="2608">
        <v>299</v>
      </c>
      <c r="C30" s="2608">
        <v>24</v>
      </c>
      <c r="D30" s="2608"/>
      <c r="E30" s="2608"/>
      <c r="F30" s="2608"/>
      <c r="G30" s="2608"/>
      <c r="H30" s="2608">
        <v>299</v>
      </c>
      <c r="I30" s="2608">
        <v>24</v>
      </c>
    </row>
    <row r="31" spans="1:9">
      <c r="A31" s="2492" t="s">
        <v>818</v>
      </c>
      <c r="B31" s="2608">
        <v>365</v>
      </c>
      <c r="C31" s="2608">
        <v>29</v>
      </c>
      <c r="D31" s="2608"/>
      <c r="E31" s="2608"/>
      <c r="F31" s="2608"/>
      <c r="G31" s="2608"/>
      <c r="H31" s="2608">
        <v>365</v>
      </c>
      <c r="I31" s="2608">
        <v>29</v>
      </c>
    </row>
    <row r="32" spans="1:9">
      <c r="A32" s="2493" t="s">
        <v>413</v>
      </c>
      <c r="B32" s="2609">
        <v>2118</v>
      </c>
      <c r="C32" s="2609">
        <v>170</v>
      </c>
      <c r="D32" s="2609">
        <v>1388</v>
      </c>
      <c r="E32" s="2609">
        <v>111</v>
      </c>
      <c r="F32" s="2609">
        <v>6893</v>
      </c>
      <c r="G32" s="2609">
        <v>551</v>
      </c>
      <c r="H32" s="2609">
        <v>10399</v>
      </c>
      <c r="I32" s="2609">
        <v>832</v>
      </c>
    </row>
    <row r="33" spans="1:9">
      <c r="A33" s="349" t="s">
        <v>898</v>
      </c>
      <c r="B33" s="221"/>
      <c r="C33" s="221"/>
      <c r="D33" s="221"/>
      <c r="E33" s="221"/>
      <c r="F33" s="221"/>
      <c r="G33" s="221"/>
      <c r="H33" s="221"/>
      <c r="I33" s="221"/>
    </row>
  </sheetData>
  <mergeCells count="18">
    <mergeCell ref="G21:G22"/>
    <mergeCell ref="H21:H22"/>
    <mergeCell ref="I21:I22"/>
    <mergeCell ref="A21:A22"/>
    <mergeCell ref="B21:B22"/>
    <mergeCell ref="C21:C22"/>
    <mergeCell ref="D21:D22"/>
    <mergeCell ref="E21:E22"/>
    <mergeCell ref="F21:F22"/>
    <mergeCell ref="B20:C20"/>
    <mergeCell ref="D20:E20"/>
    <mergeCell ref="F20:G20"/>
    <mergeCell ref="H20:I20"/>
    <mergeCell ref="C1:D1"/>
    <mergeCell ref="E1:F1"/>
    <mergeCell ref="G1:H1"/>
    <mergeCell ref="I1:J1"/>
    <mergeCell ref="A14:F14"/>
  </mergeCells>
  <pageMargins left="0.7" right="0.7" top="0.75" bottom="0.75" header="0.3" footer="0.3"/>
  <pageSetup paperSize="9" scale="80" orientation="portrait" r:id="rId1"/>
  <customProperties>
    <customPr name="_pios_id" r:id="rId2"/>
  </customPropertie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tabColor rgb="FFFFFF99"/>
  </sheetPr>
  <dimension ref="A1:I66"/>
  <sheetViews>
    <sheetView view="pageBreakPreview" zoomScale="80" zoomScaleNormal="100" zoomScaleSheetLayoutView="80" workbookViewId="0">
      <selection activeCell="P21" sqref="P21"/>
    </sheetView>
  </sheetViews>
  <sheetFormatPr defaultColWidth="10.6640625" defaultRowHeight="15"/>
  <cols>
    <col min="1" max="2" width="44" style="207" customWidth="1"/>
    <col min="3" max="3" width="15.5" style="207" customWidth="1"/>
    <col min="4" max="4" width="15.1640625" style="207" customWidth="1"/>
    <col min="5" max="6" width="19.83203125" style="207" customWidth="1"/>
    <col min="7" max="7" width="17.5" style="207" customWidth="1"/>
    <col min="8" max="16384" width="10.6640625" style="207"/>
  </cols>
  <sheetData>
    <row r="1" spans="1:9" ht="13.5" customHeight="1">
      <c r="A1" s="572" t="s">
        <v>899</v>
      </c>
      <c r="B1" s="218"/>
      <c r="C1" s="241"/>
      <c r="D1" s="241"/>
      <c r="E1" s="241"/>
      <c r="F1" s="241"/>
      <c r="G1" s="218"/>
      <c r="I1" s="218"/>
    </row>
    <row r="2" spans="1:9" ht="13.5" customHeight="1">
      <c r="A2" s="218"/>
      <c r="B2" s="218"/>
      <c r="C2" s="241"/>
      <c r="D2" s="241"/>
      <c r="E2" s="241"/>
      <c r="F2" s="241"/>
      <c r="G2" s="241"/>
    </row>
    <row r="3" spans="1:9" ht="13.5" customHeight="1">
      <c r="A3" s="175" t="s">
        <v>900</v>
      </c>
      <c r="B3" s="175"/>
      <c r="C3" s="242"/>
      <c r="D3" s="242"/>
      <c r="E3" s="242"/>
      <c r="F3" s="242"/>
      <c r="G3" s="242"/>
    </row>
    <row r="4" spans="1:9" ht="13.5" customHeight="1">
      <c r="A4" s="693" t="s">
        <v>1338</v>
      </c>
      <c r="B4" s="650"/>
      <c r="C4" s="242"/>
      <c r="D4" s="242"/>
      <c r="E4" s="242"/>
      <c r="F4" s="242"/>
      <c r="G4" s="242"/>
    </row>
    <row r="5" spans="1:9" ht="13.5" customHeight="1">
      <c r="A5" s="694" t="s">
        <v>1329</v>
      </c>
      <c r="B5" s="243"/>
      <c r="C5" s="244"/>
      <c r="D5" s="244"/>
      <c r="E5" s="244"/>
      <c r="F5" s="244"/>
      <c r="G5" s="244"/>
    </row>
    <row r="6" spans="1:9" ht="13.5" customHeight="1">
      <c r="A6" s="229"/>
      <c r="B6" s="229"/>
      <c r="C6" s="245"/>
      <c r="D6" s="245"/>
      <c r="E6" s="246"/>
      <c r="F6" s="246"/>
      <c r="G6" s="246"/>
    </row>
    <row r="7" spans="1:9" ht="13.5" customHeight="1">
      <c r="A7" s="210"/>
      <c r="B7" s="210"/>
      <c r="C7" s="247"/>
      <c r="D7" s="248"/>
      <c r="E7" s="248"/>
      <c r="F7" s="247"/>
      <c r="G7" s="248"/>
    </row>
    <row r="8" spans="1:9" ht="13.5" customHeight="1">
      <c r="A8" s="210"/>
      <c r="B8" s="210"/>
      <c r="C8" s="249"/>
      <c r="D8" s="250"/>
      <c r="E8" s="250"/>
      <c r="F8" s="249"/>
      <c r="G8" s="248"/>
    </row>
    <row r="9" spans="1:9" ht="13.5" customHeight="1">
      <c r="A9" s="229"/>
      <c r="B9" s="229"/>
      <c r="C9" s="245"/>
      <c r="D9" s="251"/>
      <c r="E9" s="251"/>
      <c r="F9" s="245"/>
      <c r="G9" s="246"/>
    </row>
    <row r="10" spans="1:9" ht="13.5" customHeight="1">
      <c r="A10" s="252"/>
      <c r="B10" s="252"/>
      <c r="C10" s="253"/>
      <c r="D10" s="254"/>
      <c r="E10" s="254"/>
      <c r="F10" s="253"/>
      <c r="G10" s="254"/>
    </row>
    <row r="11" spans="1:9" ht="13.5" customHeight="1">
      <c r="A11" s="230"/>
      <c r="B11" s="230"/>
      <c r="C11" s="247"/>
      <c r="D11" s="248"/>
      <c r="E11" s="248"/>
      <c r="F11" s="255"/>
      <c r="G11" s="256"/>
    </row>
    <row r="12" spans="1:9" ht="13.5" customHeight="1">
      <c r="A12" s="230"/>
      <c r="B12" s="230"/>
      <c r="C12" s="257"/>
      <c r="D12" s="250"/>
      <c r="E12" s="250"/>
      <c r="F12" s="258"/>
      <c r="G12" s="259"/>
    </row>
    <row r="13" spans="1:9" ht="13.5" customHeight="1">
      <c r="A13" s="260"/>
      <c r="B13" s="260"/>
      <c r="C13" s="261"/>
      <c r="D13" s="251"/>
      <c r="E13" s="251"/>
      <c r="F13" s="262"/>
      <c r="G13" s="245"/>
      <c r="H13" s="263"/>
    </row>
    <row r="14" spans="1:9" ht="13.5" customHeight="1">
      <c r="A14" s="248"/>
      <c r="B14" s="248"/>
      <c r="C14" s="248"/>
      <c r="D14" s="248"/>
      <c r="E14" s="248"/>
      <c r="F14" s="247"/>
      <c r="G14" s="264"/>
      <c r="H14" s="263"/>
    </row>
    <row r="15" spans="1:9" ht="13.5" customHeight="1">
      <c r="A15" s="229"/>
      <c r="B15" s="229"/>
      <c r="C15" s="265"/>
      <c r="D15" s="266"/>
      <c r="E15" s="266"/>
      <c r="F15" s="265"/>
      <c r="G15" s="265"/>
      <c r="H15" s="263"/>
    </row>
    <row r="16" spans="1:9" ht="13.5" customHeight="1">
      <c r="A16" s="267"/>
      <c r="B16" s="267"/>
      <c r="C16" s="244"/>
      <c r="D16" s="244"/>
      <c r="E16" s="244"/>
      <c r="F16" s="244"/>
      <c r="G16" s="242"/>
      <c r="H16" s="263"/>
    </row>
    <row r="17" spans="1:8" ht="13.5" customHeight="1">
      <c r="A17" s="268"/>
      <c r="B17" s="268"/>
      <c r="C17" s="268"/>
      <c r="D17" s="268"/>
      <c r="E17" s="268"/>
      <c r="F17" s="269"/>
      <c r="G17" s="242"/>
      <c r="H17" s="263"/>
    </row>
    <row r="18" spans="1:8" ht="13.5" customHeight="1">
      <c r="A18" s="268"/>
      <c r="B18" s="268"/>
      <c r="C18" s="268"/>
      <c r="D18" s="268"/>
      <c r="E18" s="268"/>
      <c r="F18" s="269"/>
      <c r="G18" s="242"/>
      <c r="H18" s="263"/>
    </row>
    <row r="19" spans="1:8" ht="13.5" customHeight="1">
      <c r="A19" s="270"/>
      <c r="B19" s="270"/>
      <c r="C19" s="270"/>
      <c r="D19" s="270"/>
      <c r="E19" s="270"/>
      <c r="F19" s="271"/>
      <c r="G19" s="242"/>
      <c r="H19" s="263"/>
    </row>
    <row r="20" spans="1:8" ht="13.5" customHeight="1">
      <c r="A20" s="270"/>
      <c r="B20" s="270"/>
      <c r="C20" s="270"/>
      <c r="D20" s="270"/>
      <c r="E20" s="270"/>
      <c r="F20" s="271"/>
      <c r="H20" s="263"/>
    </row>
    <row r="21" spans="1:8" ht="13.5" customHeight="1">
      <c r="C21" s="175"/>
      <c r="D21" s="267"/>
      <c r="E21" s="267"/>
      <c r="F21" s="267"/>
      <c r="H21" s="263"/>
    </row>
    <row r="22" spans="1:8" ht="13.5" customHeight="1">
      <c r="C22" s="267"/>
      <c r="D22" s="267"/>
      <c r="E22" s="267"/>
      <c r="F22" s="267"/>
      <c r="H22" s="263"/>
    </row>
    <row r="23" spans="1:8" ht="13.5" customHeight="1">
      <c r="C23" s="244"/>
      <c r="D23" s="272"/>
      <c r="E23" s="244"/>
      <c r="F23" s="244"/>
      <c r="G23" s="273"/>
      <c r="H23" s="263"/>
    </row>
    <row r="24" spans="1:8" ht="13.5" customHeight="1">
      <c r="C24" s="244"/>
      <c r="D24" s="244"/>
      <c r="E24" s="244"/>
      <c r="F24" s="244"/>
      <c r="G24" s="273"/>
      <c r="H24" s="263"/>
    </row>
    <row r="25" spans="1:8" ht="13.5" customHeight="1">
      <c r="C25" s="244"/>
      <c r="D25" s="244"/>
      <c r="E25" s="244"/>
      <c r="F25" s="244"/>
      <c r="G25" s="274"/>
      <c r="H25" s="263"/>
    </row>
    <row r="26" spans="1:8" ht="13.5" customHeight="1">
      <c r="C26" s="251"/>
      <c r="D26" s="251"/>
      <c r="E26" s="244"/>
      <c r="F26" s="244"/>
      <c r="G26" s="244"/>
      <c r="H26" s="263"/>
    </row>
    <row r="27" spans="1:8" ht="13.5" customHeight="1">
      <c r="C27" s="251"/>
      <c r="D27" s="251"/>
      <c r="E27" s="245"/>
      <c r="F27" s="245"/>
      <c r="G27" s="245"/>
      <c r="H27" s="263"/>
    </row>
    <row r="28" spans="1:8" ht="13.5" customHeight="1">
      <c r="A28" s="573" t="s">
        <v>901</v>
      </c>
      <c r="B28" s="175"/>
      <c r="C28" s="275"/>
      <c r="D28" s="275"/>
      <c r="E28" s="276"/>
      <c r="F28" s="276"/>
      <c r="G28" s="276"/>
      <c r="H28" s="263"/>
    </row>
    <row r="29" spans="1:8" ht="13.5" customHeight="1">
      <c r="A29" s="277" t="s">
        <v>1329</v>
      </c>
      <c r="B29" s="278"/>
      <c r="C29" s="275"/>
      <c r="D29" s="275"/>
      <c r="E29" s="276"/>
      <c r="F29" s="276"/>
      <c r="G29" s="276"/>
      <c r="H29" s="263"/>
    </row>
    <row r="30" spans="1:8" ht="13.5" customHeight="1">
      <c r="A30" s="279"/>
      <c r="B30" s="279"/>
      <c r="C30" s="275"/>
      <c r="D30" s="275"/>
      <c r="E30" s="280"/>
      <c r="F30" s="280"/>
      <c r="G30" s="280"/>
      <c r="H30" s="263"/>
    </row>
    <row r="31" spans="1:8" ht="13.5" customHeight="1">
      <c r="A31" s="244"/>
      <c r="B31" s="244"/>
      <c r="C31" s="275"/>
      <c r="D31" s="275"/>
      <c r="E31" s="280"/>
      <c r="F31" s="280"/>
      <c r="G31" s="280"/>
      <c r="H31" s="263"/>
    </row>
    <row r="32" spans="1:8" ht="13.5" customHeight="1">
      <c r="A32" s="244"/>
      <c r="B32" s="244"/>
      <c r="C32" s="275"/>
      <c r="D32" s="275"/>
      <c r="E32" s="280"/>
      <c r="F32" s="280"/>
      <c r="G32" s="280"/>
      <c r="H32" s="263"/>
    </row>
    <row r="33" spans="1:8" ht="13.5" customHeight="1">
      <c r="A33" s="229"/>
      <c r="B33" s="229"/>
      <c r="C33" s="275"/>
      <c r="D33" s="275"/>
      <c r="E33" s="276"/>
      <c r="F33" s="276"/>
      <c r="G33" s="276"/>
      <c r="H33" s="263"/>
    </row>
    <row r="34" spans="1:8" ht="13.5" customHeight="1">
      <c r="A34" s="206"/>
      <c r="B34" s="206"/>
      <c r="C34" s="275"/>
      <c r="D34" s="275"/>
      <c r="E34" s="280"/>
      <c r="F34" s="280"/>
      <c r="G34" s="280"/>
      <c r="H34" s="263"/>
    </row>
    <row r="35" spans="1:8" ht="13.5" customHeight="1">
      <c r="A35" s="206"/>
      <c r="B35" s="206"/>
      <c r="C35" s="275"/>
      <c r="D35" s="275"/>
      <c r="E35" s="280"/>
      <c r="F35" s="280"/>
      <c r="G35" s="280"/>
      <c r="H35" s="263"/>
    </row>
    <row r="36" spans="1:8" ht="13.5" customHeight="1">
      <c r="A36" s="281"/>
      <c r="B36" s="281"/>
      <c r="C36" s="275"/>
      <c r="D36" s="275"/>
      <c r="E36" s="280"/>
      <c r="F36" s="280"/>
      <c r="G36" s="280"/>
      <c r="H36" s="263"/>
    </row>
    <row r="37" spans="1:8" ht="13.5" customHeight="1">
      <c r="A37" s="206"/>
      <c r="B37" s="206"/>
      <c r="C37" s="275"/>
      <c r="D37" s="275"/>
      <c r="E37" s="280"/>
      <c r="F37" s="280"/>
      <c r="G37" s="280"/>
      <c r="H37" s="263"/>
    </row>
    <row r="38" spans="1:8" ht="13.5" customHeight="1">
      <c r="A38" s="206"/>
      <c r="B38" s="206"/>
      <c r="C38" s="275"/>
      <c r="D38" s="275"/>
      <c r="E38" s="276"/>
      <c r="F38" s="276"/>
      <c r="G38" s="276"/>
      <c r="H38" s="263"/>
    </row>
    <row r="39" spans="1:8" ht="13.5" customHeight="1">
      <c r="A39" s="206"/>
      <c r="B39" s="206"/>
      <c r="C39" s="275"/>
      <c r="D39" s="275"/>
      <c r="E39" s="282"/>
      <c r="F39" s="282"/>
      <c r="G39" s="282"/>
      <c r="H39" s="263"/>
    </row>
    <row r="40" spans="1:8" ht="13.5" customHeight="1">
      <c r="A40" s="206"/>
      <c r="B40" s="206"/>
      <c r="C40" s="275"/>
      <c r="D40" s="275"/>
      <c r="E40" s="276"/>
      <c r="F40" s="276"/>
      <c r="G40" s="276"/>
      <c r="H40" s="263"/>
    </row>
    <row r="41" spans="1:8" ht="13.5" customHeight="1">
      <c r="A41" s="206"/>
      <c r="B41" s="206"/>
      <c r="C41" s="267"/>
      <c r="D41" s="267"/>
      <c r="E41" s="276"/>
      <c r="F41" s="276"/>
      <c r="G41" s="276"/>
      <c r="H41" s="263"/>
    </row>
    <row r="42" spans="1:8" ht="13.5" customHeight="1">
      <c r="A42" s="281"/>
      <c r="B42" s="281"/>
      <c r="C42" s="275"/>
      <c r="D42" s="275"/>
      <c r="E42" s="267"/>
      <c r="F42" s="267"/>
      <c r="G42" s="267"/>
      <c r="H42" s="263"/>
    </row>
    <row r="43" spans="1:8" ht="13.5" customHeight="1">
      <c r="C43" s="275"/>
      <c r="D43" s="275"/>
      <c r="E43" s="267"/>
      <c r="F43" s="267"/>
      <c r="G43" s="267"/>
      <c r="H43" s="263"/>
    </row>
    <row r="44" spans="1:8" ht="13.5" customHeight="1">
      <c r="C44" s="275"/>
      <c r="D44" s="275"/>
      <c r="E44" s="267"/>
      <c r="F44" s="267"/>
      <c r="G44" s="267"/>
      <c r="H44" s="263"/>
    </row>
    <row r="45" spans="1:8" ht="13.5" customHeight="1">
      <c r="A45" s="267"/>
      <c r="B45" s="267"/>
      <c r="C45" s="267"/>
      <c r="D45" s="267"/>
      <c r="E45" s="267"/>
      <c r="F45" s="267"/>
      <c r="G45" s="267"/>
      <c r="H45" s="263"/>
    </row>
    <row r="46" spans="1:8" ht="13.5" customHeight="1">
      <c r="C46" s="283"/>
      <c r="D46" s="284"/>
      <c r="E46" s="285"/>
      <c r="F46" s="285"/>
      <c r="G46" s="285"/>
      <c r="H46" s="263"/>
    </row>
    <row r="47" spans="1:8" ht="13.5" customHeight="1">
      <c r="C47" s="267"/>
      <c r="D47" s="267"/>
      <c r="E47" s="267"/>
      <c r="F47" s="267"/>
      <c r="G47" s="267"/>
      <c r="H47" s="263"/>
    </row>
    <row r="48" spans="1:8" ht="13.5" customHeight="1">
      <c r="B48" s="175"/>
      <c r="C48" s="286"/>
      <c r="D48" s="287"/>
      <c r="E48" s="267"/>
      <c r="F48" s="267"/>
      <c r="H48" s="263"/>
    </row>
    <row r="49" spans="1:8" ht="13.5" customHeight="1">
      <c r="B49" s="278"/>
      <c r="C49" s="286"/>
      <c r="D49" s="288"/>
      <c r="E49" s="267"/>
      <c r="F49" s="267"/>
      <c r="H49" s="263"/>
    </row>
    <row r="50" spans="1:8" ht="13.5" customHeight="1">
      <c r="A50" s="573" t="s">
        <v>902</v>
      </c>
      <c r="B50" s="289"/>
      <c r="C50" s="290"/>
      <c r="D50" s="286"/>
      <c r="E50" s="267"/>
      <c r="F50" s="267"/>
      <c r="H50" s="263"/>
    </row>
    <row r="51" spans="1:8" ht="13.5" customHeight="1">
      <c r="A51" s="277" t="s">
        <v>1329</v>
      </c>
      <c r="B51" s="289"/>
      <c r="C51" s="287"/>
      <c r="D51" s="286"/>
      <c r="E51" s="267"/>
      <c r="F51" s="267"/>
      <c r="H51" s="263"/>
    </row>
    <row r="52" spans="1:8" ht="13.5" customHeight="1">
      <c r="A52" s="267"/>
      <c r="B52" s="267"/>
      <c r="C52" s="267"/>
      <c r="D52" s="267"/>
      <c r="E52" s="267"/>
      <c r="F52" s="267"/>
      <c r="H52" s="263"/>
    </row>
    <row r="53" spans="1:8" ht="13.5" customHeight="1">
      <c r="A53" s="268"/>
      <c r="B53" s="268"/>
      <c r="C53" s="268"/>
      <c r="D53" s="268"/>
      <c r="E53" s="268"/>
      <c r="F53" s="269"/>
      <c r="H53" s="263"/>
    </row>
    <row r="54" spans="1:8" ht="13.5" customHeight="1">
      <c r="A54" s="268"/>
      <c r="B54" s="268"/>
      <c r="C54" s="268"/>
      <c r="D54" s="268"/>
      <c r="E54" s="268"/>
      <c r="F54" s="269"/>
      <c r="H54" s="263"/>
    </row>
    <row r="55" spans="1:8" ht="13.5" customHeight="1">
      <c r="A55" s="223"/>
      <c r="B55" s="223"/>
      <c r="C55" s="267"/>
      <c r="D55" s="267"/>
      <c r="E55" s="267"/>
      <c r="F55" s="267"/>
      <c r="H55" s="263"/>
    </row>
    <row r="56" spans="1:8" ht="13.5" customHeight="1">
      <c r="B56" s="223"/>
      <c r="C56" s="267"/>
      <c r="D56" s="267"/>
      <c r="E56" s="267"/>
      <c r="F56" s="267"/>
      <c r="H56" s="263"/>
    </row>
    <row r="57" spans="1:8">
      <c r="H57" s="263"/>
    </row>
    <row r="58" spans="1:8">
      <c r="H58" s="263"/>
    </row>
    <row r="59" spans="1:8">
      <c r="H59" s="263"/>
    </row>
    <row r="60" spans="1:8">
      <c r="H60" s="263"/>
    </row>
    <row r="61" spans="1:8">
      <c r="H61" s="263"/>
    </row>
    <row r="62" spans="1:8">
      <c r="H62" s="263"/>
    </row>
    <row r="63" spans="1:8">
      <c r="H63" s="263"/>
    </row>
    <row r="64" spans="1:8">
      <c r="H64" s="263"/>
    </row>
    <row r="65" spans="8:8">
      <c r="H65" s="263"/>
    </row>
    <row r="66" spans="8:8">
      <c r="H66" s="263"/>
    </row>
  </sheetData>
  <pageMargins left="0.7" right="0.7" top="0.75" bottom="0.75" header="0.3" footer="0.3"/>
  <pageSetup paperSize="9" scale="80" pageOrder="overThenDown" orientation="portrait" r:id="rId1"/>
  <headerFooter>
    <oddHeader>&amp;R&amp;"Arial,Normal"&amp;8Risk, liquidity and capital management</oddHeader>
    <oddFooter>&amp;C&amp;7Fact book - Q2 2017</oddFooter>
  </headerFooter>
  <drawing r:id="rId2"/>
  <legacyDrawingHF r:id="rId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tabColor rgb="FFFFFF99"/>
  </sheetPr>
  <dimension ref="A1:BH57"/>
  <sheetViews>
    <sheetView view="pageBreakPreview" zoomScaleNormal="100" zoomScaleSheetLayoutView="100" workbookViewId="0">
      <selection activeCell="P21" sqref="P21"/>
    </sheetView>
  </sheetViews>
  <sheetFormatPr defaultColWidth="10.6640625" defaultRowHeight="15"/>
  <cols>
    <col min="1" max="1" width="51.5" style="1248" customWidth="1"/>
    <col min="2" max="2" width="7.33203125" style="1248" customWidth="1"/>
    <col min="3" max="3" width="7.1640625" style="1248" customWidth="1"/>
    <col min="4" max="4" width="7" style="1248" customWidth="1"/>
    <col min="5" max="7" width="7.33203125" style="1248" bestFit="1" customWidth="1"/>
    <col min="8" max="8" width="7.5" style="1248" customWidth="1"/>
    <col min="9" max="9" width="7.33203125" style="1248" bestFit="1" customWidth="1"/>
    <col min="10" max="10" width="9.1640625" style="1248" customWidth="1"/>
    <col min="11" max="11" width="2.1640625" style="1248" customWidth="1"/>
    <col min="12" max="12" width="41" style="1248" customWidth="1"/>
    <col min="13" max="13" width="7.83203125" style="1248" customWidth="1"/>
    <col min="14" max="14" width="8.33203125" style="1248" customWidth="1"/>
    <col min="15" max="15" width="9.1640625" style="1248" customWidth="1"/>
    <col min="16" max="18" width="7.83203125" style="1248" customWidth="1"/>
    <col min="19" max="19" width="12.1640625" style="1248" customWidth="1"/>
    <col min="20" max="20" width="7.83203125" style="1248" customWidth="1"/>
    <col min="21" max="21" width="6.5" style="1248" customWidth="1"/>
    <col min="22" max="22" width="1.33203125" style="1248" customWidth="1"/>
    <col min="23" max="23" width="43.1640625" style="1248" customWidth="1"/>
    <col min="24" max="24" width="7.33203125" style="1248" customWidth="1"/>
    <col min="25" max="25" width="8.6640625" style="1248" customWidth="1"/>
    <col min="26" max="26" width="9.33203125" style="1248" customWidth="1"/>
    <col min="27" max="30" width="7.6640625" style="1248" customWidth="1"/>
    <col min="31" max="31" width="8.33203125" style="1248" customWidth="1"/>
    <col min="32" max="32" width="7.33203125" style="1248" customWidth="1"/>
    <col min="33" max="33" width="1.1640625" style="1248" customWidth="1"/>
    <col min="34" max="34" width="42.83203125" style="1248" customWidth="1"/>
    <col min="35" max="35" width="7.83203125" style="1248" customWidth="1"/>
    <col min="36" max="36" width="8.33203125" style="1248" customWidth="1"/>
    <col min="37" max="37" width="9.5" style="1248" customWidth="1"/>
    <col min="38" max="38" width="7.5" style="1248" customWidth="1"/>
    <col min="39" max="39" width="7.83203125" style="1248" customWidth="1"/>
    <col min="40" max="40" width="8" style="1248" customWidth="1"/>
    <col min="41" max="41" width="7.6640625" style="1248" customWidth="1"/>
    <col min="42" max="42" width="8.33203125" style="1248" customWidth="1"/>
    <col min="43" max="43" width="7.33203125" style="1248" customWidth="1"/>
    <col min="44" max="44" width="2.33203125" style="1248" customWidth="1"/>
    <col min="45" max="45" width="40.6640625" style="1248" customWidth="1"/>
    <col min="46" max="51" width="12" style="1248" customWidth="1"/>
    <col min="52" max="52" width="3.83203125" style="1248" customWidth="1"/>
    <col min="53" max="53" width="4" style="1248" customWidth="1"/>
    <col min="54" max="54" width="3.83203125" style="1248" customWidth="1"/>
    <col min="55" max="55" width="41.5" style="1248" customWidth="1"/>
    <col min="56" max="59" width="18.1640625" style="1248" customWidth="1"/>
    <col min="60" max="16384" width="10.6640625" style="1248"/>
  </cols>
  <sheetData>
    <row r="1" spans="1:60" ht="13.5" customHeight="1">
      <c r="A1" s="1296" t="s">
        <v>903</v>
      </c>
      <c r="B1" s="1295"/>
      <c r="C1" s="1295"/>
      <c r="D1" s="1295"/>
      <c r="E1" s="1295"/>
      <c r="F1" s="1295"/>
      <c r="G1" s="1295"/>
      <c r="H1" s="1295"/>
      <c r="I1" s="1295"/>
      <c r="J1" s="1295"/>
      <c r="K1" s="1295"/>
      <c r="L1" s="1296" t="s">
        <v>904</v>
      </c>
      <c r="M1" s="1292"/>
      <c r="N1" s="1292"/>
      <c r="O1" s="1292"/>
      <c r="P1" s="1292"/>
      <c r="Q1" s="1292"/>
      <c r="R1" s="1292"/>
      <c r="S1" s="1292"/>
      <c r="T1" s="1292"/>
      <c r="U1" s="1292"/>
      <c r="W1" s="1296" t="s">
        <v>905</v>
      </c>
      <c r="AH1" s="1296" t="s">
        <v>905</v>
      </c>
      <c r="AS1" s="1296" t="s">
        <v>906</v>
      </c>
      <c r="AT1" s="1292"/>
      <c r="AU1" s="1292"/>
      <c r="AV1" s="1292"/>
      <c r="AW1" s="1292"/>
      <c r="AX1" s="1292"/>
      <c r="AY1" s="1292"/>
      <c r="AZ1" s="1292"/>
      <c r="BB1" s="1296" t="s">
        <v>907</v>
      </c>
      <c r="BC1" s="1361"/>
    </row>
    <row r="2" spans="1:60" ht="13.5" customHeight="1">
      <c r="A2" s="1294" t="s">
        <v>1332</v>
      </c>
      <c r="B2" s="1360"/>
      <c r="C2" s="1360"/>
      <c r="D2" s="1360"/>
      <c r="E2" s="1360"/>
      <c r="F2" s="1360"/>
      <c r="G2" s="1360"/>
      <c r="H2" s="1360"/>
      <c r="I2" s="1360"/>
      <c r="J2" s="1360"/>
      <c r="K2" s="1360"/>
      <c r="L2" s="1294" t="s">
        <v>1332</v>
      </c>
      <c r="M2" s="1292"/>
      <c r="N2" s="1292"/>
      <c r="O2" s="1292"/>
      <c r="P2" s="1292"/>
      <c r="Q2" s="1292"/>
      <c r="R2" s="1292"/>
      <c r="S2" s="1292"/>
      <c r="T2" s="1292"/>
      <c r="U2" s="1292"/>
      <c r="W2" s="1294" t="s">
        <v>1332</v>
      </c>
      <c r="AH2" s="1294" t="s">
        <v>1332</v>
      </c>
      <c r="AS2" s="1294" t="s">
        <v>1332</v>
      </c>
      <c r="AT2" s="1292"/>
      <c r="AU2" s="1292"/>
      <c r="AV2" s="1292"/>
      <c r="AW2" s="1292"/>
      <c r="AX2" s="1292"/>
      <c r="AY2" s="1292"/>
      <c r="AZ2" s="1292"/>
      <c r="BB2" s="1294" t="s">
        <v>1332</v>
      </c>
    </row>
    <row r="3" spans="1:60" ht="12" customHeight="1">
      <c r="A3" s="1264"/>
      <c r="B3" s="1359"/>
      <c r="C3" s="1359"/>
      <c r="D3" s="1359"/>
      <c r="E3" s="1359"/>
      <c r="F3" s="1359"/>
      <c r="G3" s="1359"/>
      <c r="H3" s="1359"/>
      <c r="I3" s="1359"/>
      <c r="J3" s="1359"/>
      <c r="K3" s="1359"/>
      <c r="U3" s="1309"/>
      <c r="W3" s="1358" t="s">
        <v>908</v>
      </c>
      <c r="AH3" s="1358" t="s">
        <v>908</v>
      </c>
      <c r="AS3" s="1358" t="s">
        <v>908</v>
      </c>
      <c r="AZ3" s="1290"/>
      <c r="BB3" s="1294" t="s">
        <v>123</v>
      </c>
      <c r="BC3" s="1357"/>
      <c r="BD3" s="1357"/>
      <c r="BE3" s="1357"/>
      <c r="BF3" s="1357"/>
      <c r="BG3" s="1357"/>
      <c r="BH3" s="1252"/>
    </row>
    <row r="4" spans="1:60" ht="15.75" thickBot="1">
      <c r="A4" s="1354" t="s">
        <v>909</v>
      </c>
      <c r="B4" s="1356"/>
      <c r="C4" s="1356"/>
      <c r="D4" s="1356"/>
      <c r="E4" s="1356"/>
      <c r="F4" s="1356"/>
      <c r="G4" s="1356"/>
      <c r="H4" s="1356"/>
      <c r="I4" s="1356"/>
      <c r="J4" s="1356"/>
      <c r="K4" s="1356"/>
      <c r="U4" s="1355"/>
      <c r="AT4" s="2980" t="s">
        <v>910</v>
      </c>
      <c r="AU4" s="2980"/>
      <c r="AV4" s="2980" t="s">
        <v>911</v>
      </c>
      <c r="AW4" s="2980"/>
      <c r="AX4" s="2980" t="s">
        <v>912</v>
      </c>
      <c r="AY4" s="2980"/>
      <c r="AZ4" s="1290"/>
      <c r="BH4" s="1252"/>
    </row>
    <row r="5" spans="1:60" ht="18.75" customHeight="1" thickBot="1">
      <c r="A5" s="1354" t="s">
        <v>913</v>
      </c>
      <c r="B5" s="1344"/>
      <c r="C5" s="1344"/>
      <c r="D5" s="1344"/>
      <c r="E5" s="1344"/>
      <c r="F5" s="1344"/>
      <c r="G5" s="1344"/>
      <c r="H5" s="1344"/>
      <c r="I5" s="1344"/>
      <c r="J5" s="1344"/>
      <c r="K5" s="1344"/>
      <c r="L5" s="1353" t="s">
        <v>400</v>
      </c>
      <c r="M5" s="1351" t="s">
        <v>912</v>
      </c>
      <c r="N5" s="1351" t="s">
        <v>914</v>
      </c>
      <c r="O5" s="1351" t="s">
        <v>915</v>
      </c>
      <c r="P5" s="1352" t="s">
        <v>916</v>
      </c>
      <c r="Q5" s="1351" t="s">
        <v>911</v>
      </c>
      <c r="R5" s="1351" t="s">
        <v>107</v>
      </c>
      <c r="S5" s="1351" t="s">
        <v>917</v>
      </c>
      <c r="T5" s="1351" t="s">
        <v>413</v>
      </c>
      <c r="U5" s="1333"/>
      <c r="W5" s="1280" t="s">
        <v>916</v>
      </c>
      <c r="X5" s="1279" t="s">
        <v>918</v>
      </c>
      <c r="Y5" s="1279" t="s">
        <v>919</v>
      </c>
      <c r="Z5" s="1279" t="s">
        <v>920</v>
      </c>
      <c r="AA5" s="1279" t="s">
        <v>921</v>
      </c>
      <c r="AB5" s="1279" t="s">
        <v>922</v>
      </c>
      <c r="AC5" s="1279" t="s">
        <v>923</v>
      </c>
      <c r="AD5" s="1279" t="s">
        <v>924</v>
      </c>
      <c r="AE5" s="1279" t="s">
        <v>925</v>
      </c>
      <c r="AF5" s="1279" t="s">
        <v>413</v>
      </c>
      <c r="AH5" s="1280" t="s">
        <v>912</v>
      </c>
      <c r="AI5" s="1279" t="s">
        <v>918</v>
      </c>
      <c r="AJ5" s="1279" t="s">
        <v>919</v>
      </c>
      <c r="AK5" s="1279" t="s">
        <v>920</v>
      </c>
      <c r="AL5" s="1279" t="s">
        <v>921</v>
      </c>
      <c r="AM5" s="1279" t="s">
        <v>922</v>
      </c>
      <c r="AN5" s="1279" t="s">
        <v>923</v>
      </c>
      <c r="AO5" s="1279" t="s">
        <v>924</v>
      </c>
      <c r="AP5" s="1279" t="s">
        <v>925</v>
      </c>
      <c r="AQ5" s="1279" t="s">
        <v>413</v>
      </c>
      <c r="AR5" s="1309"/>
      <c r="AS5" s="1350" t="s">
        <v>400</v>
      </c>
      <c r="AT5" s="1349" t="s">
        <v>926</v>
      </c>
      <c r="AU5" s="1349" t="s">
        <v>927</v>
      </c>
      <c r="AV5" s="1349" t="s">
        <v>926</v>
      </c>
      <c r="AW5" s="1349" t="s">
        <v>927</v>
      </c>
      <c r="AX5" s="1349" t="s">
        <v>926</v>
      </c>
      <c r="AY5" s="1349" t="s">
        <v>927</v>
      </c>
      <c r="AZ5" s="1301"/>
      <c r="BB5" s="291" t="s">
        <v>928</v>
      </c>
      <c r="BC5" s="291"/>
      <c r="BD5" s="291"/>
      <c r="BE5" s="291"/>
      <c r="BF5" s="291"/>
      <c r="BG5" s="291"/>
      <c r="BH5" s="1252"/>
    </row>
    <row r="6" spans="1:60" ht="18.75" customHeight="1">
      <c r="A6" s="1348"/>
      <c r="B6" s="1344"/>
      <c r="C6" s="1344"/>
      <c r="D6" s="1344"/>
      <c r="E6" s="1344"/>
      <c r="F6" s="1344"/>
      <c r="G6" s="1344"/>
      <c r="H6" s="1344"/>
      <c r="I6" s="1344"/>
      <c r="J6" s="1344"/>
      <c r="K6" s="1344"/>
      <c r="L6" s="1251" t="s">
        <v>929</v>
      </c>
      <c r="M6" s="1259">
        <v>24.4</v>
      </c>
      <c r="N6" s="1259">
        <v>11.6</v>
      </c>
      <c r="O6" s="1259">
        <v>1</v>
      </c>
      <c r="P6" s="1259">
        <v>2.2999999999999998</v>
      </c>
      <c r="Q6" s="1259">
        <v>29.6</v>
      </c>
      <c r="R6" s="1259">
        <v>0.2</v>
      </c>
      <c r="S6" s="1302"/>
      <c r="T6" s="1259">
        <v>69</v>
      </c>
      <c r="U6" s="1333"/>
      <c r="W6" s="1251" t="s">
        <v>929</v>
      </c>
      <c r="X6" s="1259">
        <v>2.2999999999999998</v>
      </c>
      <c r="Y6" s="1260" t="s">
        <v>930</v>
      </c>
      <c r="Z6" s="1260" t="s">
        <v>930</v>
      </c>
      <c r="AA6" s="1260" t="s">
        <v>930</v>
      </c>
      <c r="AB6" s="1260" t="s">
        <v>930</v>
      </c>
      <c r="AC6" s="1260" t="s">
        <v>930</v>
      </c>
      <c r="AD6" s="1260" t="s">
        <v>930</v>
      </c>
      <c r="AE6" s="1260" t="s">
        <v>930</v>
      </c>
      <c r="AF6" s="1260">
        <v>2.2999999999999998</v>
      </c>
      <c r="AH6" s="1251" t="s">
        <v>929</v>
      </c>
      <c r="AI6" s="1259">
        <v>23.8</v>
      </c>
      <c r="AJ6" s="1260">
        <v>0.3</v>
      </c>
      <c r="AK6" s="1260">
        <v>0.3</v>
      </c>
      <c r="AL6" s="1260" t="s">
        <v>930</v>
      </c>
      <c r="AM6" s="1260" t="s">
        <v>930</v>
      </c>
      <c r="AN6" s="1260" t="s">
        <v>930</v>
      </c>
      <c r="AO6" s="1260" t="s">
        <v>930</v>
      </c>
      <c r="AP6" s="1260" t="s">
        <v>930</v>
      </c>
      <c r="AQ6" s="1260">
        <v>24.4</v>
      </c>
      <c r="AR6" s="1309"/>
      <c r="AS6" s="1342" t="s">
        <v>931</v>
      </c>
      <c r="AT6" s="1327">
        <v>94.310827000000003</v>
      </c>
      <c r="AU6" s="1327">
        <v>94.310827000000003</v>
      </c>
      <c r="AV6" s="1327">
        <v>46.904702</v>
      </c>
      <c r="AW6" s="1327">
        <v>46.904702</v>
      </c>
      <c r="AX6" s="1327">
        <v>29.338698000000001</v>
      </c>
      <c r="AY6" s="1327">
        <v>29.338698000000001</v>
      </c>
      <c r="AZ6" s="1339"/>
      <c r="BB6" s="292"/>
      <c r="BC6" s="293"/>
      <c r="BD6" s="2975" t="s">
        <v>932</v>
      </c>
      <c r="BE6" s="2975" t="s">
        <v>933</v>
      </c>
      <c r="BF6" s="2975" t="s">
        <v>934</v>
      </c>
      <c r="BG6" s="2975" t="s">
        <v>935</v>
      </c>
      <c r="BH6" s="1252"/>
    </row>
    <row r="7" spans="1:60" ht="13.5" customHeight="1" thickBot="1">
      <c r="A7" s="1322"/>
      <c r="B7" s="1347" t="s">
        <v>936</v>
      </c>
      <c r="C7" s="1347"/>
      <c r="D7" s="1347"/>
      <c r="E7" s="1346"/>
      <c r="F7" s="1346"/>
      <c r="G7" s="1345"/>
      <c r="H7" s="1344"/>
      <c r="I7" s="1344"/>
      <c r="J7" s="1344"/>
      <c r="K7" s="1344"/>
      <c r="L7" s="1251" t="s">
        <v>937</v>
      </c>
      <c r="M7" s="1259">
        <v>85.6</v>
      </c>
      <c r="N7" s="1259">
        <v>79.400000000000006</v>
      </c>
      <c r="O7" s="1259">
        <v>48.2</v>
      </c>
      <c r="P7" s="1259">
        <v>86.4</v>
      </c>
      <c r="Q7" s="1259">
        <v>19</v>
      </c>
      <c r="R7" s="1259">
        <v>2.7</v>
      </c>
      <c r="S7" s="1302"/>
      <c r="T7" s="1259">
        <v>321.2</v>
      </c>
      <c r="U7" s="1333"/>
      <c r="W7" s="1251" t="s">
        <v>937</v>
      </c>
      <c r="X7" s="1259">
        <v>12.1</v>
      </c>
      <c r="Y7" s="1259">
        <v>2.6</v>
      </c>
      <c r="Z7" s="1259">
        <v>9.1999999999999993</v>
      </c>
      <c r="AA7" s="1259">
        <v>6.1</v>
      </c>
      <c r="AB7" s="1259">
        <v>12.1</v>
      </c>
      <c r="AC7" s="1259">
        <v>5.4</v>
      </c>
      <c r="AD7" s="1259">
        <v>38.9</v>
      </c>
      <c r="AE7" s="1260"/>
      <c r="AF7" s="1260">
        <v>86.4</v>
      </c>
      <c r="AH7" s="1251" t="s">
        <v>937</v>
      </c>
      <c r="AI7" s="1259">
        <v>14.4</v>
      </c>
      <c r="AJ7" s="1259">
        <v>4.0999999999999996</v>
      </c>
      <c r="AK7" s="1259">
        <v>7.4</v>
      </c>
      <c r="AL7" s="1259">
        <v>8.5</v>
      </c>
      <c r="AM7" s="1259">
        <v>20.2</v>
      </c>
      <c r="AN7" s="1259">
        <v>14.3</v>
      </c>
      <c r="AO7" s="1259">
        <v>16.7</v>
      </c>
      <c r="AP7" s="1260"/>
      <c r="AQ7" s="1260">
        <v>85.6</v>
      </c>
      <c r="AR7" s="1260"/>
      <c r="AS7" s="1342" t="s">
        <v>938</v>
      </c>
      <c r="AT7" s="1327">
        <v>26.881074999999999</v>
      </c>
      <c r="AU7" s="1327">
        <v>31.624794000000001</v>
      </c>
      <c r="AV7" s="1327">
        <v>1.6246290000000001</v>
      </c>
      <c r="AW7" s="1327">
        <v>1.9113279999999999</v>
      </c>
      <c r="AX7" s="1327">
        <v>2.095593</v>
      </c>
      <c r="AY7" s="1327">
        <v>2.4654029999999998</v>
      </c>
      <c r="AZ7" s="1332"/>
      <c r="BB7" s="294"/>
      <c r="BC7" s="292"/>
      <c r="BD7" s="2975"/>
      <c r="BE7" s="2975"/>
      <c r="BF7" s="2975"/>
      <c r="BG7" s="2975"/>
      <c r="BH7" s="1252"/>
    </row>
    <row r="8" spans="1:60" ht="13.5" customHeight="1" thickBot="1">
      <c r="A8" s="1280" t="s">
        <v>123</v>
      </c>
      <c r="B8" s="2978" t="s">
        <v>916</v>
      </c>
      <c r="C8" s="2979"/>
      <c r="D8" s="2978" t="s">
        <v>912</v>
      </c>
      <c r="E8" s="2979"/>
      <c r="F8" s="2978" t="s">
        <v>911</v>
      </c>
      <c r="G8" s="2979"/>
      <c r="H8" s="2978" t="s">
        <v>107</v>
      </c>
      <c r="I8" s="2979"/>
      <c r="J8" s="1343" t="s">
        <v>939</v>
      </c>
      <c r="K8" s="1286"/>
      <c r="L8" s="1251" t="s">
        <v>940</v>
      </c>
      <c r="M8" s="1259">
        <v>15.2</v>
      </c>
      <c r="N8" s="1259">
        <v>0.5</v>
      </c>
      <c r="O8" s="1259">
        <v>0.6</v>
      </c>
      <c r="P8" s="1259">
        <v>1</v>
      </c>
      <c r="Q8" s="1259">
        <v>0.4</v>
      </c>
      <c r="R8" s="1259">
        <v>3.2</v>
      </c>
      <c r="S8" s="1302"/>
      <c r="T8" s="1259">
        <v>21</v>
      </c>
      <c r="U8" s="1333"/>
      <c r="W8" s="1251" t="s">
        <v>940</v>
      </c>
      <c r="X8" s="1259">
        <v>0.8</v>
      </c>
      <c r="Y8" s="1259"/>
      <c r="Z8" s="1259">
        <v>0.1</v>
      </c>
      <c r="AA8" s="1259"/>
      <c r="AB8" s="1259">
        <v>0.1</v>
      </c>
      <c r="AC8" s="1259"/>
      <c r="AD8" s="1260"/>
      <c r="AE8" s="1260"/>
      <c r="AF8" s="1260">
        <v>1</v>
      </c>
      <c r="AH8" s="1251" t="s">
        <v>940</v>
      </c>
      <c r="AI8" s="1259">
        <v>10.3</v>
      </c>
      <c r="AJ8" s="1259">
        <v>3.8</v>
      </c>
      <c r="AK8" s="1259">
        <v>0.5</v>
      </c>
      <c r="AL8" s="1259">
        <v>0.2</v>
      </c>
      <c r="AM8" s="1259">
        <v>0.4</v>
      </c>
      <c r="AN8" s="1259">
        <v>0.1</v>
      </c>
      <c r="AO8" s="1260"/>
      <c r="AP8" s="1260"/>
      <c r="AQ8" s="1260">
        <v>15.2</v>
      </c>
      <c r="AR8" s="1260"/>
      <c r="AS8" s="1342" t="s">
        <v>941</v>
      </c>
      <c r="AT8" s="1327">
        <v>0</v>
      </c>
      <c r="AU8" s="1327">
        <v>0</v>
      </c>
      <c r="AV8" s="1327">
        <v>0</v>
      </c>
      <c r="AW8" s="1327">
        <v>0</v>
      </c>
      <c r="AX8" s="1327">
        <v>0</v>
      </c>
      <c r="AY8" s="1327">
        <v>0</v>
      </c>
      <c r="AZ8" s="1332"/>
      <c r="BB8" s="294"/>
      <c r="BC8" s="295"/>
      <c r="BD8" s="2975"/>
      <c r="BE8" s="2975"/>
      <c r="BF8" s="2975"/>
      <c r="BG8" s="2975"/>
      <c r="BH8" s="1252"/>
    </row>
    <row r="9" spans="1:60" ht="13.5" customHeight="1" thickBot="1">
      <c r="A9" s="1342" t="s">
        <v>942</v>
      </c>
      <c r="B9" s="2977">
        <v>2310.85</v>
      </c>
      <c r="C9" s="2977"/>
      <c r="D9" s="2977">
        <v>24352.3</v>
      </c>
      <c r="E9" s="2977"/>
      <c r="F9" s="2977">
        <v>29577.25</v>
      </c>
      <c r="G9" s="2977"/>
      <c r="H9" s="2977">
        <v>12766.98</v>
      </c>
      <c r="I9" s="2977"/>
      <c r="J9" s="1341">
        <v>69007.38</v>
      </c>
      <c r="K9" s="1311"/>
      <c r="L9" s="1251" t="s">
        <v>943</v>
      </c>
      <c r="M9" s="1259">
        <v>15.7</v>
      </c>
      <c r="N9" s="1259">
        <v>22.5</v>
      </c>
      <c r="O9" s="1259">
        <v>7.2</v>
      </c>
      <c r="P9" s="1259">
        <v>16.5</v>
      </c>
      <c r="Q9" s="1259">
        <v>13.1</v>
      </c>
      <c r="R9" s="1259">
        <v>0.4</v>
      </c>
      <c r="S9" s="1259">
        <v>20.7</v>
      </c>
      <c r="T9" s="1259">
        <v>96.2</v>
      </c>
      <c r="U9" s="1340"/>
      <c r="W9" s="1251" t="s">
        <v>943</v>
      </c>
      <c r="X9" s="1259">
        <v>16.5</v>
      </c>
      <c r="Y9" s="1260"/>
      <c r="Z9" s="1260"/>
      <c r="AA9" s="1260"/>
      <c r="AB9" s="1260"/>
      <c r="AC9" s="1260"/>
      <c r="AD9" s="1260"/>
      <c r="AE9" s="1259"/>
      <c r="AF9" s="1259">
        <v>16.5</v>
      </c>
      <c r="AH9" s="1251" t="s">
        <v>943</v>
      </c>
      <c r="AI9" s="1259">
        <v>15.7</v>
      </c>
      <c r="AJ9" s="1260"/>
      <c r="AK9" s="1260"/>
      <c r="AL9" s="1260"/>
      <c r="AM9" s="1260"/>
      <c r="AN9" s="1260"/>
      <c r="AO9" s="1260"/>
      <c r="AP9" s="1259"/>
      <c r="AQ9" s="1259">
        <v>15.7</v>
      </c>
      <c r="AR9" s="1302"/>
      <c r="AS9" s="1318" t="s">
        <v>944</v>
      </c>
      <c r="AT9" s="1325">
        <v>121.191902</v>
      </c>
      <c r="AU9" s="1325">
        <v>125.935621</v>
      </c>
      <c r="AV9" s="1325">
        <v>48.529330000000002</v>
      </c>
      <c r="AW9" s="1325">
        <v>48.816029</v>
      </c>
      <c r="AX9" s="1325">
        <v>31.434291000000002</v>
      </c>
      <c r="AY9" s="1325">
        <v>31.804102</v>
      </c>
      <c r="AZ9" s="1339"/>
      <c r="BB9" s="294"/>
      <c r="BC9" s="292"/>
      <c r="BD9" s="296" t="s">
        <v>945</v>
      </c>
      <c r="BE9" s="296" t="s">
        <v>946</v>
      </c>
      <c r="BF9" s="296" t="s">
        <v>947</v>
      </c>
      <c r="BG9" s="296" t="s">
        <v>948</v>
      </c>
      <c r="BH9" s="1252"/>
    </row>
    <row r="10" spans="1:60" ht="13.5" customHeight="1">
      <c r="A10" s="1328" t="s">
        <v>949</v>
      </c>
      <c r="B10" s="2974">
        <v>0</v>
      </c>
      <c r="C10" s="2974"/>
      <c r="D10" s="2974">
        <v>0.56999999999999995</v>
      </c>
      <c r="E10" s="2974"/>
      <c r="F10" s="2974">
        <v>3.74</v>
      </c>
      <c r="G10" s="2974"/>
      <c r="H10" s="2974">
        <v>10.33</v>
      </c>
      <c r="I10" s="2974"/>
      <c r="J10" s="1330">
        <v>14.64</v>
      </c>
      <c r="K10" s="1330"/>
      <c r="L10" s="1251" t="s">
        <v>950</v>
      </c>
      <c r="M10" s="1259">
        <v>34.1</v>
      </c>
      <c r="N10" s="1259">
        <v>5.0999999999999996</v>
      </c>
      <c r="O10" s="1259">
        <v>2.6</v>
      </c>
      <c r="P10" s="1259">
        <v>5.5</v>
      </c>
      <c r="Q10" s="1259">
        <v>4.4000000000000004</v>
      </c>
      <c r="R10" s="1259">
        <v>1.7</v>
      </c>
      <c r="S10" s="1259"/>
      <c r="T10" s="1259">
        <v>53.4</v>
      </c>
      <c r="U10" s="1319"/>
      <c r="W10" s="1251" t="s">
        <v>950</v>
      </c>
      <c r="X10" s="1259"/>
      <c r="Y10" s="1260"/>
      <c r="Z10" s="1260"/>
      <c r="AA10" s="1260"/>
      <c r="AB10" s="1260"/>
      <c r="AC10" s="1260"/>
      <c r="AD10" s="1260"/>
      <c r="AE10" s="1259">
        <v>5.5</v>
      </c>
      <c r="AF10" s="1259">
        <v>5.5</v>
      </c>
      <c r="AH10" s="1251" t="s">
        <v>950</v>
      </c>
      <c r="AI10" s="1259"/>
      <c r="AJ10" s="1260"/>
      <c r="AK10" s="1260"/>
      <c r="AL10" s="1260"/>
      <c r="AM10" s="1260"/>
      <c r="AN10" s="1260"/>
      <c r="AO10" s="1260"/>
      <c r="AP10" s="1259">
        <v>34.1</v>
      </c>
      <c r="AQ10" s="1259">
        <v>34.1</v>
      </c>
      <c r="AR10" s="1259"/>
      <c r="AZ10" s="1338"/>
      <c r="BB10" s="297" t="s">
        <v>945</v>
      </c>
      <c r="BC10" s="298" t="s">
        <v>951</v>
      </c>
      <c r="BD10" s="299">
        <v>162010.70000000001</v>
      </c>
      <c r="BE10" s="300"/>
      <c r="BF10" s="299">
        <v>419760.3</v>
      </c>
      <c r="BG10" s="300"/>
      <c r="BH10" s="1252"/>
    </row>
    <row r="11" spans="1:60" ht="23.25" thickBot="1">
      <c r="A11" s="1328" t="s">
        <v>952</v>
      </c>
      <c r="B11" s="2974">
        <v>2030.6</v>
      </c>
      <c r="C11" s="2974"/>
      <c r="D11" s="2974">
        <v>3096.46</v>
      </c>
      <c r="E11" s="2974"/>
      <c r="F11" s="2974">
        <v>10183.69</v>
      </c>
      <c r="G11" s="2974"/>
      <c r="H11" s="2974">
        <v>3609.47</v>
      </c>
      <c r="I11" s="2974"/>
      <c r="J11" s="1330">
        <v>18920.22</v>
      </c>
      <c r="K11" s="1330"/>
      <c r="L11" s="1256" t="s">
        <v>953</v>
      </c>
      <c r="M11" s="1310"/>
      <c r="N11" s="1310"/>
      <c r="O11" s="1310"/>
      <c r="P11" s="1310"/>
      <c r="Q11" s="1310"/>
      <c r="R11" s="1310"/>
      <c r="S11" s="1310">
        <v>82</v>
      </c>
      <c r="T11" s="1310">
        <v>82</v>
      </c>
      <c r="U11" s="1329"/>
      <c r="W11" s="1254" t="s">
        <v>954</v>
      </c>
      <c r="X11" s="1253">
        <v>31.6</v>
      </c>
      <c r="Y11" s="1253">
        <v>2.6</v>
      </c>
      <c r="Z11" s="1253">
        <v>9.3000000000000007</v>
      </c>
      <c r="AA11" s="1253">
        <v>6.2</v>
      </c>
      <c r="AB11" s="1253">
        <v>12.2</v>
      </c>
      <c r="AC11" s="1253">
        <v>5.5</v>
      </c>
      <c r="AD11" s="1253">
        <v>38.9</v>
      </c>
      <c r="AE11" s="1253">
        <v>5.5</v>
      </c>
      <c r="AF11" s="1253">
        <v>111.7</v>
      </c>
      <c r="AH11" s="1254" t="s">
        <v>954</v>
      </c>
      <c r="AI11" s="1253">
        <v>64.2</v>
      </c>
      <c r="AJ11" s="1253">
        <v>8.1</v>
      </c>
      <c r="AK11" s="1253">
        <v>8.1999999999999993</v>
      </c>
      <c r="AL11" s="1253">
        <v>8.6999999999999993</v>
      </c>
      <c r="AM11" s="1253">
        <v>20.6</v>
      </c>
      <c r="AN11" s="1253">
        <v>14.4</v>
      </c>
      <c r="AO11" s="1253">
        <v>16.7</v>
      </c>
      <c r="AP11" s="1253">
        <v>34.1</v>
      </c>
      <c r="AQ11" s="1253">
        <v>174.9</v>
      </c>
      <c r="AR11" s="1259"/>
      <c r="AS11" s="1328" t="s">
        <v>955</v>
      </c>
      <c r="AT11" s="1327">
        <v>52.182403000000001</v>
      </c>
      <c r="AU11" s="1327">
        <v>181.30085800000001</v>
      </c>
      <c r="AV11" s="1327">
        <v>12.97186</v>
      </c>
      <c r="AW11" s="1327">
        <v>19.645365000000002</v>
      </c>
      <c r="AX11" s="1327">
        <v>18.238871</v>
      </c>
      <c r="AY11" s="1327">
        <v>61.444305999999997</v>
      </c>
      <c r="AZ11" s="1337"/>
      <c r="BB11" s="643" t="s">
        <v>956</v>
      </c>
      <c r="BC11" s="642" t="s">
        <v>957</v>
      </c>
      <c r="BD11" s="1205">
        <v>1394.5</v>
      </c>
      <c r="BE11" s="641">
        <v>1394.5</v>
      </c>
      <c r="BF11" s="1205">
        <v>6675.8</v>
      </c>
      <c r="BG11" s="641">
        <v>6675.8</v>
      </c>
      <c r="BH11" s="1252"/>
    </row>
    <row r="12" spans="1:60" ht="21.75" customHeight="1">
      <c r="A12" s="1328" t="s">
        <v>958</v>
      </c>
      <c r="B12" s="2974">
        <v>1881.01</v>
      </c>
      <c r="C12" s="2974"/>
      <c r="D12" s="2974">
        <v>723.36</v>
      </c>
      <c r="E12" s="2974"/>
      <c r="F12" s="2974">
        <v>1899.2</v>
      </c>
      <c r="G12" s="2974"/>
      <c r="H12" s="2974">
        <v>649.07000000000005</v>
      </c>
      <c r="I12" s="2974"/>
      <c r="J12" s="1330">
        <v>5152.63</v>
      </c>
      <c r="K12" s="1330"/>
      <c r="L12" s="1254" t="s">
        <v>954</v>
      </c>
      <c r="M12" s="1253">
        <v>174.9</v>
      </c>
      <c r="N12" s="1253">
        <v>119.1</v>
      </c>
      <c r="O12" s="1253">
        <v>59.6</v>
      </c>
      <c r="P12" s="1253">
        <v>111.7</v>
      </c>
      <c r="Q12" s="1253">
        <v>66.5</v>
      </c>
      <c r="R12" s="1253">
        <v>8.3000000000000007</v>
      </c>
      <c r="S12" s="1253">
        <v>102.7</v>
      </c>
      <c r="T12" s="1253">
        <v>642.79999999999995</v>
      </c>
      <c r="U12" s="1326"/>
      <c r="W12" s="1251" t="s">
        <v>959</v>
      </c>
      <c r="X12" s="1259">
        <v>1.4</v>
      </c>
      <c r="Y12" s="1259">
        <v>0.1</v>
      </c>
      <c r="Z12" s="1259">
        <v>0.4</v>
      </c>
      <c r="AA12" s="1259"/>
      <c r="AB12" s="1259"/>
      <c r="AC12" s="1259"/>
      <c r="AD12" s="1260"/>
      <c r="AE12" s="1259">
        <v>38.700000000000003</v>
      </c>
      <c r="AF12" s="1259">
        <v>40.6</v>
      </c>
      <c r="AH12" s="1251" t="s">
        <v>959</v>
      </c>
      <c r="AI12" s="1259">
        <v>9.1</v>
      </c>
      <c r="AJ12" s="1259">
        <v>3.8</v>
      </c>
      <c r="AK12" s="1259">
        <v>4</v>
      </c>
      <c r="AL12" s="1259">
        <v>0.2</v>
      </c>
      <c r="AM12" s="1259"/>
      <c r="AN12" s="1259"/>
      <c r="AO12" s="1260"/>
      <c r="AP12" s="1259">
        <v>45.9</v>
      </c>
      <c r="AQ12" s="1259">
        <v>62.9</v>
      </c>
      <c r="AR12" s="1268"/>
      <c r="AS12" s="1328" t="s">
        <v>960</v>
      </c>
      <c r="AT12" s="1327">
        <v>38.774405999999999</v>
      </c>
      <c r="AU12" s="1327">
        <v>68.942220000000006</v>
      </c>
      <c r="AV12" s="1327">
        <v>22.848799</v>
      </c>
      <c r="AW12" s="1327">
        <v>27.014793000000001</v>
      </c>
      <c r="AX12" s="1327">
        <v>7.3180690000000004</v>
      </c>
      <c r="AY12" s="1327">
        <v>27.338135999999999</v>
      </c>
      <c r="AZ12" s="1336"/>
      <c r="BB12" s="296" t="s">
        <v>946</v>
      </c>
      <c r="BC12" s="301" t="s">
        <v>961</v>
      </c>
      <c r="BD12" s="302">
        <v>23890.6</v>
      </c>
      <c r="BE12" s="303">
        <v>23890.6</v>
      </c>
      <c r="BF12" s="302">
        <v>53199.5</v>
      </c>
      <c r="BG12" s="303">
        <v>53200</v>
      </c>
      <c r="BH12" s="1252"/>
    </row>
    <row r="13" spans="1:60" ht="13.5" customHeight="1">
      <c r="A13" s="1328" t="s">
        <v>962</v>
      </c>
      <c r="B13" s="1334"/>
      <c r="C13" s="1334"/>
      <c r="D13" s="1335"/>
      <c r="E13" s="1335"/>
      <c r="F13" s="1334"/>
      <c r="G13" s="1334"/>
      <c r="H13" s="1334"/>
      <c r="I13" s="1281"/>
      <c r="J13" s="1334"/>
      <c r="K13" s="1334"/>
      <c r="L13" s="1251"/>
      <c r="M13" s="1333"/>
      <c r="N13" s="1333"/>
      <c r="O13" s="1333"/>
      <c r="P13" s="1333"/>
      <c r="Q13" s="1333"/>
      <c r="R13" s="1333"/>
      <c r="S13" s="1333"/>
      <c r="T13" s="1333"/>
      <c r="U13" s="1329"/>
      <c r="W13" s="1251" t="s">
        <v>963</v>
      </c>
      <c r="X13" s="1259">
        <v>3.4</v>
      </c>
      <c r="Y13" s="1259">
        <v>1.6</v>
      </c>
      <c r="Z13" s="1259"/>
      <c r="AA13" s="1259"/>
      <c r="AB13" s="1259"/>
      <c r="AC13" s="1259"/>
      <c r="AD13" s="1260"/>
      <c r="AE13" s="1259"/>
      <c r="AF13" s="1260">
        <v>5.0999999999999996</v>
      </c>
      <c r="AH13" s="1251" t="s">
        <v>963</v>
      </c>
      <c r="AI13" s="1259">
        <v>23.2</v>
      </c>
      <c r="AJ13" s="1259">
        <v>6.2</v>
      </c>
      <c r="AK13" s="1259">
        <v>0.8</v>
      </c>
      <c r="AL13" s="1259"/>
      <c r="AM13" s="1259">
        <v>3.5</v>
      </c>
      <c r="AN13" s="1259"/>
      <c r="AO13" s="1260"/>
      <c r="AP13" s="1259"/>
      <c r="AQ13" s="1260">
        <v>33.700000000000003</v>
      </c>
      <c r="AR13" s="1259"/>
      <c r="AS13" s="1328" t="s">
        <v>964</v>
      </c>
      <c r="AT13" s="1327">
        <v>25.363741999999998</v>
      </c>
      <c r="AU13" s="1327">
        <v>66.836780000000005</v>
      </c>
      <c r="AV13" s="1327">
        <v>0.76621799999999995</v>
      </c>
      <c r="AW13" s="1327">
        <v>6.2929700000000004</v>
      </c>
      <c r="AX13" s="1327">
        <v>4.0051709999999998</v>
      </c>
      <c r="AY13" s="1327">
        <v>15.889837999999999</v>
      </c>
      <c r="AZ13" s="1286"/>
      <c r="BB13" s="304" t="s">
        <v>965</v>
      </c>
      <c r="BC13" s="305" t="s">
        <v>953</v>
      </c>
      <c r="BD13" s="1206">
        <v>25805.1</v>
      </c>
      <c r="BE13" s="306"/>
      <c r="BF13" s="1206">
        <v>64106.6</v>
      </c>
      <c r="BG13" s="306"/>
      <c r="BH13" s="1252"/>
    </row>
    <row r="14" spans="1:60" ht="13.5" customHeight="1" thickBot="1">
      <c r="A14" s="1328" t="s">
        <v>966</v>
      </c>
      <c r="B14" s="2974">
        <v>9587.2800000000007</v>
      </c>
      <c r="C14" s="2974"/>
      <c r="D14" s="2974">
        <v>2508.06</v>
      </c>
      <c r="E14" s="2974"/>
      <c r="F14" s="2974">
        <v>1215.2</v>
      </c>
      <c r="G14" s="2974"/>
      <c r="H14" s="2974">
        <v>16519.47</v>
      </c>
      <c r="I14" s="2974"/>
      <c r="J14" s="1330">
        <v>29830</v>
      </c>
      <c r="K14" s="1330"/>
      <c r="L14" s="1251" t="s">
        <v>959</v>
      </c>
      <c r="M14" s="1259">
        <v>62.9</v>
      </c>
      <c r="N14" s="1259">
        <v>43.3</v>
      </c>
      <c r="O14" s="1259">
        <v>22.5</v>
      </c>
      <c r="P14" s="1259">
        <v>40.6</v>
      </c>
      <c r="Q14" s="1259">
        <v>22.5</v>
      </c>
      <c r="R14" s="1259">
        <v>2.6</v>
      </c>
      <c r="S14" s="1302"/>
      <c r="T14" s="1259">
        <v>194.4</v>
      </c>
      <c r="U14" s="1329"/>
      <c r="W14" s="1251" t="s">
        <v>967</v>
      </c>
      <c r="X14" s="1259">
        <v>0.2</v>
      </c>
      <c r="Y14" s="1259"/>
      <c r="Z14" s="1259"/>
      <c r="AA14" s="1259"/>
      <c r="AB14" s="1260"/>
      <c r="AC14" s="1260"/>
      <c r="AD14" s="1260"/>
      <c r="AE14" s="1260"/>
      <c r="AF14" s="1260">
        <v>0.2</v>
      </c>
      <c r="AH14" s="1251" t="s">
        <v>967</v>
      </c>
      <c r="AI14" s="1259">
        <v>1.4</v>
      </c>
      <c r="AJ14" s="1259">
        <v>2.2000000000000002</v>
      </c>
      <c r="AK14" s="1259">
        <v>2.2000000000000002</v>
      </c>
      <c r="AL14" s="1259"/>
      <c r="AM14" s="1260"/>
      <c r="AN14" s="1260"/>
      <c r="AO14" s="1260"/>
      <c r="AP14" s="1260"/>
      <c r="AQ14" s="1260">
        <v>5.7</v>
      </c>
      <c r="AR14" s="1260"/>
      <c r="AS14" s="1318" t="s">
        <v>968</v>
      </c>
      <c r="AT14" s="1325">
        <v>116.32055</v>
      </c>
      <c r="AU14" s="1325">
        <v>317.079857</v>
      </c>
      <c r="AV14" s="1325">
        <v>36.586877000000001</v>
      </c>
      <c r="AW14" s="1325">
        <v>52.953128</v>
      </c>
      <c r="AX14" s="1325">
        <v>29.562111000000002</v>
      </c>
      <c r="AY14" s="1325">
        <v>104.67228</v>
      </c>
      <c r="BB14" s="307"/>
      <c r="BC14" s="308"/>
      <c r="BD14" s="309"/>
      <c r="BE14" s="309"/>
      <c r="BF14" s="309"/>
      <c r="BG14" s="309"/>
      <c r="BH14" s="1252"/>
    </row>
    <row r="15" spans="1:60" ht="13.5" customHeight="1">
      <c r="A15" s="1328" t="s">
        <v>969</v>
      </c>
      <c r="B15" s="2974">
        <v>0</v>
      </c>
      <c r="C15" s="2974"/>
      <c r="D15" s="2974">
        <v>36.04</v>
      </c>
      <c r="E15" s="2974"/>
      <c r="F15" s="2974">
        <v>0</v>
      </c>
      <c r="G15" s="2974"/>
      <c r="H15" s="2974">
        <v>92.11</v>
      </c>
      <c r="I15" s="2974"/>
      <c r="J15" s="1330">
        <v>128.15</v>
      </c>
      <c r="K15" s="1330"/>
      <c r="L15" s="1251" t="s">
        <v>963</v>
      </c>
      <c r="M15" s="1259">
        <v>33.700000000000003</v>
      </c>
      <c r="N15" s="1259">
        <v>3.2</v>
      </c>
      <c r="O15" s="1259">
        <v>4</v>
      </c>
      <c r="P15" s="1259">
        <v>5.0999999999999996</v>
      </c>
      <c r="Q15" s="1259">
        <v>22.4</v>
      </c>
      <c r="R15" s="1259">
        <v>1.5</v>
      </c>
      <c r="S15" s="1302"/>
      <c r="T15" s="1259">
        <v>69.8</v>
      </c>
      <c r="U15" s="1329"/>
      <c r="W15" s="1251" t="s">
        <v>970</v>
      </c>
      <c r="X15" s="1259">
        <v>0.4</v>
      </c>
      <c r="Y15" s="1259">
        <v>-0.1</v>
      </c>
      <c r="Z15" s="1259">
        <v>7.3</v>
      </c>
      <c r="AA15" s="1259">
        <v>6.6</v>
      </c>
      <c r="AB15" s="1259">
        <v>15.8</v>
      </c>
      <c r="AC15" s="1259">
        <v>0.5</v>
      </c>
      <c r="AD15" s="1259"/>
      <c r="AE15" s="1261"/>
      <c r="AF15" s="1261">
        <v>30.5</v>
      </c>
      <c r="AH15" s="1251" t="s">
        <v>970</v>
      </c>
      <c r="AI15" s="1259">
        <v>2.2000000000000002</v>
      </c>
      <c r="AJ15" s="1259"/>
      <c r="AK15" s="1259">
        <v>0.7</v>
      </c>
      <c r="AL15" s="1259">
        <v>5.4</v>
      </c>
      <c r="AM15" s="1259">
        <v>5.3</v>
      </c>
      <c r="AN15" s="1259">
        <v>5.6</v>
      </c>
      <c r="AO15" s="1259">
        <v>0.3</v>
      </c>
      <c r="AP15" s="1261"/>
      <c r="AQ15" s="1261">
        <v>19.5</v>
      </c>
      <c r="AR15" s="1260"/>
      <c r="AZ15" s="1332"/>
      <c r="BB15" s="307"/>
      <c r="BC15" s="308"/>
      <c r="BD15" s="309"/>
      <c r="BE15" s="309"/>
      <c r="BF15" s="309"/>
      <c r="BG15" s="309"/>
      <c r="BH15" s="1252"/>
    </row>
    <row r="16" spans="1:60" ht="13.5" customHeight="1">
      <c r="A16" s="1328" t="s">
        <v>971</v>
      </c>
      <c r="B16" s="2974">
        <v>0</v>
      </c>
      <c r="C16" s="2974"/>
      <c r="D16" s="2974">
        <v>203.55</v>
      </c>
      <c r="E16" s="2974"/>
      <c r="F16" s="2974">
        <v>0.01</v>
      </c>
      <c r="G16" s="2974"/>
      <c r="H16" s="2974">
        <v>1.1100000000000001</v>
      </c>
      <c r="I16" s="2974"/>
      <c r="J16" s="1330">
        <v>204.68</v>
      </c>
      <c r="K16" s="1330"/>
      <c r="L16" s="1251" t="s">
        <v>972</v>
      </c>
      <c r="M16" s="1259">
        <v>41.1</v>
      </c>
      <c r="N16" s="1259">
        <v>48.7</v>
      </c>
      <c r="O16" s="1259">
        <v>8.5</v>
      </c>
      <c r="P16" s="1259">
        <v>34.299999999999997</v>
      </c>
      <c r="Q16" s="1259">
        <v>31.9</v>
      </c>
      <c r="R16" s="1259">
        <v>20.6</v>
      </c>
      <c r="S16" s="1302"/>
      <c r="T16" s="1259">
        <v>185.2</v>
      </c>
      <c r="U16" s="1329"/>
      <c r="W16" s="1251" t="s">
        <v>973</v>
      </c>
      <c r="X16" s="1259">
        <v>0.1</v>
      </c>
      <c r="Y16" s="1259"/>
      <c r="Z16" s="1259">
        <v>0.6</v>
      </c>
      <c r="AA16" s="1259">
        <v>0.9</v>
      </c>
      <c r="AB16" s="1259">
        <v>1.9</v>
      </c>
      <c r="AC16" s="1259">
        <v>0.1</v>
      </c>
      <c r="AD16" s="1259"/>
      <c r="AE16" s="1261"/>
      <c r="AF16" s="1261">
        <v>3.6</v>
      </c>
      <c r="AH16" s="1251" t="s">
        <v>973</v>
      </c>
      <c r="AI16" s="1259"/>
      <c r="AJ16" s="1259">
        <v>0.1</v>
      </c>
      <c r="AK16" s="1259">
        <v>3.6</v>
      </c>
      <c r="AL16" s="1259">
        <v>1.4</v>
      </c>
      <c r="AM16" s="1259">
        <v>5.9</v>
      </c>
      <c r="AN16" s="1259">
        <v>4.8</v>
      </c>
      <c r="AO16" s="1260">
        <v>0.1</v>
      </c>
      <c r="AP16" s="1260"/>
      <c r="AQ16" s="1260">
        <v>15.9</v>
      </c>
      <c r="AR16" s="1260"/>
      <c r="AS16" s="1328" t="s">
        <v>974</v>
      </c>
      <c r="AT16" s="1327">
        <v>8.1854490000000002</v>
      </c>
      <c r="AU16" s="1327">
        <v>16.370899000000001</v>
      </c>
      <c r="AV16" s="1327">
        <v>0.60780400000000001</v>
      </c>
      <c r="AW16" s="1327">
        <v>1.2156089999999999</v>
      </c>
      <c r="AX16" s="1327">
        <v>2.3947159999999998</v>
      </c>
      <c r="AY16" s="1327">
        <v>4.7894329999999998</v>
      </c>
      <c r="AZ16" s="1331"/>
      <c r="BB16" s="291" t="s">
        <v>975</v>
      </c>
      <c r="BC16" s="291"/>
      <c r="BD16" s="310"/>
      <c r="BE16" s="310"/>
      <c r="BF16" s="310"/>
      <c r="BG16" s="310"/>
      <c r="BH16" s="1252"/>
    </row>
    <row r="17" spans="1:60" ht="22.5">
      <c r="A17" s="1328" t="s">
        <v>976</v>
      </c>
      <c r="B17" s="2974">
        <v>223.07</v>
      </c>
      <c r="C17" s="2974"/>
      <c r="D17" s="2974">
        <v>76.81</v>
      </c>
      <c r="E17" s="2974"/>
      <c r="F17" s="2974">
        <v>252.12</v>
      </c>
      <c r="G17" s="2974"/>
      <c r="H17" s="2974">
        <v>2.29</v>
      </c>
      <c r="I17" s="2974"/>
      <c r="J17" s="1330">
        <v>554.29</v>
      </c>
      <c r="K17" s="1330"/>
      <c r="L17" s="1251" t="s">
        <v>977</v>
      </c>
      <c r="M17" s="1259">
        <v>5.7</v>
      </c>
      <c r="N17" s="1259"/>
      <c r="O17" s="1259">
        <v>0.5</v>
      </c>
      <c r="P17" s="1259">
        <v>0.2</v>
      </c>
      <c r="Q17" s="1259">
        <v>19.399999999999999</v>
      </c>
      <c r="R17" s="1259">
        <v>12.9</v>
      </c>
      <c r="S17" s="1302"/>
      <c r="T17" s="1259">
        <v>38.700000000000003</v>
      </c>
      <c r="U17" s="1329"/>
      <c r="W17" s="1251" t="s">
        <v>978</v>
      </c>
      <c r="X17" s="1259"/>
      <c r="Y17" s="1259"/>
      <c r="Z17" s="1259"/>
      <c r="AA17" s="1259"/>
      <c r="AB17" s="1259"/>
      <c r="AC17" s="1259">
        <v>0.4</v>
      </c>
      <c r="AD17" s="1259"/>
      <c r="AE17" s="1261">
        <v>0.2</v>
      </c>
      <c r="AF17" s="1261">
        <v>0.6</v>
      </c>
      <c r="AH17" s="1251" t="s">
        <v>978</v>
      </c>
      <c r="AI17" s="1259"/>
      <c r="AJ17" s="1259"/>
      <c r="AK17" s="1259"/>
      <c r="AL17" s="1259"/>
      <c r="AM17" s="1259">
        <v>1.8</v>
      </c>
      <c r="AN17" s="1259">
        <v>1.8</v>
      </c>
      <c r="AO17" s="1259"/>
      <c r="AP17" s="1261">
        <v>0.5</v>
      </c>
      <c r="AQ17" s="1260">
        <v>4.0999999999999996</v>
      </c>
      <c r="AR17" s="1284"/>
      <c r="AS17" s="1328" t="s">
        <v>979</v>
      </c>
      <c r="AT17" s="1327">
        <v>22.312200000000001</v>
      </c>
      <c r="AU17" s="1327">
        <v>56.999794000000001</v>
      </c>
      <c r="AV17" s="1327">
        <v>6.6553040000000001</v>
      </c>
      <c r="AW17" s="1327">
        <v>6.7726639999999998</v>
      </c>
      <c r="AX17" s="1327">
        <v>11.648543999999999</v>
      </c>
      <c r="AY17" s="1327">
        <v>31.012374999999999</v>
      </c>
      <c r="AZ17" s="1301"/>
      <c r="BB17" s="307"/>
      <c r="BC17" s="311"/>
      <c r="BD17" s="2975" t="s">
        <v>980</v>
      </c>
      <c r="BE17" s="2975" t="s">
        <v>981</v>
      </c>
      <c r="BF17" s="312"/>
      <c r="BG17" s="313"/>
      <c r="BH17" s="1252"/>
    </row>
    <row r="18" spans="1:60" ht="13.5" customHeight="1" thickBot="1">
      <c r="A18" s="1316" t="s">
        <v>982</v>
      </c>
      <c r="B18" s="2976">
        <v>0</v>
      </c>
      <c r="C18" s="2976"/>
      <c r="D18" s="2972">
        <v>0</v>
      </c>
      <c r="E18" s="2972"/>
      <c r="F18" s="2972">
        <v>0</v>
      </c>
      <c r="G18" s="2972"/>
      <c r="H18" s="2973">
        <v>0</v>
      </c>
      <c r="I18" s="2973"/>
      <c r="J18" s="1315">
        <v>0</v>
      </c>
      <c r="K18" s="1311"/>
      <c r="L18" s="1251" t="s">
        <v>983</v>
      </c>
      <c r="M18" s="1259">
        <v>19.5</v>
      </c>
      <c r="N18" s="1259">
        <v>48.2</v>
      </c>
      <c r="O18" s="1259">
        <v>6.9</v>
      </c>
      <c r="P18" s="1259">
        <v>30.5</v>
      </c>
      <c r="Q18" s="1259"/>
      <c r="R18" s="1259">
        <v>1.4</v>
      </c>
      <c r="S18" s="1302"/>
      <c r="T18" s="1259">
        <v>106.5</v>
      </c>
      <c r="U18" s="1329"/>
      <c r="W18" s="1251" t="s">
        <v>950</v>
      </c>
      <c r="X18" s="1259"/>
      <c r="Y18" s="1259"/>
      <c r="Z18" s="1259"/>
      <c r="AA18" s="1259"/>
      <c r="AB18" s="1259"/>
      <c r="AC18" s="1259"/>
      <c r="AD18" s="1259"/>
      <c r="AE18" s="1261">
        <v>5.3</v>
      </c>
      <c r="AF18" s="1261">
        <v>5.3</v>
      </c>
      <c r="AH18" s="1251" t="s">
        <v>950</v>
      </c>
      <c r="AI18" s="1259"/>
      <c r="AJ18" s="1260"/>
      <c r="AK18" s="1260"/>
      <c r="AL18" s="1260"/>
      <c r="AM18" s="1260"/>
      <c r="AN18" s="1260"/>
      <c r="AO18" s="1260"/>
      <c r="AP18" s="1259">
        <v>31.8</v>
      </c>
      <c r="AQ18" s="1259">
        <v>31.8</v>
      </c>
      <c r="AR18" s="1260"/>
      <c r="AS18" s="1328" t="s">
        <v>984</v>
      </c>
      <c r="AT18" s="1327">
        <v>0</v>
      </c>
      <c r="AU18" s="1327">
        <v>0</v>
      </c>
      <c r="AV18" s="1327">
        <v>0</v>
      </c>
      <c r="AW18" s="1327">
        <v>0</v>
      </c>
      <c r="AX18" s="1327">
        <v>0</v>
      </c>
      <c r="AY18" s="1327">
        <v>0</v>
      </c>
      <c r="AZ18" s="1301"/>
      <c r="BB18" s="307"/>
      <c r="BC18" s="311"/>
      <c r="BD18" s="2975"/>
      <c r="BE18" s="2975"/>
      <c r="BF18" s="313"/>
      <c r="BG18" s="313"/>
      <c r="BH18" s="1252"/>
    </row>
    <row r="19" spans="1:60" ht="13.5" customHeight="1" thickBot="1">
      <c r="A19" s="2968" t="s">
        <v>985</v>
      </c>
      <c r="B19" s="2970">
        <v>16032.8</v>
      </c>
      <c r="C19" s="2970"/>
      <c r="D19" s="2970">
        <v>30997.15</v>
      </c>
      <c r="E19" s="2970"/>
      <c r="F19" s="2970">
        <v>43131.22</v>
      </c>
      <c r="G19" s="2970"/>
      <c r="H19" s="2971">
        <v>33650.81</v>
      </c>
      <c r="I19" s="2971"/>
      <c r="J19" s="1312">
        <v>123811.98</v>
      </c>
      <c r="K19" s="1311"/>
      <c r="L19" s="1251" t="s">
        <v>986</v>
      </c>
      <c r="M19" s="1259">
        <v>15.9</v>
      </c>
      <c r="N19" s="1259">
        <v>0.5</v>
      </c>
      <c r="O19" s="1259">
        <v>1.1000000000000001</v>
      </c>
      <c r="P19" s="1259">
        <v>3.6</v>
      </c>
      <c r="Q19" s="1259">
        <v>12.5</v>
      </c>
      <c r="R19" s="1259">
        <v>6.3</v>
      </c>
      <c r="S19" s="1302"/>
      <c r="T19" s="1259">
        <v>40</v>
      </c>
      <c r="U19" s="1326"/>
      <c r="W19" s="1256" t="s">
        <v>379</v>
      </c>
      <c r="X19" s="1255"/>
      <c r="Y19" s="1255"/>
      <c r="Z19" s="1255"/>
      <c r="AA19" s="1255"/>
      <c r="AB19" s="1255"/>
      <c r="AC19" s="1255"/>
      <c r="AD19" s="1255"/>
      <c r="AE19" s="1255">
        <v>3.6</v>
      </c>
      <c r="AF19" s="1255">
        <v>3.6</v>
      </c>
      <c r="AH19" s="1256" t="s">
        <v>379</v>
      </c>
      <c r="AI19" s="1255"/>
      <c r="AJ19" s="1255"/>
      <c r="AK19" s="1255"/>
      <c r="AL19" s="1255"/>
      <c r="AM19" s="1255"/>
      <c r="AN19" s="1255"/>
      <c r="AO19" s="1255"/>
      <c r="AP19" s="1255">
        <v>20.3</v>
      </c>
      <c r="AQ19" s="1255">
        <v>20.3</v>
      </c>
      <c r="AR19" s="1283"/>
      <c r="AS19" s="1318" t="s">
        <v>987</v>
      </c>
      <c r="AT19" s="1325">
        <v>30.497648999999999</v>
      </c>
      <c r="AU19" s="1325">
        <v>73.370693000000003</v>
      </c>
      <c r="AV19" s="1325">
        <v>7.263109</v>
      </c>
      <c r="AW19" s="1325">
        <v>7.9882730000000004</v>
      </c>
      <c r="AX19" s="1325">
        <v>14.043260999999999</v>
      </c>
      <c r="AY19" s="1325">
        <v>35.801808000000001</v>
      </c>
      <c r="AZ19" s="1290"/>
      <c r="BB19" s="295"/>
      <c r="BC19" s="314"/>
      <c r="BD19" s="2975"/>
      <c r="BE19" s="2975"/>
      <c r="BF19" s="313"/>
      <c r="BG19" s="313"/>
      <c r="BH19" s="1252"/>
    </row>
    <row r="20" spans="1:60" ht="13.5" customHeight="1">
      <c r="A20" s="2969"/>
      <c r="B20" s="1324"/>
      <c r="C20" s="1324"/>
      <c r="D20" s="1324"/>
      <c r="E20" s="1324"/>
      <c r="F20" s="1324"/>
      <c r="G20" s="1324"/>
      <c r="H20" s="1324"/>
      <c r="I20" s="1324"/>
      <c r="J20" s="1324"/>
      <c r="K20" s="1311"/>
      <c r="L20" s="1251" t="s">
        <v>978</v>
      </c>
      <c r="M20" s="1259">
        <v>4.0999999999999996</v>
      </c>
      <c r="N20" s="1302"/>
      <c r="O20" s="1302">
        <v>0.1</v>
      </c>
      <c r="P20" s="1302">
        <v>0.6</v>
      </c>
      <c r="Q20" s="1259">
        <v>4.0999999999999996</v>
      </c>
      <c r="R20" s="1259">
        <v>0.4</v>
      </c>
      <c r="S20" s="1302"/>
      <c r="T20" s="1259">
        <v>9.3000000000000007</v>
      </c>
      <c r="U20" s="1323"/>
      <c r="W20" s="1254" t="s">
        <v>988</v>
      </c>
      <c r="X20" s="1253">
        <v>5.4</v>
      </c>
      <c r="Y20" s="1253">
        <v>1.8</v>
      </c>
      <c r="Z20" s="1253">
        <v>8.1999999999999993</v>
      </c>
      <c r="AA20" s="1253">
        <v>7.5</v>
      </c>
      <c r="AB20" s="1253">
        <v>17.8</v>
      </c>
      <c r="AC20" s="1253">
        <v>1.1000000000000001</v>
      </c>
      <c r="AD20" s="1253"/>
      <c r="AE20" s="1253">
        <v>47.8</v>
      </c>
      <c r="AF20" s="1253">
        <v>89.5</v>
      </c>
      <c r="AH20" s="1254" t="s">
        <v>988</v>
      </c>
      <c r="AI20" s="1253">
        <v>35.9</v>
      </c>
      <c r="AJ20" s="1253">
        <v>12.2</v>
      </c>
      <c r="AK20" s="1253">
        <v>11.2</v>
      </c>
      <c r="AL20" s="1253">
        <v>6.9</v>
      </c>
      <c r="AM20" s="1253">
        <v>16.5</v>
      </c>
      <c r="AN20" s="1253">
        <v>12.2</v>
      </c>
      <c r="AO20" s="1253">
        <v>0.4</v>
      </c>
      <c r="AP20" s="1253">
        <v>98.5</v>
      </c>
      <c r="AQ20" s="1253">
        <v>193.9</v>
      </c>
      <c r="AR20" s="1283"/>
      <c r="AY20" s="1290"/>
      <c r="AZ20" s="1290"/>
      <c r="BD20" s="2975"/>
      <c r="BE20" s="2975"/>
      <c r="BG20" s="313"/>
      <c r="BH20" s="1252"/>
    </row>
    <row r="21" spans="1:60" ht="15.75" thickBot="1">
      <c r="A21" s="1322"/>
      <c r="B21" s="1320"/>
      <c r="C21" s="1322"/>
      <c r="D21" s="1320"/>
      <c r="E21" s="1322"/>
      <c r="F21" s="1320"/>
      <c r="G21" s="1322"/>
      <c r="H21" s="1320"/>
      <c r="I21" s="1321"/>
      <c r="J21" s="1320"/>
      <c r="K21" s="1320"/>
      <c r="L21" s="1251" t="s">
        <v>950</v>
      </c>
      <c r="M21" s="1259">
        <v>31.8</v>
      </c>
      <c r="N21" s="1302">
        <v>5.0999999999999996</v>
      </c>
      <c r="O21" s="1302">
        <v>2.4</v>
      </c>
      <c r="P21" s="1302">
        <v>5.3</v>
      </c>
      <c r="Q21" s="1259">
        <v>6.5</v>
      </c>
      <c r="R21" s="1259">
        <v>1.7</v>
      </c>
      <c r="S21" s="1302"/>
      <c r="T21" s="1259">
        <v>52.8</v>
      </c>
      <c r="U21" s="1319"/>
      <c r="W21" s="1251" t="s">
        <v>989</v>
      </c>
      <c r="X21" s="1250">
        <v>-11.6</v>
      </c>
      <c r="Y21" s="1250">
        <v>-7.8</v>
      </c>
      <c r="Z21" s="1250">
        <v>-0.3</v>
      </c>
      <c r="AA21" s="1250">
        <v>-0.3</v>
      </c>
      <c r="AB21" s="1250">
        <v>-0.8</v>
      </c>
      <c r="AC21" s="1250">
        <v>-1.4</v>
      </c>
      <c r="AD21" s="1249"/>
      <c r="AE21" s="1250"/>
      <c r="AF21" s="1249">
        <v>-22.1</v>
      </c>
      <c r="AH21" s="1251" t="s">
        <v>989</v>
      </c>
      <c r="AI21" s="1250">
        <v>9.4</v>
      </c>
      <c r="AJ21" s="1250">
        <v>14.6</v>
      </c>
      <c r="AK21" s="1250">
        <v>-3.8</v>
      </c>
      <c r="AL21" s="1250">
        <v>0.4</v>
      </c>
      <c r="AM21" s="1250">
        <v>1.1000000000000001</v>
      </c>
      <c r="AN21" s="1250">
        <v>0.3</v>
      </c>
      <c r="AO21" s="1249">
        <v>-0.1</v>
      </c>
      <c r="AP21" s="1250"/>
      <c r="AQ21" s="1249">
        <v>21.9</v>
      </c>
      <c r="AS21" s="1318" t="s">
        <v>990</v>
      </c>
      <c r="AT21" s="1317">
        <v>1.41</v>
      </c>
      <c r="AU21" s="1317"/>
      <c r="AV21" s="1317">
        <v>1.65</v>
      </c>
      <c r="AW21" s="1317"/>
      <c r="AX21" s="1317">
        <v>2.0299999999999998</v>
      </c>
      <c r="AY21" s="1317"/>
      <c r="BD21" s="2975"/>
      <c r="BE21" s="2975"/>
      <c r="BG21" s="313"/>
      <c r="BH21" s="1252"/>
    </row>
    <row r="22" spans="1:60" ht="14.25" customHeight="1" thickBot="1">
      <c r="A22" s="1316" t="s">
        <v>991</v>
      </c>
      <c r="B22" s="2972">
        <v>-2656.26</v>
      </c>
      <c r="C22" s="2972"/>
      <c r="D22" s="2972">
        <v>-17497.849999999999</v>
      </c>
      <c r="E22" s="2972"/>
      <c r="F22" s="2972">
        <v>-30084.04</v>
      </c>
      <c r="G22" s="2972"/>
      <c r="H22" s="2973">
        <v>-8386.9699999999993</v>
      </c>
      <c r="I22" s="2973"/>
      <c r="J22" s="1315">
        <v>-58625.13</v>
      </c>
      <c r="K22" s="1311"/>
      <c r="L22" s="1251" t="s">
        <v>992</v>
      </c>
      <c r="M22" s="1302"/>
      <c r="N22" s="1302"/>
      <c r="O22" s="1302"/>
      <c r="P22" s="1302"/>
      <c r="Q22" s="1302"/>
      <c r="R22" s="1302"/>
      <c r="S22" s="1259">
        <v>99.9</v>
      </c>
      <c r="T22" s="1259">
        <v>99.9</v>
      </c>
      <c r="U22" s="1303"/>
      <c r="AS22" s="1288"/>
      <c r="AT22" s="1314"/>
      <c r="AU22" s="1314"/>
      <c r="AV22" s="1314"/>
      <c r="AW22" s="1314"/>
      <c r="AX22" s="1314"/>
      <c r="AY22" s="1290"/>
      <c r="BB22" s="295"/>
      <c r="BC22" s="314"/>
      <c r="BD22" s="296" t="s">
        <v>945</v>
      </c>
      <c r="BE22" s="296" t="s">
        <v>946</v>
      </c>
      <c r="BF22" s="313"/>
      <c r="BG22" s="313"/>
      <c r="BH22" s="1252"/>
    </row>
    <row r="23" spans="1:60" ht="18" customHeight="1" thickBot="1">
      <c r="A23" s="1313" t="s">
        <v>993</v>
      </c>
      <c r="B23" s="2970">
        <v>13376.54</v>
      </c>
      <c r="C23" s="2970"/>
      <c r="D23" s="2970">
        <v>13499.29</v>
      </c>
      <c r="E23" s="2970"/>
      <c r="F23" s="2970">
        <v>13047.18</v>
      </c>
      <c r="G23" s="2970"/>
      <c r="H23" s="2971">
        <v>25263.84</v>
      </c>
      <c r="I23" s="2971"/>
      <c r="J23" s="1312">
        <v>65186.85</v>
      </c>
      <c r="K23" s="1311"/>
      <c r="L23" s="1256" t="s">
        <v>379</v>
      </c>
      <c r="M23" s="1310">
        <v>20.3</v>
      </c>
      <c r="N23" s="1310">
        <v>4.4000000000000004</v>
      </c>
      <c r="O23" s="1310">
        <v>2.6</v>
      </c>
      <c r="P23" s="1310">
        <v>3.6</v>
      </c>
      <c r="Q23" s="1310"/>
      <c r="R23" s="1310">
        <v>0.4</v>
      </c>
      <c r="S23" s="1310"/>
      <c r="T23" s="1310">
        <v>31.4</v>
      </c>
      <c r="U23" s="1303"/>
      <c r="W23" s="1280" t="s">
        <v>914</v>
      </c>
      <c r="X23" s="1279" t="s">
        <v>918</v>
      </c>
      <c r="Y23" s="1279" t="s">
        <v>919</v>
      </c>
      <c r="Z23" s="1279" t="s">
        <v>920</v>
      </c>
      <c r="AA23" s="1279" t="s">
        <v>921</v>
      </c>
      <c r="AB23" s="1279" t="s">
        <v>922</v>
      </c>
      <c r="AC23" s="1279" t="s">
        <v>923</v>
      </c>
      <c r="AD23" s="1279" t="s">
        <v>924</v>
      </c>
      <c r="AE23" s="1279" t="s">
        <v>925</v>
      </c>
      <c r="AF23" s="1279" t="s">
        <v>413</v>
      </c>
      <c r="AH23" s="1280" t="s">
        <v>911</v>
      </c>
      <c r="AI23" s="1279" t="s">
        <v>918</v>
      </c>
      <c r="AJ23" s="1279" t="s">
        <v>919</v>
      </c>
      <c r="AK23" s="1279" t="s">
        <v>920</v>
      </c>
      <c r="AL23" s="1279" t="s">
        <v>921</v>
      </c>
      <c r="AM23" s="1279" t="s">
        <v>922</v>
      </c>
      <c r="AN23" s="1279" t="s">
        <v>923</v>
      </c>
      <c r="AO23" s="1279" t="s">
        <v>924</v>
      </c>
      <c r="AP23" s="1279" t="s">
        <v>925</v>
      </c>
      <c r="AQ23" s="1279" t="s">
        <v>413</v>
      </c>
      <c r="AR23" s="1309"/>
      <c r="AS23" s="2965" t="s">
        <v>994</v>
      </c>
      <c r="AT23" s="2965"/>
      <c r="AU23" s="2965"/>
      <c r="AV23" s="2965"/>
      <c r="AW23" s="2965"/>
      <c r="AX23" s="2965"/>
      <c r="BB23" s="2966" t="s">
        <v>995</v>
      </c>
      <c r="BC23" s="2959" t="s">
        <v>996</v>
      </c>
      <c r="BD23" s="2963">
        <v>20658.3</v>
      </c>
      <c r="BE23" s="2963">
        <v>43351.6</v>
      </c>
      <c r="BF23" s="315"/>
      <c r="BG23" s="315"/>
      <c r="BH23" s="1252"/>
    </row>
    <row r="24" spans="1:60">
      <c r="A24" s="1290"/>
      <c r="B24" s="1307"/>
      <c r="C24" s="1290"/>
      <c r="D24" s="1307"/>
      <c r="E24" s="1290"/>
      <c r="F24" s="1307"/>
      <c r="G24" s="1290"/>
      <c r="H24" s="1307"/>
      <c r="I24" s="1300"/>
      <c r="J24" s="1307"/>
      <c r="K24" s="1307"/>
      <c r="L24" s="1254" t="s">
        <v>988</v>
      </c>
      <c r="M24" s="1253">
        <v>193.9</v>
      </c>
      <c r="N24" s="1253">
        <v>104.7</v>
      </c>
      <c r="O24" s="1253">
        <v>40.1</v>
      </c>
      <c r="P24" s="1253">
        <v>89.5</v>
      </c>
      <c r="Q24" s="1253">
        <v>87.3</v>
      </c>
      <c r="R24" s="1253">
        <v>27.3</v>
      </c>
      <c r="S24" s="1253">
        <v>99.9</v>
      </c>
      <c r="T24" s="1253">
        <v>642.79999999999995</v>
      </c>
      <c r="U24" s="1290"/>
      <c r="W24" s="1251" t="s">
        <v>929</v>
      </c>
      <c r="X24" s="1259">
        <v>11.6</v>
      </c>
      <c r="Y24" s="1260" t="s">
        <v>930</v>
      </c>
      <c r="Z24" s="1260" t="s">
        <v>930</v>
      </c>
      <c r="AA24" s="1260" t="s">
        <v>930</v>
      </c>
      <c r="AB24" s="1260" t="s">
        <v>930</v>
      </c>
      <c r="AC24" s="1260" t="s">
        <v>930</v>
      </c>
      <c r="AD24" s="1260" t="s">
        <v>930</v>
      </c>
      <c r="AE24" s="1260" t="s">
        <v>930</v>
      </c>
      <c r="AF24" s="1260">
        <v>11.6</v>
      </c>
      <c r="AH24" s="1251" t="s">
        <v>929</v>
      </c>
      <c r="AI24" s="1259">
        <v>29.6</v>
      </c>
      <c r="AJ24" s="1260" t="s">
        <v>930</v>
      </c>
      <c r="AK24" s="1260" t="s">
        <v>930</v>
      </c>
      <c r="AL24" s="1260" t="s">
        <v>930</v>
      </c>
      <c r="AM24" s="1260" t="s">
        <v>930</v>
      </c>
      <c r="AN24" s="1260" t="s">
        <v>930</v>
      </c>
      <c r="AO24" s="1260" t="s">
        <v>930</v>
      </c>
      <c r="AP24" s="1260" t="s">
        <v>930</v>
      </c>
      <c r="AQ24" s="1260">
        <v>29.6</v>
      </c>
      <c r="AR24" s="1309"/>
      <c r="AS24" s="2965"/>
      <c r="AT24" s="2965"/>
      <c r="AU24" s="2965"/>
      <c r="AV24" s="2965"/>
      <c r="AW24" s="2965"/>
      <c r="AX24" s="2965"/>
      <c r="AZ24" s="1307"/>
      <c r="BB24" s="2967"/>
      <c r="BC24" s="2960"/>
      <c r="BD24" s="2964"/>
      <c r="BE24" s="2964"/>
      <c r="BH24" s="1252"/>
    </row>
    <row r="25" spans="1:60">
      <c r="A25" s="1290"/>
      <c r="B25" s="1290"/>
      <c r="C25" s="1290"/>
      <c r="D25" s="1290"/>
      <c r="E25" s="1290"/>
      <c r="F25" s="1300"/>
      <c r="G25" s="1290"/>
      <c r="H25" s="1301"/>
      <c r="I25" s="1290"/>
      <c r="J25" s="1300" t="s">
        <v>997</v>
      </c>
      <c r="K25" s="1300"/>
      <c r="L25" s="1308"/>
      <c r="M25" s="1303"/>
      <c r="N25" s="1303"/>
      <c r="O25" s="1303"/>
      <c r="P25" s="1303"/>
      <c r="Q25" s="1303"/>
      <c r="R25" s="1303"/>
      <c r="S25" s="1303"/>
      <c r="T25" s="1303"/>
      <c r="U25" s="1290"/>
      <c r="W25" s="1251" t="s">
        <v>937</v>
      </c>
      <c r="X25" s="1259">
        <v>15.4</v>
      </c>
      <c r="Y25" s="1259">
        <v>2</v>
      </c>
      <c r="Z25" s="1259">
        <v>2.8</v>
      </c>
      <c r="AA25" s="1259">
        <v>2.1</v>
      </c>
      <c r="AB25" s="1259">
        <v>6.3</v>
      </c>
      <c r="AC25" s="1259">
        <v>10.3</v>
      </c>
      <c r="AD25" s="1259">
        <v>40.5</v>
      </c>
      <c r="AE25" s="1260"/>
      <c r="AF25" s="1260">
        <v>79.400000000000006</v>
      </c>
      <c r="AH25" s="1251" t="s">
        <v>937</v>
      </c>
      <c r="AI25" s="1259">
        <v>2.2000000000000002</v>
      </c>
      <c r="AJ25" s="1259">
        <v>1.8</v>
      </c>
      <c r="AK25" s="1259">
        <v>2.2000000000000002</v>
      </c>
      <c r="AL25" s="1259">
        <v>2.4</v>
      </c>
      <c r="AM25" s="1259">
        <v>8</v>
      </c>
      <c r="AN25" s="1259">
        <v>2.2000000000000002</v>
      </c>
      <c r="AO25" s="1259">
        <v>0.2</v>
      </c>
      <c r="AP25" s="1260"/>
      <c r="AQ25" s="1260">
        <v>19</v>
      </c>
      <c r="AR25" s="1260"/>
      <c r="AS25" s="2965"/>
      <c r="AT25" s="2965"/>
      <c r="AU25" s="2965"/>
      <c r="AV25" s="2965"/>
      <c r="AW25" s="2965"/>
      <c r="AX25" s="2965"/>
      <c r="AZ25" s="1307"/>
      <c r="BB25" s="296" t="s">
        <v>998</v>
      </c>
      <c r="BC25" s="301" t="s">
        <v>957</v>
      </c>
      <c r="BD25" s="302">
        <v>0</v>
      </c>
      <c r="BE25" s="302">
        <v>1525.3</v>
      </c>
      <c r="BF25" s="313"/>
      <c r="BG25" s="313"/>
      <c r="BH25" s="1252"/>
    </row>
    <row r="26" spans="1:60">
      <c r="A26" s="1290"/>
      <c r="B26" s="1290"/>
      <c r="C26" s="1290"/>
      <c r="D26" s="1290"/>
      <c r="E26" s="1290"/>
      <c r="F26" s="1300"/>
      <c r="G26" s="1290"/>
      <c r="H26" s="1301"/>
      <c r="I26" s="1290"/>
      <c r="J26" s="1300" t="s">
        <v>999</v>
      </c>
      <c r="K26" s="1300"/>
      <c r="L26" s="1252" t="s">
        <v>1000</v>
      </c>
      <c r="M26" s="1250">
        <v>19</v>
      </c>
      <c r="N26" s="1250">
        <v>-14.3</v>
      </c>
      <c r="O26" s="1250">
        <v>-19.5</v>
      </c>
      <c r="P26" s="1250">
        <v>-22.2</v>
      </c>
      <c r="Q26" s="1250">
        <v>20.6</v>
      </c>
      <c r="R26" s="1250">
        <v>19.2</v>
      </c>
      <c r="S26" s="1306"/>
      <c r="T26" s="1303"/>
      <c r="U26" s="1292"/>
      <c r="W26" s="1251" t="s">
        <v>940</v>
      </c>
      <c r="X26" s="1259">
        <v>0.5</v>
      </c>
      <c r="Y26" s="1259"/>
      <c r="Z26" s="1259"/>
      <c r="AA26" s="1259"/>
      <c r="AB26" s="1259"/>
      <c r="AC26" s="1259"/>
      <c r="AD26" s="1260"/>
      <c r="AE26" s="1260"/>
      <c r="AF26" s="1260">
        <v>0.5</v>
      </c>
      <c r="AH26" s="1251" t="s">
        <v>940</v>
      </c>
      <c r="AI26" s="1259">
        <v>0.1</v>
      </c>
      <c r="AJ26" s="1259"/>
      <c r="AK26" s="1259">
        <v>0.1</v>
      </c>
      <c r="AL26" s="1259">
        <v>0.1</v>
      </c>
      <c r="AM26" s="1259"/>
      <c r="AN26" s="1259"/>
      <c r="AO26" s="1260"/>
      <c r="AP26" s="1260"/>
      <c r="AQ26" s="1260">
        <v>0.4</v>
      </c>
      <c r="AR26" s="1260"/>
      <c r="AS26" s="2965" t="s">
        <v>1001</v>
      </c>
      <c r="AT26" s="2965"/>
      <c r="AU26" s="2965"/>
      <c r="AV26" s="2965"/>
      <c r="AW26" s="2965"/>
      <c r="AX26" s="2965"/>
      <c r="AY26" s="1305"/>
      <c r="AZ26" s="1305"/>
      <c r="BB26" s="296" t="s">
        <v>1002</v>
      </c>
      <c r="BC26" s="301" t="s">
        <v>961</v>
      </c>
      <c r="BD26" s="302">
        <v>20658.3</v>
      </c>
      <c r="BE26" s="302">
        <v>14196.3</v>
      </c>
      <c r="BF26" s="313"/>
      <c r="BG26" s="313"/>
      <c r="BH26" s="1252"/>
    </row>
    <row r="27" spans="1:60" ht="13.5" customHeight="1">
      <c r="A27" s="1290"/>
      <c r="B27" s="1290"/>
      <c r="C27" s="1290"/>
      <c r="D27" s="1290"/>
      <c r="E27" s="1290"/>
      <c r="F27" s="1300"/>
      <c r="G27" s="1290"/>
      <c r="H27" s="1301"/>
      <c r="I27" s="1290"/>
      <c r="J27" s="1300" t="s">
        <v>1003</v>
      </c>
      <c r="K27" s="1300"/>
      <c r="L27" s="1252" t="s">
        <v>1004</v>
      </c>
      <c r="M27" s="1250"/>
      <c r="N27" s="1250">
        <v>0.1</v>
      </c>
      <c r="O27" s="1250"/>
      <c r="P27" s="1250"/>
      <c r="Q27" s="1250">
        <v>-0.2</v>
      </c>
      <c r="R27" s="1250">
        <v>0.2</v>
      </c>
      <c r="S27" s="1304"/>
      <c r="T27" s="1303"/>
      <c r="U27" s="1292"/>
      <c r="W27" s="1251" t="s">
        <v>943</v>
      </c>
      <c r="X27" s="1259">
        <v>22.5</v>
      </c>
      <c r="Y27" s="1260"/>
      <c r="Z27" s="1260"/>
      <c r="AA27" s="1260"/>
      <c r="AB27" s="1260"/>
      <c r="AC27" s="1260"/>
      <c r="AD27" s="1260"/>
      <c r="AE27" s="1259"/>
      <c r="AF27" s="1259">
        <v>22.5</v>
      </c>
      <c r="AH27" s="1251" t="s">
        <v>943</v>
      </c>
      <c r="AI27" s="1259">
        <v>13.1</v>
      </c>
      <c r="AJ27" s="1260"/>
      <c r="AK27" s="1260"/>
      <c r="AL27" s="1260"/>
      <c r="AM27" s="1260"/>
      <c r="AN27" s="1260"/>
      <c r="AO27" s="1260"/>
      <c r="AP27" s="1259"/>
      <c r="AQ27" s="1259">
        <v>13.1</v>
      </c>
      <c r="AR27" s="1302"/>
      <c r="AS27" s="2965"/>
      <c r="AT27" s="2965"/>
      <c r="AU27" s="2965"/>
      <c r="AV27" s="2965"/>
      <c r="AW27" s="2965"/>
      <c r="AX27" s="2965"/>
      <c r="AY27" s="1301"/>
      <c r="AZ27" s="1301"/>
      <c r="BB27" s="296" t="s">
        <v>1005</v>
      </c>
      <c r="BC27" s="301" t="s">
        <v>1006</v>
      </c>
      <c r="BD27" s="302">
        <v>0</v>
      </c>
      <c r="BE27" s="302">
        <v>4690.8</v>
      </c>
      <c r="BF27" s="313"/>
      <c r="BG27" s="309"/>
      <c r="BH27" s="1252"/>
    </row>
    <row r="28" spans="1:60" ht="13.5" customHeight="1">
      <c r="F28" s="1300"/>
      <c r="H28" s="1266"/>
      <c r="J28" s="1300"/>
      <c r="K28" s="1300"/>
      <c r="L28" s="1295"/>
      <c r="M28" s="1299"/>
      <c r="N28" s="1298"/>
      <c r="O28" s="1298"/>
      <c r="P28" s="1298"/>
      <c r="Q28" s="1298"/>
      <c r="R28" s="1298"/>
      <c r="S28" s="1298"/>
      <c r="T28" s="1292"/>
      <c r="U28" s="1292"/>
      <c r="W28" s="1251" t="s">
        <v>950</v>
      </c>
      <c r="X28" s="1259"/>
      <c r="Y28" s="1260"/>
      <c r="Z28" s="1260"/>
      <c r="AA28" s="1260"/>
      <c r="AB28" s="1260"/>
      <c r="AC28" s="1260"/>
      <c r="AD28" s="1260"/>
      <c r="AE28" s="1259">
        <v>5.0999999999999996</v>
      </c>
      <c r="AF28" s="1259">
        <v>5.0999999999999996</v>
      </c>
      <c r="AH28" s="1251" t="s">
        <v>950</v>
      </c>
      <c r="AI28" s="1259"/>
      <c r="AJ28" s="1260"/>
      <c r="AK28" s="1260"/>
      <c r="AL28" s="1260"/>
      <c r="AM28" s="1260"/>
      <c r="AN28" s="1260"/>
      <c r="AO28" s="1260"/>
      <c r="AP28" s="1259">
        <v>4.4000000000000004</v>
      </c>
      <c r="AQ28" s="1259">
        <v>4.4000000000000004</v>
      </c>
      <c r="AR28" s="1259"/>
      <c r="AS28" s="1288"/>
      <c r="AT28" s="1288"/>
      <c r="AU28" s="1288"/>
      <c r="AV28" s="1288"/>
      <c r="AW28" s="1288"/>
      <c r="AX28" s="1288"/>
      <c r="AY28" s="1286"/>
      <c r="AZ28" s="1286"/>
      <c r="BB28" s="2966" t="s">
        <v>1007</v>
      </c>
      <c r="BC28" s="2959" t="s">
        <v>1008</v>
      </c>
      <c r="BD28" s="2963">
        <v>0</v>
      </c>
      <c r="BE28" s="2963">
        <v>26.1</v>
      </c>
      <c r="BF28" s="313"/>
      <c r="BG28" s="309"/>
      <c r="BH28" s="1252"/>
    </row>
    <row r="29" spans="1:60" ht="13.5" customHeight="1">
      <c r="W29" s="1254" t="s">
        <v>954</v>
      </c>
      <c r="X29" s="1253">
        <v>50</v>
      </c>
      <c r="Y29" s="1253">
        <v>2</v>
      </c>
      <c r="Z29" s="1253">
        <v>2.8</v>
      </c>
      <c r="AA29" s="1253">
        <v>2.1</v>
      </c>
      <c r="AB29" s="1253">
        <v>6.3</v>
      </c>
      <c r="AC29" s="1253">
        <v>10.3</v>
      </c>
      <c r="AD29" s="1253">
        <v>40.5</v>
      </c>
      <c r="AE29" s="1253">
        <v>5.0999999999999996</v>
      </c>
      <c r="AF29" s="1253">
        <v>119.1</v>
      </c>
      <c r="AH29" s="1254" t="s">
        <v>954</v>
      </c>
      <c r="AI29" s="1253">
        <v>45.1</v>
      </c>
      <c r="AJ29" s="1253">
        <v>1.8</v>
      </c>
      <c r="AK29" s="1253">
        <v>2.2999999999999998</v>
      </c>
      <c r="AL29" s="1253">
        <v>2.4</v>
      </c>
      <c r="AM29" s="1253">
        <v>8</v>
      </c>
      <c r="AN29" s="1253">
        <v>2.2000000000000002</v>
      </c>
      <c r="AO29" s="1253">
        <v>0.2</v>
      </c>
      <c r="AP29" s="1253">
        <v>4.4000000000000004</v>
      </c>
      <c r="AQ29" s="1253">
        <v>66.5</v>
      </c>
      <c r="AR29" s="1259"/>
      <c r="AS29" s="2965" t="s">
        <v>1407</v>
      </c>
      <c r="AT29" s="2965"/>
      <c r="AU29" s="2965"/>
      <c r="AV29" s="2965"/>
      <c r="AW29" s="2965"/>
      <c r="AX29" s="2965"/>
      <c r="AY29" s="2965"/>
      <c r="AZ29" s="1278"/>
      <c r="BB29" s="2967"/>
      <c r="BC29" s="2960"/>
      <c r="BD29" s="2964"/>
      <c r="BE29" s="2964"/>
      <c r="BH29" s="1252"/>
    </row>
    <row r="30" spans="1:60" ht="13.5" customHeight="1">
      <c r="B30" s="1297"/>
      <c r="C30" s="1297"/>
      <c r="D30" s="1297"/>
      <c r="E30" s="1297"/>
      <c r="F30" s="1297"/>
      <c r="L30" s="1296" t="s">
        <v>1009</v>
      </c>
      <c r="M30" s="1293"/>
      <c r="N30" s="1292"/>
      <c r="O30" s="1292"/>
      <c r="P30" s="1292"/>
      <c r="Q30" s="1292"/>
      <c r="R30" s="1292"/>
      <c r="S30" s="1292"/>
      <c r="T30" s="1292"/>
      <c r="U30" s="1292"/>
      <c r="W30" s="1251" t="s">
        <v>959</v>
      </c>
      <c r="X30" s="1259">
        <v>6.1</v>
      </c>
      <c r="Y30" s="1259">
        <v>2.2000000000000002</v>
      </c>
      <c r="Z30" s="1259">
        <v>2.7</v>
      </c>
      <c r="AA30" s="1259">
        <v>0.2</v>
      </c>
      <c r="AB30" s="1259">
        <v>0.1</v>
      </c>
      <c r="AC30" s="1259"/>
      <c r="AD30" s="1260"/>
      <c r="AE30" s="1259">
        <v>32.1</v>
      </c>
      <c r="AF30" s="1259">
        <v>43.3</v>
      </c>
      <c r="AH30" s="1251" t="s">
        <v>959</v>
      </c>
      <c r="AI30" s="1259">
        <v>12.8</v>
      </c>
      <c r="AJ30" s="1259">
        <v>0.7</v>
      </c>
      <c r="AK30" s="1259">
        <v>0.8</v>
      </c>
      <c r="AL30" s="1259"/>
      <c r="AM30" s="1259"/>
      <c r="AN30" s="1259"/>
      <c r="AO30" s="1260"/>
      <c r="AP30" s="1259">
        <v>8.1999999999999993</v>
      </c>
      <c r="AQ30" s="1259">
        <v>22.5</v>
      </c>
      <c r="AR30" s="1268"/>
      <c r="AS30" s="2965"/>
      <c r="AT30" s="2965"/>
      <c r="AU30" s="2965"/>
      <c r="AV30" s="2965"/>
      <c r="AW30" s="2965"/>
      <c r="AX30" s="2965"/>
      <c r="AY30" s="2965"/>
      <c r="AZ30" s="1278"/>
      <c r="BB30" s="307"/>
      <c r="BC30" s="308"/>
      <c r="BD30" s="309"/>
      <c r="BE30" s="309"/>
      <c r="BF30" s="309"/>
      <c r="BG30" s="313"/>
      <c r="BH30" s="1252"/>
    </row>
    <row r="31" spans="1:60" ht="13.5" customHeight="1">
      <c r="A31" s="1296" t="s">
        <v>1010</v>
      </c>
      <c r="B31" s="1295"/>
      <c r="C31" s="1295"/>
      <c r="D31" s="1295"/>
      <c r="E31" s="1295"/>
      <c r="F31" s="1292"/>
      <c r="G31" s="1292"/>
      <c r="H31" s="1292"/>
      <c r="I31" s="1292"/>
      <c r="J31" s="1292"/>
      <c r="K31" s="1292"/>
      <c r="L31" s="1294" t="s">
        <v>1332</v>
      </c>
      <c r="M31" s="1293"/>
      <c r="N31" s="1292"/>
      <c r="O31" s="1292"/>
      <c r="P31" s="1292"/>
      <c r="Q31" s="1292"/>
      <c r="R31" s="1292"/>
      <c r="S31" s="1292"/>
      <c r="T31" s="1292"/>
      <c r="U31" s="1292"/>
      <c r="W31" s="1251" t="s">
        <v>963</v>
      </c>
      <c r="X31" s="1259">
        <v>2.7</v>
      </c>
      <c r="Y31" s="1259">
        <v>0.1</v>
      </c>
      <c r="Z31" s="1259">
        <v>0.3</v>
      </c>
      <c r="AA31" s="1259"/>
      <c r="AB31" s="1259"/>
      <c r="AC31" s="1259"/>
      <c r="AD31" s="1260"/>
      <c r="AE31" s="1260"/>
      <c r="AF31" s="1260">
        <v>3.2</v>
      </c>
      <c r="AH31" s="1251" t="s">
        <v>963</v>
      </c>
      <c r="AI31" s="1259">
        <v>20.399999999999999</v>
      </c>
      <c r="AJ31" s="1259">
        <v>1.3</v>
      </c>
      <c r="AK31" s="1259">
        <v>0.6</v>
      </c>
      <c r="AL31" s="1259">
        <v>0.1</v>
      </c>
      <c r="AM31" s="1259"/>
      <c r="AN31" s="1259"/>
      <c r="AO31" s="1260"/>
      <c r="AP31" s="1259"/>
      <c r="AQ31" s="1260">
        <v>22.4</v>
      </c>
      <c r="AR31" s="1259"/>
      <c r="AS31" s="2965"/>
      <c r="AT31" s="2965"/>
      <c r="AU31" s="2965"/>
      <c r="AV31" s="2965"/>
      <c r="AW31" s="2965"/>
      <c r="AX31" s="2965"/>
      <c r="AY31" s="2965"/>
      <c r="AZ31" s="1282"/>
      <c r="BB31" s="307"/>
      <c r="BC31" s="308"/>
      <c r="BD31" s="309"/>
      <c r="BE31" s="309"/>
      <c r="BF31" s="309"/>
      <c r="BG31" s="313"/>
      <c r="BH31" s="1252"/>
    </row>
    <row r="32" spans="1:60" ht="17.25" customHeight="1" thickBot="1">
      <c r="A32" s="1293"/>
      <c r="B32" s="1293"/>
      <c r="C32" s="1293"/>
      <c r="D32" s="1293"/>
      <c r="E32" s="1293"/>
      <c r="F32" s="1292"/>
      <c r="G32" s="1291"/>
      <c r="H32" s="1291"/>
      <c r="I32" s="1291"/>
      <c r="J32" s="1291"/>
      <c r="K32" s="1291"/>
      <c r="L32" s="1290"/>
      <c r="M32" s="1289"/>
      <c r="N32" s="1289"/>
      <c r="O32" s="1289"/>
      <c r="P32" s="1289"/>
      <c r="Q32" s="1289"/>
      <c r="R32" s="1289"/>
      <c r="S32" s="1289"/>
      <c r="T32" s="1289"/>
      <c r="U32" s="1289"/>
      <c r="W32" s="1251" t="s">
        <v>967</v>
      </c>
      <c r="X32" s="1259"/>
      <c r="Y32" s="1259"/>
      <c r="Z32" s="1259"/>
      <c r="AA32" s="1259"/>
      <c r="AB32" s="1260"/>
      <c r="AC32" s="1260"/>
      <c r="AD32" s="1260"/>
      <c r="AE32" s="1260"/>
      <c r="AF32" s="1260">
        <v>0</v>
      </c>
      <c r="AH32" s="1251" t="s">
        <v>967</v>
      </c>
      <c r="AI32" s="1259">
        <v>7.6</v>
      </c>
      <c r="AJ32" s="1259">
        <v>6.2</v>
      </c>
      <c r="AK32" s="1259">
        <v>4.4000000000000004</v>
      </c>
      <c r="AL32" s="1259">
        <v>1.2</v>
      </c>
      <c r="AM32" s="1260"/>
      <c r="AN32" s="1260"/>
      <c r="AO32" s="1260"/>
      <c r="AP32" s="1260"/>
      <c r="AQ32" s="1260">
        <v>19.399999999999999</v>
      </c>
      <c r="AR32" s="1260"/>
      <c r="AS32" s="1288"/>
      <c r="AT32" s="1288"/>
      <c r="AU32" s="1288"/>
      <c r="AV32" s="1288"/>
      <c r="AW32" s="1288"/>
      <c r="AX32" s="1288"/>
      <c r="AY32" s="1282"/>
      <c r="AZ32" s="1282"/>
      <c r="BB32" s="291" t="s">
        <v>1011</v>
      </c>
      <c r="BC32" s="316"/>
      <c r="BD32" s="317"/>
      <c r="BE32" s="318"/>
      <c r="BF32" s="318"/>
      <c r="BG32" s="313"/>
      <c r="BH32" s="1252"/>
    </row>
    <row r="33" spans="1:60" ht="20.25" customHeight="1" thickBot="1">
      <c r="A33" s="1280"/>
      <c r="B33" s="1287" t="s">
        <v>1331</v>
      </c>
      <c r="C33" s="1287" t="s">
        <v>1278</v>
      </c>
      <c r="D33" s="1287" t="s">
        <v>568</v>
      </c>
      <c r="E33" s="1287" t="s">
        <v>124</v>
      </c>
      <c r="F33" s="1287" t="s">
        <v>125</v>
      </c>
      <c r="G33" s="1287" t="s">
        <v>126</v>
      </c>
      <c r="H33" s="1287" t="s">
        <v>127</v>
      </c>
      <c r="I33" s="1287" t="s">
        <v>128</v>
      </c>
      <c r="J33" s="1287" t="s">
        <v>129</v>
      </c>
      <c r="K33" s="1286"/>
      <c r="L33" s="1285" t="s">
        <v>400</v>
      </c>
      <c r="M33" s="1279" t="s">
        <v>918</v>
      </c>
      <c r="N33" s="1279" t="s">
        <v>919</v>
      </c>
      <c r="O33" s="1279" t="s">
        <v>920</v>
      </c>
      <c r="P33" s="1279" t="s">
        <v>921</v>
      </c>
      <c r="Q33" s="1279" t="s">
        <v>922</v>
      </c>
      <c r="R33" s="1279" t="s">
        <v>923</v>
      </c>
      <c r="S33" s="1279" t="s">
        <v>924</v>
      </c>
      <c r="T33" s="1279" t="s">
        <v>925</v>
      </c>
      <c r="U33" s="1279" t="s">
        <v>413</v>
      </c>
      <c r="W33" s="1251" t="s">
        <v>970</v>
      </c>
      <c r="X33" s="1259">
        <v>1.6</v>
      </c>
      <c r="Y33" s="1259"/>
      <c r="Z33" s="1259">
        <v>11.6</v>
      </c>
      <c r="AA33" s="1259">
        <v>7</v>
      </c>
      <c r="AB33" s="1259">
        <v>7.9</v>
      </c>
      <c r="AC33" s="1259">
        <v>0.2</v>
      </c>
      <c r="AD33" s="1259">
        <v>19.899999999999999</v>
      </c>
      <c r="AE33" s="1261"/>
      <c r="AF33" s="1261">
        <v>48.2</v>
      </c>
      <c r="AH33" s="1251" t="s">
        <v>970</v>
      </c>
      <c r="AI33" s="1259"/>
      <c r="AJ33" s="1259"/>
      <c r="AK33" s="1259"/>
      <c r="AL33" s="1259"/>
      <c r="AM33" s="1259"/>
      <c r="AN33" s="1259"/>
      <c r="AO33" s="1259"/>
      <c r="AP33" s="1261"/>
      <c r="AQ33" s="1261"/>
      <c r="AR33" s="1260"/>
      <c r="AY33" s="1282"/>
      <c r="AZ33" s="1282"/>
      <c r="BB33" s="319"/>
      <c r="BC33" s="320"/>
      <c r="BD33" s="2956" t="s">
        <v>1012</v>
      </c>
      <c r="BE33" s="2956" t="s">
        <v>1013</v>
      </c>
      <c r="BF33" s="313"/>
      <c r="BG33" s="313"/>
      <c r="BH33" s="1252"/>
    </row>
    <row r="34" spans="1:60">
      <c r="A34" s="1277" t="s">
        <v>942</v>
      </c>
      <c r="B34" s="1271">
        <v>69.010000000000005</v>
      </c>
      <c r="C34" s="1271">
        <v>66.2</v>
      </c>
      <c r="D34" s="1271">
        <v>43.5</v>
      </c>
      <c r="E34" s="1271">
        <v>60.2</v>
      </c>
      <c r="F34" s="1271">
        <v>56.9</v>
      </c>
      <c r="G34" s="1271">
        <v>59.8</v>
      </c>
      <c r="H34" s="1271">
        <v>48.7</v>
      </c>
      <c r="I34" s="1271">
        <v>58.815792999999999</v>
      </c>
      <c r="J34" s="1271">
        <v>54.017000000000003</v>
      </c>
      <c r="K34" s="1271"/>
      <c r="L34" s="1251" t="s">
        <v>929</v>
      </c>
      <c r="M34" s="1259">
        <v>68.400000000000006</v>
      </c>
      <c r="N34" s="1260">
        <v>0.3</v>
      </c>
      <c r="O34" s="1260">
        <v>0.3</v>
      </c>
      <c r="P34" s="1260"/>
      <c r="Q34" s="1260"/>
      <c r="R34" s="1260"/>
      <c r="S34" s="1260"/>
      <c r="T34" s="1260"/>
      <c r="U34" s="1260">
        <v>69</v>
      </c>
      <c r="W34" s="1251" t="s">
        <v>973</v>
      </c>
      <c r="X34" s="1259"/>
      <c r="Y34" s="1259">
        <v>0.1</v>
      </c>
      <c r="Z34" s="1259">
        <v>0.1</v>
      </c>
      <c r="AA34" s="1259">
        <v>0.1</v>
      </c>
      <c r="AB34" s="1259">
        <v>0.2</v>
      </c>
      <c r="AC34" s="1259"/>
      <c r="AD34" s="1259"/>
      <c r="AE34" s="1261"/>
      <c r="AF34" s="1261">
        <v>0.5</v>
      </c>
      <c r="AH34" s="1251" t="s">
        <v>973</v>
      </c>
      <c r="AI34" s="1259"/>
      <c r="AJ34" s="1259">
        <v>1</v>
      </c>
      <c r="AK34" s="1259">
        <v>1.7</v>
      </c>
      <c r="AL34" s="1259">
        <v>2</v>
      </c>
      <c r="AM34" s="1259">
        <v>7.6</v>
      </c>
      <c r="AN34" s="1259">
        <v>0.2</v>
      </c>
      <c r="AO34" s="1259"/>
      <c r="AP34" s="1261"/>
      <c r="AQ34" s="1261">
        <v>12.5</v>
      </c>
      <c r="AR34" s="1260"/>
      <c r="AY34" s="1282"/>
      <c r="AZ34" s="1282"/>
      <c r="BB34" s="319"/>
      <c r="BC34" s="321"/>
      <c r="BD34" s="2956"/>
      <c r="BE34" s="2956"/>
      <c r="BF34" s="313"/>
      <c r="BG34" s="295"/>
      <c r="BH34" s="1252"/>
    </row>
    <row r="35" spans="1:60">
      <c r="A35" s="1277" t="s">
        <v>949</v>
      </c>
      <c r="B35" s="1271">
        <v>0.01</v>
      </c>
      <c r="C35" s="1271">
        <v>0.1</v>
      </c>
      <c r="D35" s="1271">
        <v>0</v>
      </c>
      <c r="E35" s="1271">
        <v>0</v>
      </c>
      <c r="F35" s="1271">
        <v>0</v>
      </c>
      <c r="G35" s="1271">
        <v>0</v>
      </c>
      <c r="H35" s="1271">
        <v>0.1</v>
      </c>
      <c r="I35" s="1271">
        <v>3.7492298999999993E-2</v>
      </c>
      <c r="J35" s="1271">
        <v>9.2999999999999999E-2</v>
      </c>
      <c r="K35" s="1271"/>
      <c r="L35" s="1251" t="s">
        <v>937</v>
      </c>
      <c r="M35" s="1259">
        <v>48.6</v>
      </c>
      <c r="N35" s="1259">
        <v>12.2</v>
      </c>
      <c r="O35" s="1259">
        <v>26.3</v>
      </c>
      <c r="P35" s="1259">
        <v>22.6</v>
      </c>
      <c r="Q35" s="1259">
        <v>58.8</v>
      </c>
      <c r="R35" s="1259">
        <v>42.7</v>
      </c>
      <c r="S35" s="1259">
        <v>110.1</v>
      </c>
      <c r="T35" s="1260"/>
      <c r="U35" s="1260">
        <v>321.2</v>
      </c>
      <c r="W35" s="1251" t="s">
        <v>950</v>
      </c>
      <c r="X35" s="1259"/>
      <c r="Y35" s="1260"/>
      <c r="Z35" s="1260"/>
      <c r="AA35" s="1260"/>
      <c r="AB35" s="1260"/>
      <c r="AC35" s="1260"/>
      <c r="AD35" s="1260"/>
      <c r="AE35" s="1259">
        <v>5.0999999999999996</v>
      </c>
      <c r="AF35" s="1259">
        <v>5.0999999999999996</v>
      </c>
      <c r="AH35" s="1251" t="s">
        <v>978</v>
      </c>
      <c r="AI35" s="1259"/>
      <c r="AJ35" s="1259"/>
      <c r="AK35" s="1259"/>
      <c r="AL35" s="1259"/>
      <c r="AM35" s="1259">
        <v>1.2</v>
      </c>
      <c r="AN35" s="1259">
        <v>1</v>
      </c>
      <c r="AO35" s="1259"/>
      <c r="AP35" s="1261">
        <v>2</v>
      </c>
      <c r="AQ35" s="1261">
        <v>4.0999999999999996</v>
      </c>
      <c r="AR35" s="1284"/>
      <c r="AY35" s="1282"/>
      <c r="AZ35" s="1282"/>
      <c r="BD35" s="2956"/>
      <c r="BE35" s="2956"/>
      <c r="BF35" s="313"/>
      <c r="BG35" s="295"/>
      <c r="BH35" s="1252"/>
    </row>
    <row r="36" spans="1:60" ht="23.25" thickBot="1">
      <c r="A36" s="1251" t="s">
        <v>1014</v>
      </c>
      <c r="B36" s="1276">
        <v>18.920000000000002</v>
      </c>
      <c r="C36" s="1276">
        <v>19.5</v>
      </c>
      <c r="D36" s="1276">
        <v>21.4</v>
      </c>
      <c r="E36" s="1276">
        <v>19.3</v>
      </c>
      <c r="F36" s="1276">
        <v>21.6</v>
      </c>
      <c r="G36" s="1276">
        <v>21.2</v>
      </c>
      <c r="H36" s="1276">
        <v>20.8</v>
      </c>
      <c r="I36" s="1276">
        <v>18.862664079754332</v>
      </c>
      <c r="J36" s="1276">
        <v>16.753</v>
      </c>
      <c r="K36" s="1276"/>
      <c r="L36" s="1251" t="s">
        <v>1015</v>
      </c>
      <c r="M36" s="1259">
        <v>13.5</v>
      </c>
      <c r="N36" s="1259">
        <v>2.7</v>
      </c>
      <c r="O36" s="1259">
        <v>0.6</v>
      </c>
      <c r="P36" s="1260"/>
      <c r="Q36" s="1260"/>
      <c r="R36" s="1260"/>
      <c r="S36" s="1260"/>
      <c r="T36" s="1260"/>
      <c r="U36" s="1260">
        <v>16.8</v>
      </c>
      <c r="W36" s="1256" t="s">
        <v>379</v>
      </c>
      <c r="X36" s="1255"/>
      <c r="Y36" s="1255"/>
      <c r="Z36" s="1255"/>
      <c r="AA36" s="1255"/>
      <c r="AB36" s="1255"/>
      <c r="AC36" s="1255"/>
      <c r="AD36" s="1255"/>
      <c r="AE36" s="1255">
        <v>4.4000000000000004</v>
      </c>
      <c r="AF36" s="1255">
        <v>4.4000000000000004</v>
      </c>
      <c r="AH36" s="1251" t="s">
        <v>950</v>
      </c>
      <c r="AI36" s="1259"/>
      <c r="AJ36" s="1260"/>
      <c r="AK36" s="1260"/>
      <c r="AL36" s="1260"/>
      <c r="AM36" s="1260"/>
      <c r="AN36" s="1260"/>
      <c r="AO36" s="1260"/>
      <c r="AP36" s="1259">
        <v>6.5</v>
      </c>
      <c r="AQ36" s="1259">
        <v>6.5</v>
      </c>
      <c r="AR36" s="1283"/>
      <c r="AY36" s="1282"/>
      <c r="AZ36" s="1282"/>
      <c r="BD36" s="2956"/>
      <c r="BE36" s="2956"/>
      <c r="BF36" s="295"/>
      <c r="BG36" s="321"/>
      <c r="BH36" s="1252"/>
    </row>
    <row r="37" spans="1:60" ht="12.75" customHeight="1" thickBot="1">
      <c r="A37" s="1277" t="s">
        <v>1016</v>
      </c>
      <c r="B37" s="1276">
        <v>5.15</v>
      </c>
      <c r="C37" s="1276">
        <v>5.3</v>
      </c>
      <c r="D37" s="1276">
        <v>5.0999999999999996</v>
      </c>
      <c r="E37" s="1276">
        <v>5.9</v>
      </c>
      <c r="F37" s="1276">
        <v>5.5</v>
      </c>
      <c r="G37" s="1276">
        <v>5.2</v>
      </c>
      <c r="H37" s="1276">
        <v>5.0999999999999996</v>
      </c>
      <c r="I37" s="1276">
        <v>5.103887185755358</v>
      </c>
      <c r="J37" s="1276">
        <v>4.875</v>
      </c>
      <c r="K37" s="1276"/>
      <c r="L37" s="1251" t="s">
        <v>940</v>
      </c>
      <c r="M37" s="1259">
        <v>12.5</v>
      </c>
      <c r="N37" s="1259">
        <v>3.8</v>
      </c>
      <c r="O37" s="1259">
        <v>1.5</v>
      </c>
      <c r="P37" s="1259">
        <v>1</v>
      </c>
      <c r="Q37" s="1259">
        <v>2</v>
      </c>
      <c r="R37" s="1259">
        <v>0.1</v>
      </c>
      <c r="S37" s="1260"/>
      <c r="T37" s="1260"/>
      <c r="U37" s="1260">
        <v>21</v>
      </c>
      <c r="W37" s="1254" t="s">
        <v>988</v>
      </c>
      <c r="X37" s="1253">
        <v>10.5</v>
      </c>
      <c r="Y37" s="1253">
        <v>2.2999999999999998</v>
      </c>
      <c r="Z37" s="1253">
        <v>14.7</v>
      </c>
      <c r="AA37" s="1253">
        <v>7.3</v>
      </c>
      <c r="AB37" s="1253">
        <v>8.1999999999999993</v>
      </c>
      <c r="AC37" s="1253">
        <v>0.2</v>
      </c>
      <c r="AD37" s="1253">
        <v>19.899999999999999</v>
      </c>
      <c r="AE37" s="1253">
        <v>41.6</v>
      </c>
      <c r="AF37" s="1253">
        <v>104.7</v>
      </c>
      <c r="AH37" s="1256" t="s">
        <v>379</v>
      </c>
      <c r="AI37" s="1255"/>
      <c r="AJ37" s="1255"/>
      <c r="AK37" s="1255"/>
      <c r="AL37" s="1255"/>
      <c r="AM37" s="1255"/>
      <c r="AN37" s="1255"/>
      <c r="AO37" s="1255"/>
      <c r="AP37" s="1255"/>
      <c r="AQ37" s="1255"/>
      <c r="AR37" s="1283"/>
      <c r="AY37" s="1282"/>
      <c r="AZ37" s="1282"/>
      <c r="BD37" s="2956"/>
      <c r="BE37" s="2956"/>
      <c r="BF37" s="321"/>
      <c r="BG37" s="321"/>
      <c r="BH37" s="1252"/>
    </row>
    <row r="38" spans="1:60" ht="13.5" customHeight="1">
      <c r="A38" s="1277" t="s">
        <v>1017</v>
      </c>
      <c r="B38" s="1276"/>
      <c r="C38" s="1276"/>
      <c r="D38" s="1276"/>
      <c r="E38" s="1276"/>
      <c r="F38" s="1276"/>
      <c r="G38" s="1276"/>
      <c r="H38" s="1276"/>
      <c r="I38" s="1276"/>
      <c r="J38" s="1276"/>
      <c r="K38" s="1276"/>
      <c r="L38" s="1251" t="s">
        <v>1015</v>
      </c>
      <c r="M38" s="1259">
        <v>10.9</v>
      </c>
      <c r="N38" s="1260">
        <v>3.7</v>
      </c>
      <c r="O38" s="1260">
        <v>0.1</v>
      </c>
      <c r="P38" s="1260"/>
      <c r="Q38" s="1260"/>
      <c r="R38" s="1260"/>
      <c r="S38" s="1260"/>
      <c r="T38" s="1260"/>
      <c r="U38" s="1260">
        <v>14.7</v>
      </c>
      <c r="W38" s="1251" t="s">
        <v>989</v>
      </c>
      <c r="X38" s="1250">
        <v>0.5</v>
      </c>
      <c r="Y38" s="1250">
        <v>-6.6</v>
      </c>
      <c r="Z38" s="1250">
        <v>-1.1000000000000001</v>
      </c>
      <c r="AA38" s="1250">
        <v>0.1</v>
      </c>
      <c r="AB38" s="1250">
        <v>-1.1000000000000001</v>
      </c>
      <c r="AC38" s="1250"/>
      <c r="AD38" s="1249"/>
      <c r="AE38" s="1250"/>
      <c r="AF38" s="1249">
        <v>-8.1999999999999993</v>
      </c>
      <c r="AH38" s="1254" t="s">
        <v>988</v>
      </c>
      <c r="AI38" s="1253">
        <v>40.799999999999997</v>
      </c>
      <c r="AJ38" s="1253">
        <v>9.3000000000000007</v>
      </c>
      <c r="AK38" s="1253">
        <v>7.4</v>
      </c>
      <c r="AL38" s="1253">
        <v>3.3</v>
      </c>
      <c r="AM38" s="1253">
        <v>8.8000000000000007</v>
      </c>
      <c r="AN38" s="1253">
        <v>1.1000000000000001</v>
      </c>
      <c r="AO38" s="1253"/>
      <c r="AP38" s="1253">
        <v>16.600000000000001</v>
      </c>
      <c r="AQ38" s="1253">
        <v>87.3</v>
      </c>
      <c r="AY38" s="1278"/>
      <c r="AZ38" s="1278"/>
      <c r="BD38" s="2956"/>
      <c r="BE38" s="2956"/>
      <c r="BG38" s="295"/>
      <c r="BH38" s="1252"/>
    </row>
    <row r="39" spans="1:60" ht="15" customHeight="1">
      <c r="A39" s="1277" t="s">
        <v>1018</v>
      </c>
      <c r="B39" s="1271">
        <v>29.83</v>
      </c>
      <c r="C39" s="1271">
        <v>30.3</v>
      </c>
      <c r="D39" s="1271">
        <v>22.7</v>
      </c>
      <c r="E39" s="1271">
        <v>21.4</v>
      </c>
      <c r="F39" s="1271">
        <v>23.7</v>
      </c>
      <c r="G39" s="1271">
        <v>25.3</v>
      </c>
      <c r="H39" s="1271">
        <v>25.6</v>
      </c>
      <c r="I39" s="1271">
        <v>27.261753652945249</v>
      </c>
      <c r="J39" s="1271">
        <v>27.413</v>
      </c>
      <c r="K39" s="1271"/>
      <c r="L39" s="1251" t="s">
        <v>943</v>
      </c>
      <c r="M39" s="1259">
        <v>75.5</v>
      </c>
      <c r="N39" s="1260"/>
      <c r="O39" s="1260"/>
      <c r="P39" s="1260"/>
      <c r="Q39" s="1260"/>
      <c r="R39" s="1260"/>
      <c r="S39" s="1260"/>
      <c r="T39" s="1259">
        <v>20.7</v>
      </c>
      <c r="U39" s="1259">
        <v>96.2</v>
      </c>
      <c r="AH39" s="1251" t="s">
        <v>989</v>
      </c>
      <c r="AI39" s="1250">
        <v>6.6</v>
      </c>
      <c r="AJ39" s="1250">
        <v>5.3</v>
      </c>
      <c r="AK39" s="1250">
        <v>2</v>
      </c>
      <c r="AL39" s="1250">
        <v>-1.1000000000000001</v>
      </c>
      <c r="AM39" s="1250">
        <v>3.7</v>
      </c>
      <c r="AN39" s="1250">
        <v>0.1</v>
      </c>
      <c r="AO39" s="1249">
        <v>0.1</v>
      </c>
      <c r="AP39" s="1250"/>
      <c r="AQ39" s="1249">
        <v>16.7</v>
      </c>
      <c r="AY39" s="1281"/>
      <c r="AZ39" s="1281"/>
      <c r="BB39" s="322"/>
      <c r="BC39" s="323"/>
      <c r="BD39" s="324" t="s">
        <v>945</v>
      </c>
      <c r="BE39" s="324" t="s">
        <v>956</v>
      </c>
      <c r="BF39" s="321"/>
      <c r="BG39" s="295"/>
      <c r="BH39" s="1252"/>
    </row>
    <row r="40" spans="1:60" ht="13.5" customHeight="1" thickBot="1">
      <c r="A40" s="1277" t="s">
        <v>1019</v>
      </c>
      <c r="B40" s="1276">
        <v>0.13</v>
      </c>
      <c r="C40" s="1276">
        <v>0.9</v>
      </c>
      <c r="D40" s="1276">
        <v>1</v>
      </c>
      <c r="E40" s="1276">
        <v>2</v>
      </c>
      <c r="F40" s="1276">
        <v>1.8</v>
      </c>
      <c r="G40" s="1276">
        <v>1.8</v>
      </c>
      <c r="H40" s="1276">
        <v>2</v>
      </c>
      <c r="I40" s="1276">
        <v>4.7228104132018691</v>
      </c>
      <c r="J40" s="1276">
        <v>5.5529999999999999</v>
      </c>
      <c r="K40" s="1276"/>
      <c r="L40" s="1251" t="s">
        <v>950</v>
      </c>
      <c r="M40" s="1259"/>
      <c r="N40" s="1260"/>
      <c r="O40" s="1260"/>
      <c r="P40" s="1260"/>
      <c r="Q40" s="1260"/>
      <c r="R40" s="1260"/>
      <c r="S40" s="1260"/>
      <c r="T40" s="1259">
        <v>53.4</v>
      </c>
      <c r="U40" s="1259">
        <v>53.4</v>
      </c>
      <c r="AY40" s="1278"/>
      <c r="AZ40" s="1278"/>
      <c r="BB40" s="2957" t="s">
        <v>945</v>
      </c>
      <c r="BC40" s="2959" t="s">
        <v>1020</v>
      </c>
      <c r="BD40" s="2961">
        <v>169405.9</v>
      </c>
      <c r="BE40" s="2961">
        <v>181092.9</v>
      </c>
      <c r="BF40" s="321"/>
      <c r="BG40" s="295"/>
      <c r="BH40" s="1252"/>
    </row>
    <row r="41" spans="1:60" ht="18.75" thickBot="1">
      <c r="A41" s="1277" t="s">
        <v>1021</v>
      </c>
      <c r="B41" s="1276">
        <v>0.2</v>
      </c>
      <c r="C41" s="1276">
        <v>0.5</v>
      </c>
      <c r="D41" s="1276">
        <v>3</v>
      </c>
      <c r="E41" s="1276">
        <v>1.7</v>
      </c>
      <c r="F41" s="1276">
        <v>1.8</v>
      </c>
      <c r="G41" s="1276">
        <v>1.8</v>
      </c>
      <c r="H41" s="1276">
        <v>0.2</v>
      </c>
      <c r="I41" s="1276">
        <v>0.1997528425764023</v>
      </c>
      <c r="J41" s="1276">
        <v>0.2</v>
      </c>
      <c r="K41" s="1276"/>
      <c r="L41" s="1256" t="s">
        <v>953</v>
      </c>
      <c r="M41" s="1255"/>
      <c r="N41" s="1255"/>
      <c r="O41" s="1255"/>
      <c r="P41" s="1255"/>
      <c r="Q41" s="1255"/>
      <c r="R41" s="1255"/>
      <c r="S41" s="1255"/>
      <c r="T41" s="1255">
        <v>82</v>
      </c>
      <c r="U41" s="1255">
        <v>82</v>
      </c>
      <c r="W41" s="1280" t="s">
        <v>915</v>
      </c>
      <c r="X41" s="1279" t="s">
        <v>918</v>
      </c>
      <c r="Y41" s="1279" t="s">
        <v>919</v>
      </c>
      <c r="Z41" s="1279" t="s">
        <v>920</v>
      </c>
      <c r="AA41" s="1279" t="s">
        <v>921</v>
      </c>
      <c r="AB41" s="1279" t="s">
        <v>922</v>
      </c>
      <c r="AC41" s="1279" t="s">
        <v>923</v>
      </c>
      <c r="AD41" s="1279" t="s">
        <v>924</v>
      </c>
      <c r="AE41" s="1279" t="s">
        <v>925</v>
      </c>
      <c r="AF41" s="1279" t="s">
        <v>413</v>
      </c>
      <c r="AH41" s="1280" t="s">
        <v>1022</v>
      </c>
      <c r="AI41" s="1279" t="s">
        <v>918</v>
      </c>
      <c r="AJ41" s="1279" t="s">
        <v>919</v>
      </c>
      <c r="AK41" s="1279" t="s">
        <v>920</v>
      </c>
      <c r="AL41" s="1279" t="s">
        <v>921</v>
      </c>
      <c r="AM41" s="1279" t="s">
        <v>922</v>
      </c>
      <c r="AN41" s="1279" t="s">
        <v>923</v>
      </c>
      <c r="AO41" s="1279" t="s">
        <v>924</v>
      </c>
      <c r="AP41" s="1279" t="s">
        <v>925</v>
      </c>
      <c r="AQ41" s="1279" t="s">
        <v>413</v>
      </c>
      <c r="AY41" s="1278"/>
      <c r="AZ41" s="1278"/>
      <c r="BB41" s="2958"/>
      <c r="BC41" s="2960"/>
      <c r="BD41" s="2962"/>
      <c r="BE41" s="2962"/>
      <c r="BF41" s="295"/>
      <c r="BG41" s="295"/>
      <c r="BH41" s="1252"/>
    </row>
    <row r="42" spans="1:60" ht="15" customHeight="1">
      <c r="A42" s="1251" t="s">
        <v>1023</v>
      </c>
      <c r="B42" s="1276">
        <v>0.55000000000000004</v>
      </c>
      <c r="C42" s="1276">
        <v>0.4</v>
      </c>
      <c r="D42" s="1276">
        <v>0.3</v>
      </c>
      <c r="E42" s="1276">
        <v>0.4</v>
      </c>
      <c r="F42" s="1276">
        <v>0.4</v>
      </c>
      <c r="G42" s="1276">
        <v>2.4</v>
      </c>
      <c r="H42" s="1276">
        <v>1.7</v>
      </c>
      <c r="I42" s="1276">
        <v>2.80350238151666</v>
      </c>
      <c r="J42" s="1276">
        <v>2.948</v>
      </c>
      <c r="K42" s="1276"/>
      <c r="L42" s="1254" t="s">
        <v>954</v>
      </c>
      <c r="M42" s="1253">
        <v>205</v>
      </c>
      <c r="N42" s="1253">
        <v>16.3</v>
      </c>
      <c r="O42" s="1253">
        <v>28.1</v>
      </c>
      <c r="P42" s="1253">
        <v>23.5</v>
      </c>
      <c r="Q42" s="1253">
        <v>60.8</v>
      </c>
      <c r="R42" s="1253">
        <v>42.8</v>
      </c>
      <c r="S42" s="1253">
        <v>110.1</v>
      </c>
      <c r="T42" s="1253">
        <v>156.1</v>
      </c>
      <c r="U42" s="1253">
        <v>642.79999999999995</v>
      </c>
      <c r="W42" s="1251" t="s">
        <v>929</v>
      </c>
      <c r="X42" s="1259">
        <v>1</v>
      </c>
      <c r="Y42" s="1260" t="s">
        <v>930</v>
      </c>
      <c r="Z42" s="1260" t="s">
        <v>930</v>
      </c>
      <c r="AA42" s="1260" t="s">
        <v>930</v>
      </c>
      <c r="AB42" s="1260" t="s">
        <v>930</v>
      </c>
      <c r="AC42" s="1260" t="s">
        <v>930</v>
      </c>
      <c r="AD42" s="1260" t="s">
        <v>930</v>
      </c>
      <c r="AE42" s="1260" t="s">
        <v>930</v>
      </c>
      <c r="AF42" s="1260">
        <v>1</v>
      </c>
      <c r="AH42" s="1251" t="s">
        <v>929</v>
      </c>
      <c r="AI42" s="1259">
        <v>0.2</v>
      </c>
      <c r="AJ42" s="1260" t="s">
        <v>930</v>
      </c>
      <c r="AK42" s="1260" t="s">
        <v>930</v>
      </c>
      <c r="AL42" s="1260" t="s">
        <v>930</v>
      </c>
      <c r="AM42" s="1260" t="s">
        <v>930</v>
      </c>
      <c r="AN42" s="1260" t="s">
        <v>930</v>
      </c>
      <c r="AO42" s="1260" t="s">
        <v>930</v>
      </c>
      <c r="AP42" s="1260" t="s">
        <v>930</v>
      </c>
      <c r="AQ42" s="1260">
        <v>0.2</v>
      </c>
      <c r="AY42" s="1266"/>
      <c r="AZ42" s="1266"/>
      <c r="BG42" s="295"/>
      <c r="BH42" s="1252"/>
    </row>
    <row r="43" spans="1:60">
      <c r="A43" s="1277" t="s">
        <v>1024</v>
      </c>
      <c r="B43" s="1276">
        <v>0</v>
      </c>
      <c r="C43" s="1276">
        <v>0</v>
      </c>
      <c r="D43" s="1276">
        <v>0</v>
      </c>
      <c r="E43" s="1276">
        <v>0</v>
      </c>
      <c r="F43" s="1276">
        <v>0</v>
      </c>
      <c r="G43" s="1276">
        <v>0</v>
      </c>
      <c r="H43" s="1276">
        <v>0</v>
      </c>
      <c r="I43" s="1276">
        <v>0</v>
      </c>
      <c r="J43" s="1276">
        <v>0</v>
      </c>
      <c r="K43" s="1276"/>
      <c r="M43" s="1275"/>
      <c r="N43" s="1275"/>
      <c r="O43" s="1275"/>
      <c r="P43" s="1275"/>
      <c r="Q43" s="1275"/>
      <c r="R43" s="1275"/>
      <c r="S43" s="1275"/>
      <c r="T43" s="1275"/>
      <c r="U43" s="1275"/>
      <c r="W43" s="1251" t="s">
        <v>937</v>
      </c>
      <c r="X43" s="1259">
        <v>3.2</v>
      </c>
      <c r="Y43" s="1259">
        <v>1.4</v>
      </c>
      <c r="Z43" s="1259">
        <v>4.3</v>
      </c>
      <c r="AA43" s="1259">
        <v>3.4</v>
      </c>
      <c r="AB43" s="1259">
        <v>11.9</v>
      </c>
      <c r="AC43" s="1259">
        <v>10.199999999999999</v>
      </c>
      <c r="AD43" s="1259">
        <v>13.8</v>
      </c>
      <c r="AE43" s="1260"/>
      <c r="AF43" s="1260">
        <v>48.2</v>
      </c>
      <c r="AH43" s="1251" t="s">
        <v>937</v>
      </c>
      <c r="AI43" s="1259">
        <v>1.2</v>
      </c>
      <c r="AJ43" s="1259">
        <v>0.2</v>
      </c>
      <c r="AK43" s="1259">
        <v>0.5</v>
      </c>
      <c r="AL43" s="1259">
        <v>0.1</v>
      </c>
      <c r="AM43" s="1259">
        <v>0.4</v>
      </c>
      <c r="AN43" s="1259">
        <v>0.3</v>
      </c>
      <c r="AO43" s="1259">
        <v>0.1</v>
      </c>
      <c r="AP43" s="1260"/>
      <c r="AQ43" s="1260">
        <v>2.7</v>
      </c>
      <c r="AY43" s="1266"/>
      <c r="AZ43" s="1266"/>
      <c r="BB43" s="291" t="s">
        <v>1025</v>
      </c>
      <c r="BC43" s="295"/>
      <c r="BD43" s="326"/>
      <c r="BE43" s="327"/>
      <c r="BF43" s="327"/>
      <c r="BG43" s="295"/>
      <c r="BH43" s="1252"/>
    </row>
    <row r="44" spans="1:60" ht="22.5">
      <c r="A44" s="1251" t="s">
        <v>1026</v>
      </c>
      <c r="B44" s="1271">
        <v>123.81</v>
      </c>
      <c r="C44" s="1271">
        <v>123.2</v>
      </c>
      <c r="D44" s="1271">
        <v>97</v>
      </c>
      <c r="E44" s="1271">
        <v>111</v>
      </c>
      <c r="F44" s="1271">
        <v>111.8</v>
      </c>
      <c r="G44" s="1271">
        <v>117.5</v>
      </c>
      <c r="H44" s="1271">
        <v>104.2</v>
      </c>
      <c r="I44" s="1271">
        <v>117.80765585474987</v>
      </c>
      <c r="J44" s="1271">
        <v>111.851</v>
      </c>
      <c r="K44" s="1271"/>
      <c r="L44" s="1251" t="s">
        <v>959</v>
      </c>
      <c r="M44" s="1259">
        <v>29.9</v>
      </c>
      <c r="N44" s="1259">
        <v>7.6</v>
      </c>
      <c r="O44" s="1259">
        <v>8</v>
      </c>
      <c r="P44" s="1259">
        <v>0.4</v>
      </c>
      <c r="Q44" s="1259">
        <v>0.2</v>
      </c>
      <c r="R44" s="1259"/>
      <c r="S44" s="1260"/>
      <c r="T44" s="1259">
        <v>148.30000000000001</v>
      </c>
      <c r="U44" s="1259">
        <v>194.4</v>
      </c>
      <c r="W44" s="1251" t="s">
        <v>940</v>
      </c>
      <c r="X44" s="1259">
        <v>0.4</v>
      </c>
      <c r="Y44" s="1259"/>
      <c r="Z44" s="1259">
        <v>0.3</v>
      </c>
      <c r="AA44" s="1259"/>
      <c r="AB44" s="1259"/>
      <c r="AC44" s="1259"/>
      <c r="AD44" s="1260"/>
      <c r="AE44" s="1260"/>
      <c r="AF44" s="1260">
        <v>0.6</v>
      </c>
      <c r="AH44" s="1251" t="s">
        <v>940</v>
      </c>
      <c r="AI44" s="1259">
        <v>0.4</v>
      </c>
      <c r="AJ44" s="1259"/>
      <c r="AK44" s="1259">
        <v>0.6</v>
      </c>
      <c r="AL44" s="1259">
        <v>0.7</v>
      </c>
      <c r="AM44" s="1259">
        <v>1.5</v>
      </c>
      <c r="AN44" s="1259"/>
      <c r="AO44" s="1260"/>
      <c r="AP44" s="1260"/>
      <c r="AQ44" s="1260">
        <v>3.2</v>
      </c>
      <c r="AY44" s="1266"/>
      <c r="AZ44" s="1266"/>
      <c r="BG44" s="295"/>
      <c r="BH44" s="1252"/>
    </row>
    <row r="45" spans="1:60">
      <c r="A45" s="1251"/>
      <c r="B45" s="1274"/>
      <c r="C45" s="1274"/>
      <c r="D45" s="1274"/>
      <c r="E45" s="1274"/>
      <c r="F45" s="1274"/>
      <c r="G45" s="1274"/>
      <c r="H45" s="1274"/>
      <c r="I45" s="1274"/>
      <c r="J45" s="1274"/>
      <c r="K45" s="1274"/>
      <c r="L45" s="1251" t="s">
        <v>1015</v>
      </c>
      <c r="M45" s="1259">
        <v>9.3000000000000007</v>
      </c>
      <c r="N45" s="1259">
        <v>2.9</v>
      </c>
      <c r="O45" s="1259">
        <v>1.1000000000000001</v>
      </c>
      <c r="P45" s="1260"/>
      <c r="Q45" s="1260"/>
      <c r="R45" s="1260"/>
      <c r="S45" s="1260"/>
      <c r="T45" s="1260"/>
      <c r="U45" s="1260">
        <v>13.3</v>
      </c>
      <c r="W45" s="1251" t="s">
        <v>943</v>
      </c>
      <c r="X45" s="1259">
        <v>7.2</v>
      </c>
      <c r="Y45" s="1260"/>
      <c r="Z45" s="1260"/>
      <c r="AA45" s="1260"/>
      <c r="AB45" s="1260"/>
      <c r="AC45" s="1260"/>
      <c r="AD45" s="1260"/>
      <c r="AE45" s="1259"/>
      <c r="AF45" s="1259">
        <v>7.2</v>
      </c>
      <c r="AH45" s="1251" t="s">
        <v>943</v>
      </c>
      <c r="AI45" s="1259">
        <v>0.4</v>
      </c>
      <c r="AJ45" s="1260"/>
      <c r="AK45" s="1260"/>
      <c r="AL45" s="1260"/>
      <c r="AM45" s="1260"/>
      <c r="AN45" s="1260"/>
      <c r="AO45" s="1260"/>
      <c r="AP45" s="1259"/>
      <c r="AQ45" s="1259">
        <v>0.4</v>
      </c>
      <c r="AY45" s="1266"/>
      <c r="AZ45" s="1266"/>
      <c r="BB45" s="2946" t="s">
        <v>1027</v>
      </c>
      <c r="BC45" s="2947"/>
      <c r="BD45" s="2947"/>
      <c r="BE45" s="2947"/>
      <c r="BF45" s="2948"/>
      <c r="BG45" s="295"/>
      <c r="BH45" s="1252"/>
    </row>
    <row r="46" spans="1:60" ht="18" customHeight="1">
      <c r="A46" s="2955" t="s">
        <v>1028</v>
      </c>
      <c r="B46" s="1271">
        <v>-58.63</v>
      </c>
      <c r="C46" s="1271">
        <v>-57.9</v>
      </c>
      <c r="D46" s="1271">
        <v>-28.4</v>
      </c>
      <c r="E46" s="1271">
        <v>-46.4</v>
      </c>
      <c r="F46" s="1271">
        <v>-52.9</v>
      </c>
      <c r="G46" s="1271">
        <v>-58.1</v>
      </c>
      <c r="H46" s="1271">
        <v>-44.5</v>
      </c>
      <c r="I46" s="1271">
        <v>-53.181605620749892</v>
      </c>
      <c r="J46" s="1271">
        <v>-52.765000000000001</v>
      </c>
      <c r="K46" s="1271"/>
      <c r="L46" s="1251" t="s">
        <v>963</v>
      </c>
      <c r="M46" s="1259">
        <v>53.1</v>
      </c>
      <c r="N46" s="1259">
        <v>10.9</v>
      </c>
      <c r="O46" s="1259">
        <v>2.2000000000000002</v>
      </c>
      <c r="P46" s="1259">
        <v>0.1</v>
      </c>
      <c r="Q46" s="1259">
        <v>3.5</v>
      </c>
      <c r="R46" s="1259"/>
      <c r="S46" s="1260"/>
      <c r="T46" s="1260"/>
      <c r="U46" s="1260">
        <v>69.8</v>
      </c>
      <c r="W46" s="1251" t="s">
        <v>950</v>
      </c>
      <c r="X46" s="1259"/>
      <c r="Y46" s="1260"/>
      <c r="Z46" s="1260"/>
      <c r="AA46" s="1260"/>
      <c r="AB46" s="1260"/>
      <c r="AC46" s="1260"/>
      <c r="AD46" s="1260"/>
      <c r="AE46" s="1259">
        <v>2.6</v>
      </c>
      <c r="AF46" s="1259">
        <v>2.6</v>
      </c>
      <c r="AH46" s="1251" t="s">
        <v>950</v>
      </c>
      <c r="AI46" s="1259"/>
      <c r="AJ46" s="1260"/>
      <c r="AK46" s="1260"/>
      <c r="AL46" s="1260"/>
      <c r="AM46" s="1260"/>
      <c r="AN46" s="1260"/>
      <c r="AO46" s="1260"/>
      <c r="AP46" s="1259">
        <v>1.7</v>
      </c>
      <c r="AQ46" s="1259">
        <v>1.7</v>
      </c>
      <c r="AY46" s="1269"/>
      <c r="AZ46" s="1269"/>
      <c r="BB46" s="2949"/>
      <c r="BC46" s="2950"/>
      <c r="BD46" s="2950"/>
      <c r="BE46" s="2950"/>
      <c r="BF46" s="2951"/>
      <c r="BG46" s="295"/>
      <c r="BH46" s="1252"/>
    </row>
    <row r="47" spans="1:60" ht="15" customHeight="1">
      <c r="A47" s="2955"/>
      <c r="B47" s="1271"/>
      <c r="C47" s="1271"/>
      <c r="D47" s="1271"/>
      <c r="E47" s="1271"/>
      <c r="F47" s="1271"/>
      <c r="G47" s="1271"/>
      <c r="H47" s="1271"/>
      <c r="I47" s="1271"/>
      <c r="J47" s="1271"/>
      <c r="K47" s="1271"/>
      <c r="L47" s="1251" t="s">
        <v>1015</v>
      </c>
      <c r="M47" s="1259">
        <v>12.8</v>
      </c>
      <c r="N47" s="1259">
        <v>6.6</v>
      </c>
      <c r="O47" s="1259">
        <v>0.6</v>
      </c>
      <c r="P47" s="1260"/>
      <c r="Q47" s="1260"/>
      <c r="R47" s="1260"/>
      <c r="S47" s="1260"/>
      <c r="T47" s="1260"/>
      <c r="U47" s="1260">
        <v>19.899999999999999</v>
      </c>
      <c r="W47" s="1254" t="s">
        <v>954</v>
      </c>
      <c r="X47" s="1253">
        <v>11.8</v>
      </c>
      <c r="Y47" s="1253">
        <v>1.4</v>
      </c>
      <c r="Z47" s="1253">
        <v>4.5999999999999996</v>
      </c>
      <c r="AA47" s="1253">
        <v>3.4</v>
      </c>
      <c r="AB47" s="1253">
        <v>11.9</v>
      </c>
      <c r="AC47" s="1253">
        <v>10.199999999999999</v>
      </c>
      <c r="AD47" s="1253">
        <v>13.8</v>
      </c>
      <c r="AE47" s="1253">
        <v>2.6</v>
      </c>
      <c r="AF47" s="1253">
        <v>59.6</v>
      </c>
      <c r="AH47" s="1254" t="s">
        <v>954</v>
      </c>
      <c r="AI47" s="1253">
        <v>2.2999999999999998</v>
      </c>
      <c r="AJ47" s="1253">
        <v>0.2</v>
      </c>
      <c r="AK47" s="1253">
        <v>1</v>
      </c>
      <c r="AL47" s="1253">
        <v>0.8</v>
      </c>
      <c r="AM47" s="1253">
        <v>1.9</v>
      </c>
      <c r="AN47" s="1253">
        <v>0.3</v>
      </c>
      <c r="AO47" s="1253">
        <v>0.1</v>
      </c>
      <c r="AP47" s="1253">
        <v>1.7</v>
      </c>
      <c r="AQ47" s="1253">
        <v>8.3000000000000007</v>
      </c>
      <c r="AY47" s="1266"/>
      <c r="AZ47" s="1266"/>
      <c r="BB47" s="2949"/>
      <c r="BC47" s="2950"/>
      <c r="BD47" s="2950"/>
      <c r="BE47" s="2950"/>
      <c r="BF47" s="2951"/>
      <c r="BG47" s="295"/>
      <c r="BH47" s="1252"/>
    </row>
    <row r="48" spans="1:60" ht="15" customHeight="1">
      <c r="A48" s="1273" t="s">
        <v>413</v>
      </c>
      <c r="B48" s="1272">
        <v>65.19</v>
      </c>
      <c r="C48" s="1272">
        <v>65.2</v>
      </c>
      <c r="D48" s="1272">
        <v>68.599999999999994</v>
      </c>
      <c r="E48" s="1272">
        <v>64.7</v>
      </c>
      <c r="F48" s="1272">
        <v>58.9</v>
      </c>
      <c r="G48" s="1272">
        <v>59.5</v>
      </c>
      <c r="H48" s="1272">
        <v>59.7</v>
      </c>
      <c r="I48" s="1272">
        <v>64.626050233999976</v>
      </c>
      <c r="J48" s="1272">
        <v>59.085999999999999</v>
      </c>
      <c r="K48" s="1271"/>
      <c r="L48" s="1251" t="s">
        <v>972</v>
      </c>
      <c r="M48" s="1259">
        <v>17.3</v>
      </c>
      <c r="N48" s="1259">
        <v>16.7</v>
      </c>
      <c r="O48" s="1259">
        <v>37.4</v>
      </c>
      <c r="P48" s="1259">
        <v>28.2</v>
      </c>
      <c r="Q48" s="1259">
        <v>52.2</v>
      </c>
      <c r="R48" s="1259">
        <v>13</v>
      </c>
      <c r="S48" s="1259">
        <v>20.399999999999999</v>
      </c>
      <c r="T48" s="1260">
        <v>0</v>
      </c>
      <c r="U48" s="1260">
        <v>185.2</v>
      </c>
      <c r="W48" s="1251" t="s">
        <v>959</v>
      </c>
      <c r="X48" s="1259">
        <v>0.3</v>
      </c>
      <c r="Y48" s="1259">
        <v>0.7</v>
      </c>
      <c r="Z48" s="1259">
        <v>0.2</v>
      </c>
      <c r="AA48" s="1259"/>
      <c r="AB48" s="1259"/>
      <c r="AC48" s="1259"/>
      <c r="AD48" s="1259"/>
      <c r="AE48" s="1259">
        <v>21.2</v>
      </c>
      <c r="AF48" s="1259">
        <v>22.5</v>
      </c>
      <c r="AH48" s="1251" t="s">
        <v>959</v>
      </c>
      <c r="AI48" s="1259">
        <v>0.3</v>
      </c>
      <c r="AJ48" s="1259"/>
      <c r="AK48" s="1259">
        <v>0.1</v>
      </c>
      <c r="AL48" s="1259"/>
      <c r="AM48" s="1259"/>
      <c r="AN48" s="1259"/>
      <c r="AO48" s="1260"/>
      <c r="AP48" s="1259">
        <v>2.2000000000000002</v>
      </c>
      <c r="AQ48" s="1259">
        <v>2.6</v>
      </c>
      <c r="BB48" s="2949"/>
      <c r="BC48" s="2950"/>
      <c r="BD48" s="2950"/>
      <c r="BE48" s="2950"/>
      <c r="BF48" s="2951"/>
      <c r="BG48" s="295"/>
      <c r="BH48" s="1252"/>
    </row>
    <row r="49" spans="2:60">
      <c r="G49" s="1270"/>
      <c r="H49" s="1269"/>
      <c r="I49" s="1269"/>
      <c r="J49" s="1269"/>
      <c r="K49" s="1269"/>
      <c r="L49" s="1251" t="s">
        <v>977</v>
      </c>
      <c r="M49" s="1259">
        <v>12.9</v>
      </c>
      <c r="N49" s="1259">
        <v>14.9</v>
      </c>
      <c r="O49" s="1259">
        <v>9.6999999999999993</v>
      </c>
      <c r="P49" s="1259">
        <v>1.2</v>
      </c>
      <c r="Q49" s="1260"/>
      <c r="R49" s="1260"/>
      <c r="S49" s="1260"/>
      <c r="T49" s="1260"/>
      <c r="U49" s="1260">
        <v>38.700000000000003</v>
      </c>
      <c r="W49" s="1251" t="s">
        <v>963</v>
      </c>
      <c r="X49" s="1259">
        <v>2.4</v>
      </c>
      <c r="Y49" s="1259">
        <v>1.5</v>
      </c>
      <c r="Z49" s="1259"/>
      <c r="AA49" s="1259"/>
      <c r="AB49" s="1259"/>
      <c r="AC49" s="1259"/>
      <c r="AD49" s="1259"/>
      <c r="AE49" s="1259"/>
      <c r="AF49" s="1259">
        <v>4</v>
      </c>
      <c r="AH49" s="1251" t="s">
        <v>963</v>
      </c>
      <c r="AI49" s="1259">
        <v>1</v>
      </c>
      <c r="AJ49" s="1259">
        <v>0.2</v>
      </c>
      <c r="AK49" s="1259">
        <v>0.4</v>
      </c>
      <c r="AL49" s="1259"/>
      <c r="AM49" s="1259"/>
      <c r="AN49" s="1259"/>
      <c r="AO49" s="1260"/>
      <c r="AP49" s="1259"/>
      <c r="AQ49" s="1260">
        <v>1.5</v>
      </c>
      <c r="BB49" s="2949"/>
      <c r="BC49" s="2950"/>
      <c r="BD49" s="2950"/>
      <c r="BE49" s="2950"/>
      <c r="BF49" s="2951"/>
      <c r="BG49" s="295"/>
      <c r="BH49" s="1262"/>
    </row>
    <row r="50" spans="2:60" ht="18.75" customHeight="1">
      <c r="B50" s="1268"/>
      <c r="G50" s="1267"/>
      <c r="H50" s="1266"/>
      <c r="I50" s="1266"/>
      <c r="J50" s="1266"/>
      <c r="K50" s="1266"/>
      <c r="L50" s="1251" t="s">
        <v>983</v>
      </c>
      <c r="M50" s="1259">
        <v>4.3</v>
      </c>
      <c r="N50" s="1259">
        <v>0.5</v>
      </c>
      <c r="O50" s="1259">
        <v>20.7</v>
      </c>
      <c r="P50" s="1259">
        <v>21</v>
      </c>
      <c r="Q50" s="1259">
        <v>33.4</v>
      </c>
      <c r="R50" s="1259">
        <v>6.4</v>
      </c>
      <c r="S50" s="1259">
        <v>20.3</v>
      </c>
      <c r="T50" s="1261"/>
      <c r="U50" s="1261">
        <v>106.5</v>
      </c>
      <c r="W50" s="1251" t="s">
        <v>967</v>
      </c>
      <c r="X50" s="1259"/>
      <c r="Y50" s="1259">
        <v>0.5</v>
      </c>
      <c r="Z50" s="1259"/>
      <c r="AA50" s="1259"/>
      <c r="AB50" s="1259"/>
      <c r="AC50" s="1259"/>
      <c r="AD50" s="1259"/>
      <c r="AE50" s="1259"/>
      <c r="AF50" s="1259">
        <v>0.5</v>
      </c>
      <c r="AH50" s="1251" t="s">
        <v>967</v>
      </c>
      <c r="AI50" s="1259">
        <v>3.7</v>
      </c>
      <c r="AJ50" s="1259">
        <v>6</v>
      </c>
      <c r="AK50" s="1259">
        <v>3.1</v>
      </c>
      <c r="AL50" s="1259"/>
      <c r="AM50" s="1260"/>
      <c r="AN50" s="1260"/>
      <c r="AO50" s="1260"/>
      <c r="AP50" s="1260"/>
      <c r="AQ50" s="1260">
        <v>12.9</v>
      </c>
      <c r="BB50" s="2949"/>
      <c r="BC50" s="2950"/>
      <c r="BD50" s="2950"/>
      <c r="BE50" s="2950"/>
      <c r="BF50" s="2951"/>
      <c r="BG50" s="295"/>
      <c r="BH50" s="1262"/>
    </row>
    <row r="51" spans="2:60">
      <c r="G51" s="1266"/>
      <c r="L51" s="1251" t="s">
        <v>986</v>
      </c>
      <c r="M51" s="1259">
        <v>0.1</v>
      </c>
      <c r="N51" s="1259">
        <v>1.3</v>
      </c>
      <c r="O51" s="1259">
        <v>7</v>
      </c>
      <c r="P51" s="1259">
        <v>6</v>
      </c>
      <c r="Q51" s="1259">
        <v>18.8</v>
      </c>
      <c r="R51" s="1259">
        <v>6.6</v>
      </c>
      <c r="S51" s="1260">
        <v>0.1</v>
      </c>
      <c r="T51" s="1260"/>
      <c r="U51" s="1260">
        <v>40</v>
      </c>
      <c r="W51" s="1251" t="s">
        <v>970</v>
      </c>
      <c r="X51" s="1259"/>
      <c r="Y51" s="1259"/>
      <c r="Z51" s="1259">
        <v>1.2</v>
      </c>
      <c r="AA51" s="1259">
        <v>1.5</v>
      </c>
      <c r="AB51" s="1259">
        <v>4.2</v>
      </c>
      <c r="AC51" s="1259"/>
      <c r="AD51" s="1259">
        <v>0.1</v>
      </c>
      <c r="AE51" s="1261"/>
      <c r="AF51" s="1261">
        <v>6.9</v>
      </c>
      <c r="AH51" s="1251" t="s">
        <v>970</v>
      </c>
      <c r="AI51" s="1259"/>
      <c r="AJ51" s="1259">
        <v>0.6</v>
      </c>
      <c r="AK51" s="1259"/>
      <c r="AL51" s="1259">
        <v>0.6</v>
      </c>
      <c r="AM51" s="1259">
        <v>0.3</v>
      </c>
      <c r="AN51" s="1259"/>
      <c r="AO51" s="1259"/>
      <c r="AP51" s="1261"/>
      <c r="AQ51" s="1261">
        <v>1.4</v>
      </c>
      <c r="BB51" s="2952"/>
      <c r="BC51" s="2953"/>
      <c r="BD51" s="2953"/>
      <c r="BE51" s="2953"/>
      <c r="BF51" s="2954"/>
      <c r="BG51" s="1265"/>
      <c r="BH51" s="1262"/>
    </row>
    <row r="52" spans="2:60">
      <c r="B52" s="1264"/>
      <c r="L52" s="1251" t="s">
        <v>978</v>
      </c>
      <c r="M52" s="1260"/>
      <c r="N52" s="1259"/>
      <c r="O52" s="1260"/>
      <c r="P52" s="1260"/>
      <c r="Q52" s="1260">
        <v>3</v>
      </c>
      <c r="R52" s="1259">
        <v>3.3</v>
      </c>
      <c r="S52" s="1260"/>
      <c r="T52" s="1259">
        <v>3.1</v>
      </c>
      <c r="U52" s="1259">
        <v>9.3000000000000007</v>
      </c>
      <c r="W52" s="1251" t="s">
        <v>973</v>
      </c>
      <c r="X52" s="1259"/>
      <c r="Y52" s="1259">
        <v>0.1</v>
      </c>
      <c r="Z52" s="1259">
        <v>0.1</v>
      </c>
      <c r="AA52" s="1259">
        <v>0.3</v>
      </c>
      <c r="AB52" s="1259">
        <v>0.3</v>
      </c>
      <c r="AC52" s="1259">
        <v>0.3</v>
      </c>
      <c r="AD52" s="1259"/>
      <c r="AE52" s="1261"/>
      <c r="AF52" s="1261">
        <v>1.1000000000000001</v>
      </c>
      <c r="AH52" s="1251" t="s">
        <v>973</v>
      </c>
      <c r="AI52" s="1259"/>
      <c r="AJ52" s="1259"/>
      <c r="AK52" s="1259">
        <v>0.9</v>
      </c>
      <c r="AL52" s="1259">
        <v>1.3</v>
      </c>
      <c r="AM52" s="1259">
        <v>2.8</v>
      </c>
      <c r="AN52" s="1259">
        <v>1.3</v>
      </c>
      <c r="AO52" s="1259"/>
      <c r="AP52" s="1261"/>
      <c r="AQ52" s="1261">
        <v>6.3</v>
      </c>
      <c r="BB52" s="328"/>
      <c r="BC52" s="328"/>
      <c r="BD52" s="328"/>
      <c r="BE52" s="328"/>
      <c r="BF52" s="328"/>
      <c r="BG52" s="1263"/>
      <c r="BH52" s="1262"/>
    </row>
    <row r="53" spans="2:60">
      <c r="L53" s="1251" t="s">
        <v>950</v>
      </c>
      <c r="M53" s="1260"/>
      <c r="N53" s="1259"/>
      <c r="O53" s="1260"/>
      <c r="P53" s="1260"/>
      <c r="Q53" s="1260"/>
      <c r="R53" s="1259"/>
      <c r="S53" s="1260"/>
      <c r="T53" s="1259">
        <v>52.8</v>
      </c>
      <c r="U53" s="1259">
        <v>52.8</v>
      </c>
      <c r="W53" s="1251" t="s">
        <v>978</v>
      </c>
      <c r="X53" s="1259"/>
      <c r="Y53" s="1259"/>
      <c r="Z53" s="1259"/>
      <c r="AA53" s="1259"/>
      <c r="AB53" s="1259"/>
      <c r="AC53" s="1259"/>
      <c r="AD53" s="1259"/>
      <c r="AE53" s="1261">
        <v>0.1</v>
      </c>
      <c r="AF53" s="1261">
        <v>0.1</v>
      </c>
      <c r="AH53" s="1251" t="s">
        <v>978</v>
      </c>
      <c r="AI53" s="1259"/>
      <c r="AJ53" s="1259"/>
      <c r="AK53" s="1259"/>
      <c r="AL53" s="1259"/>
      <c r="AM53" s="1259"/>
      <c r="AN53" s="1259">
        <v>0.1</v>
      </c>
      <c r="AO53" s="1261"/>
      <c r="AP53" s="1261">
        <v>0.2</v>
      </c>
      <c r="AQ53" s="1261">
        <v>0.4</v>
      </c>
      <c r="BB53" s="1258"/>
      <c r="BC53" s="1258"/>
      <c r="BD53" s="1258"/>
      <c r="BE53" s="1258"/>
      <c r="BF53" s="1258"/>
      <c r="BG53" s="1258"/>
    </row>
    <row r="54" spans="2:60">
      <c r="L54" s="1251" t="s">
        <v>992</v>
      </c>
      <c r="M54" s="1260"/>
      <c r="N54" s="1260"/>
      <c r="O54" s="1260"/>
      <c r="P54" s="1260"/>
      <c r="Q54" s="1260"/>
      <c r="R54" s="1260"/>
      <c r="S54" s="1260"/>
      <c r="T54" s="1259">
        <v>99.9</v>
      </c>
      <c r="U54" s="1259">
        <v>99.9</v>
      </c>
      <c r="W54" s="1251" t="s">
        <v>950</v>
      </c>
      <c r="X54" s="1259"/>
      <c r="Y54" s="1260"/>
      <c r="Z54" s="1260"/>
      <c r="AA54" s="1260"/>
      <c r="AB54" s="1260"/>
      <c r="AC54" s="1260"/>
      <c r="AD54" s="1260"/>
      <c r="AE54" s="1259">
        <v>2.4</v>
      </c>
      <c r="AF54" s="1259">
        <v>2.4</v>
      </c>
      <c r="AH54" s="1251" t="s">
        <v>950</v>
      </c>
      <c r="AI54" s="1259"/>
      <c r="AJ54" s="1260"/>
      <c r="AK54" s="1260"/>
      <c r="AL54" s="1260"/>
      <c r="AM54" s="1260"/>
      <c r="AN54" s="1260"/>
      <c r="AO54" s="1260"/>
      <c r="AP54" s="1259">
        <v>1.7</v>
      </c>
      <c r="AQ54" s="1259">
        <v>1.7</v>
      </c>
      <c r="BB54" s="1258"/>
      <c r="BC54" s="1258"/>
      <c r="BD54" s="1258"/>
      <c r="BE54" s="1258"/>
      <c r="BF54" s="1258"/>
      <c r="BG54" s="1258"/>
    </row>
    <row r="55" spans="2:60" ht="15.75" thickBot="1">
      <c r="L55" s="1257" t="s">
        <v>379</v>
      </c>
      <c r="M55" s="1255"/>
      <c r="N55" s="1255"/>
      <c r="O55" s="1255"/>
      <c r="P55" s="1255"/>
      <c r="Q55" s="1255"/>
      <c r="R55" s="1255"/>
      <c r="S55" s="1255"/>
      <c r="T55" s="1255">
        <v>31.4</v>
      </c>
      <c r="U55" s="1255">
        <v>31.4</v>
      </c>
      <c r="W55" s="1256" t="s">
        <v>379</v>
      </c>
      <c r="X55" s="1255"/>
      <c r="Y55" s="1255"/>
      <c r="Z55" s="1255"/>
      <c r="AA55" s="1255"/>
      <c r="AB55" s="1255"/>
      <c r="AC55" s="1255"/>
      <c r="AD55" s="1255"/>
      <c r="AE55" s="1255">
        <v>2.6</v>
      </c>
      <c r="AF55" s="1255">
        <v>2.6</v>
      </c>
      <c r="AH55" s="1256" t="s">
        <v>379</v>
      </c>
      <c r="AI55" s="1255"/>
      <c r="AJ55" s="1255"/>
      <c r="AK55" s="1255"/>
      <c r="AL55" s="1255"/>
      <c r="AM55" s="1255"/>
      <c r="AN55" s="1255"/>
      <c r="AO55" s="1255"/>
      <c r="AP55" s="1255">
        <v>0.4</v>
      </c>
      <c r="AQ55" s="1255">
        <v>0.4</v>
      </c>
      <c r="AS55" s="1252"/>
    </row>
    <row r="56" spans="2:60" ht="12.75" customHeight="1">
      <c r="L56" s="1254" t="s">
        <v>988</v>
      </c>
      <c r="M56" s="1253">
        <v>100.4</v>
      </c>
      <c r="N56" s="1253">
        <v>35.200000000000003</v>
      </c>
      <c r="O56" s="1253">
        <v>47.5</v>
      </c>
      <c r="P56" s="1253">
        <v>28.6</v>
      </c>
      <c r="Q56" s="1253">
        <v>58.9</v>
      </c>
      <c r="R56" s="1253">
        <v>16.3</v>
      </c>
      <c r="S56" s="1253">
        <v>20.399999999999999</v>
      </c>
      <c r="T56" s="1253">
        <v>335.4</v>
      </c>
      <c r="U56" s="1253">
        <v>642.79999999999995</v>
      </c>
      <c r="W56" s="1254" t="s">
        <v>988</v>
      </c>
      <c r="X56" s="1253">
        <v>2.7</v>
      </c>
      <c r="Y56" s="1253">
        <v>2.8</v>
      </c>
      <c r="Z56" s="1253">
        <v>1.5</v>
      </c>
      <c r="AA56" s="1253">
        <v>1.8</v>
      </c>
      <c r="AB56" s="1253">
        <v>4.5</v>
      </c>
      <c r="AC56" s="1253">
        <v>0.3</v>
      </c>
      <c r="AD56" s="1253">
        <v>0.1</v>
      </c>
      <c r="AE56" s="1253">
        <v>26.4</v>
      </c>
      <c r="AF56" s="1253">
        <v>40.1</v>
      </c>
      <c r="AH56" s="1254" t="s">
        <v>988</v>
      </c>
      <c r="AI56" s="1253">
        <v>5</v>
      </c>
      <c r="AJ56" s="1253">
        <v>6.8</v>
      </c>
      <c r="AK56" s="1253">
        <v>4.4000000000000004</v>
      </c>
      <c r="AL56" s="1253">
        <v>1.8</v>
      </c>
      <c r="AM56" s="1253">
        <v>3.1</v>
      </c>
      <c r="AN56" s="1253">
        <v>1.4</v>
      </c>
      <c r="AO56" s="1253"/>
      <c r="AP56" s="1253">
        <v>4.5999999999999996</v>
      </c>
      <c r="AQ56" s="1253">
        <v>27.3</v>
      </c>
      <c r="AS56" s="1252"/>
    </row>
    <row r="57" spans="2:60">
      <c r="W57" s="1251" t="s">
        <v>989</v>
      </c>
      <c r="X57" s="1250">
        <v>-5.4</v>
      </c>
      <c r="Y57" s="1250">
        <v>-9.4</v>
      </c>
      <c r="Z57" s="1250"/>
      <c r="AA57" s="1250">
        <v>-0.9</v>
      </c>
      <c r="AB57" s="1250">
        <v>-4.8</v>
      </c>
      <c r="AC57" s="1250"/>
      <c r="AD57" s="1249">
        <v>-0.1</v>
      </c>
      <c r="AE57" s="1250"/>
      <c r="AF57" s="1249">
        <v>-20.7</v>
      </c>
      <c r="AH57" s="1251" t="s">
        <v>989</v>
      </c>
      <c r="AI57" s="1250">
        <v>-0.7</v>
      </c>
      <c r="AJ57" s="1250">
        <v>4.7</v>
      </c>
      <c r="AK57" s="1250">
        <v>6</v>
      </c>
      <c r="AL57" s="1250">
        <v>1.6</v>
      </c>
      <c r="AM57" s="1250">
        <v>2.7</v>
      </c>
      <c r="AN57" s="1250">
        <v>1.5</v>
      </c>
      <c r="AO57" s="1249">
        <v>0.3</v>
      </c>
      <c r="AP57" s="1250"/>
      <c r="AQ57" s="1249">
        <v>16.2</v>
      </c>
    </row>
  </sheetData>
  <mergeCells count="81">
    <mergeCell ref="AT4:AU4"/>
    <mergeCell ref="AV4:AW4"/>
    <mergeCell ref="AX4:AY4"/>
    <mergeCell ref="BD6:BD8"/>
    <mergeCell ref="BE6:BE8"/>
    <mergeCell ref="BF6:BF8"/>
    <mergeCell ref="BG6:BG8"/>
    <mergeCell ref="B8:C8"/>
    <mergeCell ref="D8:E8"/>
    <mergeCell ref="F8:G8"/>
    <mergeCell ref="H8:I8"/>
    <mergeCell ref="B9:C9"/>
    <mergeCell ref="D9:E9"/>
    <mergeCell ref="F9:G9"/>
    <mergeCell ref="H9:I9"/>
    <mergeCell ref="B10:C10"/>
    <mergeCell ref="D10:E10"/>
    <mergeCell ref="F10:G10"/>
    <mergeCell ref="H10:I10"/>
    <mergeCell ref="B11:C11"/>
    <mergeCell ref="D11:E11"/>
    <mergeCell ref="F11:G11"/>
    <mergeCell ref="H11:I11"/>
    <mergeCell ref="B12:C12"/>
    <mergeCell ref="D12:E12"/>
    <mergeCell ref="F12:G12"/>
    <mergeCell ref="H12:I12"/>
    <mergeCell ref="B14:C14"/>
    <mergeCell ref="D14:E14"/>
    <mergeCell ref="F14:G14"/>
    <mergeCell ref="H14:I14"/>
    <mergeCell ref="B15:C15"/>
    <mergeCell ref="D15:E15"/>
    <mergeCell ref="F15:G15"/>
    <mergeCell ref="H15:I15"/>
    <mergeCell ref="B16:C16"/>
    <mergeCell ref="D16:E16"/>
    <mergeCell ref="F16:G16"/>
    <mergeCell ref="H16:I16"/>
    <mergeCell ref="BD17:BD21"/>
    <mergeCell ref="BE17:BE21"/>
    <mergeCell ref="B18:C18"/>
    <mergeCell ref="D18:E18"/>
    <mergeCell ref="F18:G18"/>
    <mergeCell ref="H18:I18"/>
    <mergeCell ref="B22:C22"/>
    <mergeCell ref="D22:E22"/>
    <mergeCell ref="F22:G22"/>
    <mergeCell ref="H22:I22"/>
    <mergeCell ref="B17:C17"/>
    <mergeCell ref="D17:E17"/>
    <mergeCell ref="F17:G17"/>
    <mergeCell ref="H17:I17"/>
    <mergeCell ref="B23:C23"/>
    <mergeCell ref="D23:E23"/>
    <mergeCell ref="F23:G23"/>
    <mergeCell ref="H23:I23"/>
    <mergeCell ref="AS23:AX25"/>
    <mergeCell ref="A19:A20"/>
    <mergeCell ref="B19:C19"/>
    <mergeCell ref="D19:E19"/>
    <mergeCell ref="F19:G19"/>
    <mergeCell ref="H19:I19"/>
    <mergeCell ref="BC23:BC24"/>
    <mergeCell ref="BD23:BD24"/>
    <mergeCell ref="BE23:BE24"/>
    <mergeCell ref="AS26:AX27"/>
    <mergeCell ref="BB28:BB29"/>
    <mergeCell ref="BC28:BC29"/>
    <mergeCell ref="BD28:BD29"/>
    <mergeCell ref="BE28:BE29"/>
    <mergeCell ref="AS29:AY31"/>
    <mergeCell ref="BB23:BB24"/>
    <mergeCell ref="BB45:BF51"/>
    <mergeCell ref="A46:A47"/>
    <mergeCell ref="BD33:BD38"/>
    <mergeCell ref="BE33:BE38"/>
    <mergeCell ref="BB40:BB41"/>
    <mergeCell ref="BC40:BC41"/>
    <mergeCell ref="BD40:BD41"/>
    <mergeCell ref="BE40:BE41"/>
  </mergeCells>
  <conditionalFormatting sqref="BD43 BG27:BG28 BD17:BE17 BD10:BG15 BD39:BE40 BF23 BD22:BE23 BF30:BF32 BD25:BF28 BD30:BE33">
    <cfRule type="cellIs" dxfId="0" priority="1" stopIfTrue="1" operator="lessThan">
      <formula>0</formula>
    </cfRule>
  </conditionalFormatting>
  <pageMargins left="0.7" right="0.60468750000000004" top="0.75" bottom="0.75" header="0.3" footer="0.3"/>
  <pageSetup paperSize="9" scale="85" pageOrder="overThenDown" orientation="portrait" r:id="rId1"/>
  <headerFooter>
    <oddHeader>&amp;RRisk, liquidity and capital management</oddHeader>
    <oddFooter>&amp;C&amp;7Fact book - Q2 2017</oddFooter>
  </headerFooter>
  <colBreaks count="2" manualBreakCount="2">
    <brk id="44" max="59" man="1"/>
    <brk id="52" max="59" man="1"/>
  </colBreaks>
  <legacyDrawingHF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tabColor theme="5"/>
  </sheetPr>
  <dimension ref="A3:H54"/>
  <sheetViews>
    <sheetView showWhiteSpace="0" view="pageBreakPreview" zoomScale="80" zoomScaleNormal="100" zoomScaleSheetLayoutView="80" zoomScalePageLayoutView="80" workbookViewId="0">
      <selection activeCell="P21" sqref="P21"/>
    </sheetView>
  </sheetViews>
  <sheetFormatPr defaultRowHeight="15"/>
  <cols>
    <col min="1" max="4" width="9.33203125" style="207"/>
    <col min="5" max="5" width="4.1640625" style="207" customWidth="1"/>
    <col min="6" max="16384" width="9.33203125" style="207"/>
  </cols>
  <sheetData>
    <row r="3" spans="4:8">
      <c r="D3" s="325"/>
      <c r="E3" s="325"/>
      <c r="F3" s="325"/>
      <c r="G3" s="325"/>
      <c r="H3" s="325"/>
    </row>
    <row r="4" spans="4:8">
      <c r="D4" s="325"/>
      <c r="E4" s="325"/>
      <c r="F4" s="325"/>
      <c r="G4" s="325"/>
      <c r="H4" s="325"/>
    </row>
    <row r="5" spans="4:8">
      <c r="D5" s="325"/>
      <c r="E5" s="325"/>
      <c r="F5" s="325"/>
      <c r="G5" s="325"/>
      <c r="H5" s="325"/>
    </row>
    <row r="6" spans="4:8">
      <c r="D6" s="325"/>
      <c r="E6" s="325"/>
      <c r="F6" s="325"/>
      <c r="G6" s="325"/>
      <c r="H6" s="325"/>
    </row>
    <row r="7" spans="4:8">
      <c r="D7" s="325"/>
      <c r="E7" s="325"/>
      <c r="F7" s="325"/>
      <c r="G7" s="325"/>
      <c r="H7" s="325"/>
    </row>
    <row r="8" spans="4:8">
      <c r="D8" s="325"/>
      <c r="E8" s="325"/>
      <c r="F8" s="325"/>
      <c r="G8" s="325"/>
      <c r="H8" s="325"/>
    </row>
    <row r="9" spans="4:8">
      <c r="D9" s="325"/>
      <c r="E9" s="325"/>
      <c r="F9" s="325"/>
      <c r="G9" s="325"/>
      <c r="H9" s="325"/>
    </row>
    <row r="10" spans="4:8">
      <c r="D10" s="325"/>
      <c r="E10" s="325"/>
      <c r="F10" s="325"/>
      <c r="G10" s="325"/>
      <c r="H10" s="325"/>
    </row>
    <row r="11" spans="4:8">
      <c r="D11" s="325"/>
      <c r="E11" s="325"/>
      <c r="F11" s="325"/>
      <c r="G11" s="325"/>
      <c r="H11" s="325"/>
    </row>
    <row r="12" spans="4:8">
      <c r="D12" s="325"/>
      <c r="E12" s="325"/>
      <c r="F12" s="325"/>
      <c r="G12" s="325"/>
      <c r="H12" s="325"/>
    </row>
    <row r="13" spans="4:8">
      <c r="D13" s="325"/>
      <c r="E13" s="325"/>
      <c r="F13" s="325"/>
      <c r="G13" s="325"/>
      <c r="H13" s="325"/>
    </row>
    <row r="14" spans="4:8">
      <c r="D14" s="325"/>
      <c r="E14" s="325"/>
      <c r="F14" s="325"/>
      <c r="G14" s="325"/>
      <c r="H14" s="325"/>
    </row>
    <row r="15" spans="4:8">
      <c r="D15" s="325"/>
      <c r="E15" s="325"/>
      <c r="F15" s="325"/>
      <c r="G15" s="325"/>
      <c r="H15" s="325"/>
    </row>
    <row r="16" spans="4:8">
      <c r="D16" s="325"/>
      <c r="E16" s="325"/>
      <c r="F16" s="325"/>
      <c r="G16" s="325"/>
      <c r="H16" s="325"/>
    </row>
    <row r="17" spans="4:8">
      <c r="D17" s="325"/>
      <c r="E17" s="325"/>
      <c r="F17" s="325"/>
      <c r="G17" s="325"/>
      <c r="H17" s="325"/>
    </row>
    <row r="18" spans="4:8">
      <c r="D18" s="325"/>
      <c r="E18" s="325"/>
      <c r="F18" s="325"/>
      <c r="G18" s="325"/>
      <c r="H18" s="325"/>
    </row>
    <row r="19" spans="4:8">
      <c r="D19" s="325"/>
      <c r="E19" s="325"/>
      <c r="F19" s="325"/>
      <c r="G19" s="325"/>
      <c r="H19" s="325"/>
    </row>
    <row r="25" spans="4:8">
      <c r="D25" s="325"/>
      <c r="E25" s="325"/>
      <c r="F25" s="325"/>
      <c r="G25" s="325"/>
      <c r="H25" s="325"/>
    </row>
    <row r="26" spans="4:8">
      <c r="D26" s="325"/>
      <c r="E26" s="325"/>
      <c r="F26" s="325"/>
      <c r="G26" s="325"/>
      <c r="H26" s="325"/>
    </row>
    <row r="27" spans="4:8">
      <c r="D27" s="325"/>
      <c r="E27" s="325"/>
      <c r="F27" s="325"/>
      <c r="G27" s="325"/>
      <c r="H27" s="325"/>
    </row>
    <row r="28" spans="4:8">
      <c r="D28" s="325"/>
      <c r="E28" s="325"/>
      <c r="F28" s="325"/>
      <c r="G28" s="325"/>
      <c r="H28" s="325"/>
    </row>
    <row r="29" spans="4:8">
      <c r="D29" s="325"/>
      <c r="E29" s="325"/>
      <c r="F29" s="325"/>
      <c r="G29" s="325"/>
      <c r="H29" s="325"/>
    </row>
    <row r="30" spans="4:8">
      <c r="D30" s="325"/>
      <c r="E30" s="325"/>
      <c r="F30" s="325"/>
      <c r="G30" s="325"/>
      <c r="H30" s="325"/>
    </row>
    <row r="31" spans="4:8">
      <c r="D31" s="325"/>
      <c r="E31" s="325"/>
      <c r="F31" s="325"/>
      <c r="G31" s="325"/>
      <c r="H31" s="325"/>
    </row>
    <row r="32" spans="4:8">
      <c r="D32" s="325"/>
      <c r="E32" s="325"/>
      <c r="F32" s="325"/>
      <c r="G32" s="325"/>
      <c r="H32" s="325"/>
    </row>
    <row r="33" spans="1:8">
      <c r="D33" s="325"/>
      <c r="E33" s="325"/>
      <c r="F33" s="325"/>
      <c r="G33" s="325"/>
      <c r="H33" s="325"/>
    </row>
    <row r="34" spans="1:8">
      <c r="D34" s="325"/>
      <c r="E34" s="325"/>
      <c r="F34" s="325"/>
      <c r="G34" s="325"/>
      <c r="H34" s="325"/>
    </row>
    <row r="35" spans="1:8">
      <c r="D35" s="325"/>
      <c r="E35" s="325"/>
      <c r="F35" s="325"/>
      <c r="G35" s="325"/>
      <c r="H35" s="325"/>
    </row>
    <row r="36" spans="1:8">
      <c r="D36" s="325"/>
      <c r="E36" s="325"/>
      <c r="F36" s="325"/>
      <c r="G36" s="325"/>
      <c r="H36" s="325"/>
    </row>
    <row r="37" spans="1:8">
      <c r="D37" s="325"/>
      <c r="E37" s="325"/>
      <c r="F37" s="325"/>
      <c r="G37" s="325"/>
      <c r="H37" s="325"/>
    </row>
    <row r="38" spans="1:8">
      <c r="D38" s="325"/>
      <c r="E38" s="325"/>
      <c r="F38" s="325"/>
      <c r="G38" s="325"/>
      <c r="H38" s="325"/>
    </row>
    <row r="39" spans="1:8">
      <c r="D39" s="325"/>
      <c r="E39" s="325"/>
      <c r="F39" s="325"/>
      <c r="G39" s="325"/>
      <c r="H39" s="325"/>
    </row>
    <row r="40" spans="1:8">
      <c r="D40" s="325"/>
      <c r="E40" s="325"/>
      <c r="F40" s="325"/>
      <c r="G40" s="325"/>
      <c r="H40" s="325"/>
    </row>
    <row r="41" spans="1:8">
      <c r="D41" s="325"/>
      <c r="E41" s="325"/>
      <c r="F41" s="325"/>
      <c r="G41" s="325"/>
      <c r="H41" s="325"/>
    </row>
    <row r="46" spans="1:8">
      <c r="B46" s="325"/>
      <c r="C46" s="325"/>
      <c r="D46" s="325"/>
      <c r="E46" s="325"/>
      <c r="F46" s="325"/>
      <c r="G46" s="325"/>
      <c r="H46" s="325"/>
    </row>
    <row r="47" spans="1:8">
      <c r="B47" s="325"/>
      <c r="C47" s="325"/>
      <c r="D47" s="325"/>
      <c r="E47" s="325"/>
      <c r="F47" s="325"/>
      <c r="G47" s="325"/>
      <c r="H47" s="325"/>
    </row>
    <row r="48" spans="1:8">
      <c r="A48" s="207" t="s">
        <v>1041</v>
      </c>
      <c r="B48" s="325"/>
      <c r="C48" s="325"/>
      <c r="D48" s="325"/>
      <c r="E48" s="325"/>
      <c r="F48" s="325"/>
      <c r="G48" s="325"/>
      <c r="H48" s="325"/>
    </row>
    <row r="49" spans="2:8">
      <c r="B49" s="325"/>
      <c r="C49" s="325"/>
      <c r="D49" s="325"/>
      <c r="E49" s="325"/>
      <c r="F49" s="325"/>
      <c r="G49" s="325"/>
      <c r="H49" s="325"/>
    </row>
    <row r="50" spans="2:8">
      <c r="B50" s="325"/>
      <c r="C50" s="325"/>
      <c r="D50" s="325"/>
      <c r="E50" s="325"/>
      <c r="F50" s="325"/>
      <c r="G50" s="325"/>
      <c r="H50" s="325"/>
    </row>
    <row r="51" spans="2:8">
      <c r="B51" s="325"/>
      <c r="C51" s="325"/>
      <c r="D51" s="325"/>
      <c r="E51" s="325"/>
      <c r="F51" s="325"/>
      <c r="G51" s="325"/>
      <c r="H51" s="325"/>
    </row>
    <row r="52" spans="2:8">
      <c r="B52" s="325"/>
      <c r="C52" s="325"/>
      <c r="D52" s="325"/>
      <c r="E52" s="325"/>
      <c r="F52" s="325"/>
      <c r="G52" s="325"/>
      <c r="H52" s="325"/>
    </row>
    <row r="53" spans="2:8">
      <c r="B53" s="325"/>
      <c r="C53" s="325"/>
      <c r="D53" s="325"/>
      <c r="E53" s="325"/>
      <c r="F53" s="325"/>
      <c r="G53" s="325"/>
      <c r="H53" s="325"/>
    </row>
    <row r="54" spans="2:8">
      <c r="B54" s="325"/>
      <c r="C54" s="325"/>
      <c r="D54" s="325"/>
      <c r="E54" s="325"/>
      <c r="F54" s="325"/>
      <c r="G54" s="325"/>
      <c r="H54" s="325"/>
    </row>
  </sheetData>
  <printOptions horizontalCentered="1"/>
  <pageMargins left="0.23622047244094488" right="0.23622047244094488" top="0.74803149606299213" bottom="0.74803149606299213" header="0.31496062992125984" footer="0.31496062992125984"/>
  <pageSetup paperSize="9" orientation="portrait"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tabColor theme="7" tint="0.59999389629810485"/>
  </sheetPr>
  <dimension ref="A1:G56"/>
  <sheetViews>
    <sheetView view="pageBreakPreview" topLeftCell="A28" zoomScaleNormal="85" zoomScaleSheetLayoutView="100" workbookViewId="0">
      <selection activeCell="P21" sqref="P21"/>
    </sheetView>
  </sheetViews>
  <sheetFormatPr defaultRowHeight="15"/>
  <cols>
    <col min="1" max="1" width="31.83203125" style="1478" customWidth="1"/>
    <col min="2" max="2" width="11.6640625" style="1478" customWidth="1"/>
    <col min="3" max="3" width="11" style="1478" customWidth="1"/>
    <col min="4" max="4" width="10.5" style="1478" customWidth="1"/>
    <col min="5" max="7" width="10" style="1478" customWidth="1"/>
    <col min="8" max="9" width="8" style="1478" customWidth="1"/>
    <col min="10" max="16384" width="9.33203125" style="1478"/>
  </cols>
  <sheetData>
    <row r="1" spans="1:7">
      <c r="A1" s="1491" t="s">
        <v>1422</v>
      </c>
      <c r="B1" s="1491"/>
      <c r="C1" s="1491"/>
      <c r="D1" s="1491"/>
      <c r="E1" s="1491"/>
      <c r="F1" s="1490"/>
      <c r="G1" s="1490"/>
    </row>
    <row r="2" spans="1:7">
      <c r="A2" s="1488"/>
      <c r="B2" s="1488"/>
      <c r="C2" s="1488"/>
      <c r="D2" s="1488"/>
      <c r="E2" s="1488"/>
      <c r="F2" s="1489"/>
      <c r="G2" s="1488"/>
    </row>
    <row r="3" spans="1:7">
      <c r="A3" s="1485" t="s">
        <v>426</v>
      </c>
      <c r="B3" s="1485"/>
      <c r="C3" s="1485"/>
      <c r="D3" s="1485"/>
      <c r="E3" s="1485"/>
      <c r="F3" s="1489"/>
      <c r="G3" s="1488"/>
    </row>
    <row r="4" spans="1:7" ht="15.75" thickBot="1">
      <c r="A4" s="1484"/>
      <c r="B4" s="1484"/>
      <c r="C4" s="1484"/>
      <c r="D4" s="1484"/>
      <c r="E4" s="1484"/>
      <c r="F4" s="1484"/>
      <c r="G4" s="1484"/>
    </row>
    <row r="5" spans="1:7" ht="15.75" thickBot="1">
      <c r="A5" s="1483"/>
      <c r="B5" s="1483" t="s">
        <v>1331</v>
      </c>
      <c r="C5" s="1483" t="s">
        <v>1278</v>
      </c>
      <c r="D5" s="1483" t="s">
        <v>568</v>
      </c>
      <c r="E5" s="1483" t="s">
        <v>124</v>
      </c>
      <c r="F5" s="1482" t="s">
        <v>125</v>
      </c>
      <c r="G5" s="1482" t="s">
        <v>126</v>
      </c>
    </row>
    <row r="6" spans="1:7">
      <c r="A6" s="1480" t="s">
        <v>427</v>
      </c>
      <c r="B6" s="1479">
        <v>0.17100000000000001</v>
      </c>
      <c r="C6" s="1479">
        <v>0.17199999999999999</v>
      </c>
      <c r="D6" s="1479">
        <v>0.17199999999999999</v>
      </c>
      <c r="E6" s="1479" t="s">
        <v>428</v>
      </c>
      <c r="F6" s="1479" t="s">
        <v>428</v>
      </c>
      <c r="G6" s="1479" t="s">
        <v>428</v>
      </c>
    </row>
    <row r="7" spans="1:7">
      <c r="A7" s="1480" t="s">
        <v>403</v>
      </c>
      <c r="B7" s="1479">
        <v>0.17799999999999999</v>
      </c>
      <c r="C7" s="1479">
        <v>0.18</v>
      </c>
      <c r="D7" s="1479">
        <v>0.182</v>
      </c>
      <c r="E7" s="1479" t="s">
        <v>429</v>
      </c>
      <c r="F7" s="1479" t="s">
        <v>430</v>
      </c>
      <c r="G7" s="1479" t="s">
        <v>431</v>
      </c>
    </row>
    <row r="8" spans="1:7">
      <c r="A8" s="1480" t="s">
        <v>432</v>
      </c>
      <c r="B8" s="1479">
        <v>0.20499999999999999</v>
      </c>
      <c r="C8" s="1479">
        <v>0.215</v>
      </c>
      <c r="D8" s="1479">
        <v>0.221</v>
      </c>
      <c r="E8" s="1479" t="s">
        <v>433</v>
      </c>
      <c r="F8" s="1479" t="s">
        <v>434</v>
      </c>
      <c r="G8" s="1479" t="s">
        <v>435</v>
      </c>
    </row>
    <row r="9" spans="1:7">
      <c r="A9" s="1480"/>
      <c r="B9" s="1492"/>
      <c r="C9" s="1479"/>
      <c r="D9" s="1479"/>
      <c r="E9" s="1479"/>
      <c r="F9" s="1479"/>
      <c r="G9" s="1479"/>
    </row>
    <row r="10" spans="1:7">
      <c r="A10" s="1480" t="s">
        <v>406</v>
      </c>
      <c r="B10" s="1479">
        <v>0.215</v>
      </c>
      <c r="C10" s="1479">
        <v>0.22</v>
      </c>
      <c r="D10" s="1479">
        <v>0.221</v>
      </c>
      <c r="E10" s="1479" t="s">
        <v>433</v>
      </c>
      <c r="F10" s="1479" t="s">
        <v>437</v>
      </c>
      <c r="G10" s="1479" t="s">
        <v>438</v>
      </c>
    </row>
    <row r="11" spans="1:7">
      <c r="A11" s="1480" t="s">
        <v>405</v>
      </c>
      <c r="B11" s="1479">
        <v>0.24399999999999999</v>
      </c>
      <c r="C11" s="1479">
        <v>0.254</v>
      </c>
      <c r="D11" s="1479">
        <v>0.24299999999999999</v>
      </c>
      <c r="E11" s="1479" t="s">
        <v>439</v>
      </c>
      <c r="F11" s="1479" t="s">
        <v>436</v>
      </c>
      <c r="G11" s="1479" t="s">
        <v>440</v>
      </c>
    </row>
    <row r="12" spans="1:7">
      <c r="D12" s="1487"/>
      <c r="E12" s="1487"/>
    </row>
    <row r="14" spans="1:7">
      <c r="A14" s="1485" t="s">
        <v>417</v>
      </c>
      <c r="B14" s="1485"/>
      <c r="C14" s="1485"/>
      <c r="D14" s="1485"/>
      <c r="E14" s="1485"/>
      <c r="F14" s="1486"/>
      <c r="G14" s="1486"/>
    </row>
    <row r="15" spans="1:7" ht="15.75" thickBot="1">
      <c r="A15" s="1484"/>
      <c r="B15" s="1484"/>
      <c r="C15" s="1484"/>
      <c r="D15" s="1484"/>
      <c r="E15" s="1484"/>
      <c r="F15" s="1484"/>
      <c r="G15" s="1484"/>
    </row>
    <row r="16" spans="1:7" ht="15.75" thickBot="1">
      <c r="A16" s="1483"/>
      <c r="B16" s="1482" t="s">
        <v>1331</v>
      </c>
      <c r="C16" s="1482" t="s">
        <v>1278</v>
      </c>
      <c r="D16" s="1482" t="s">
        <v>568</v>
      </c>
      <c r="E16" s="1482" t="s">
        <v>124</v>
      </c>
      <c r="F16" s="1482" t="s">
        <v>125</v>
      </c>
      <c r="G16" s="1482" t="s">
        <v>126</v>
      </c>
    </row>
    <row r="17" spans="1:7">
      <c r="A17" s="1480" t="s">
        <v>427</v>
      </c>
      <c r="B17" s="1479">
        <v>0.29699999999999999</v>
      </c>
      <c r="C17" s="1479">
        <v>0.29799999999999999</v>
      </c>
      <c r="D17" s="1479">
        <v>0.29799999999999999</v>
      </c>
      <c r="E17" s="1479" t="s">
        <v>441</v>
      </c>
      <c r="F17" s="1479" t="s">
        <v>442</v>
      </c>
      <c r="G17" s="1479" t="s">
        <v>443</v>
      </c>
    </row>
    <row r="18" spans="1:7">
      <c r="A18" s="1480" t="s">
        <v>403</v>
      </c>
      <c r="B18" s="1479">
        <v>0.30199999999999999</v>
      </c>
      <c r="C18" s="1479">
        <v>0.30299999999999999</v>
      </c>
      <c r="D18" s="1479">
        <v>0.30299999999999999</v>
      </c>
      <c r="E18" s="1479" t="s">
        <v>444</v>
      </c>
      <c r="F18" s="1479" t="s">
        <v>445</v>
      </c>
      <c r="G18" s="1479" t="s">
        <v>446</v>
      </c>
    </row>
    <row r="19" spans="1:7">
      <c r="A19" s="1480" t="s">
        <v>432</v>
      </c>
      <c r="B19" s="1479">
        <v>0.26100000000000001</v>
      </c>
      <c r="C19" s="1479">
        <v>0.26300000000000001</v>
      </c>
      <c r="D19" s="1479">
        <v>0.27</v>
      </c>
      <c r="E19" s="1479" t="s">
        <v>447</v>
      </c>
      <c r="F19" s="1479" t="s">
        <v>448</v>
      </c>
      <c r="G19" s="1479" t="s">
        <v>449</v>
      </c>
    </row>
    <row r="20" spans="1:7">
      <c r="A20" s="1480"/>
      <c r="B20" s="1479"/>
      <c r="C20" s="1479"/>
      <c r="D20" s="1479"/>
      <c r="E20" s="1479"/>
      <c r="F20" s="1479"/>
      <c r="G20" s="1479"/>
    </row>
    <row r="21" spans="1:7">
      <c r="A21" s="1480" t="s">
        <v>406</v>
      </c>
      <c r="B21" s="1479">
        <v>0.28399999999999997</v>
      </c>
      <c r="C21" s="1479">
        <v>0.28299999999999997</v>
      </c>
      <c r="D21" s="1479">
        <v>0.28599999999999998</v>
      </c>
      <c r="E21" s="1479" t="s">
        <v>450</v>
      </c>
      <c r="F21" s="1479" t="s">
        <v>452</v>
      </c>
      <c r="G21" s="1479" t="s">
        <v>451</v>
      </c>
    </row>
    <row r="22" spans="1:7">
      <c r="A22" s="1480" t="s">
        <v>405</v>
      </c>
      <c r="B22" s="1479">
        <v>0.311</v>
      </c>
      <c r="C22" s="1479">
        <v>0.30599999999999999</v>
      </c>
      <c r="D22" s="1479">
        <v>0.30399999999999999</v>
      </c>
      <c r="E22" s="1479" t="s">
        <v>453</v>
      </c>
      <c r="F22" s="1479" t="s">
        <v>454</v>
      </c>
      <c r="G22" s="1479" t="s">
        <v>455</v>
      </c>
    </row>
    <row r="25" spans="1:7">
      <c r="A25" s="1485" t="s">
        <v>418</v>
      </c>
      <c r="B25" s="1485"/>
      <c r="C25" s="1485"/>
      <c r="D25" s="1485"/>
      <c r="E25" s="1485"/>
      <c r="F25" s="1484"/>
      <c r="G25" s="1484"/>
    </row>
    <row r="26" spans="1:7" ht="15.75" thickBot="1">
      <c r="A26" s="1484"/>
      <c r="B26" s="1484"/>
      <c r="C26" s="1484"/>
      <c r="D26" s="1484"/>
      <c r="E26" s="1484"/>
      <c r="F26" s="1484"/>
      <c r="G26" s="1484"/>
    </row>
    <row r="27" spans="1:7" ht="15.75" thickBot="1">
      <c r="A27" s="1483"/>
      <c r="B27" s="1482" t="s">
        <v>1331</v>
      </c>
      <c r="C27" s="1482" t="s">
        <v>1278</v>
      </c>
      <c r="D27" s="1482" t="s">
        <v>568</v>
      </c>
      <c r="E27" s="1482" t="s">
        <v>124</v>
      </c>
      <c r="F27" s="1482" t="s">
        <v>125</v>
      </c>
      <c r="G27" s="1482" t="s">
        <v>126</v>
      </c>
    </row>
    <row r="28" spans="1:7">
      <c r="A28" s="1480" t="s">
        <v>427</v>
      </c>
      <c r="B28" s="1479">
        <v>0.106</v>
      </c>
      <c r="C28" s="1479">
        <v>0.107</v>
      </c>
      <c r="D28" s="1479">
        <v>0.108</v>
      </c>
      <c r="E28" s="1479" t="s">
        <v>456</v>
      </c>
      <c r="F28" s="1479" t="s">
        <v>457</v>
      </c>
      <c r="G28" s="1479" t="s">
        <v>457</v>
      </c>
    </row>
    <row r="29" spans="1:7">
      <c r="A29" s="1480" t="s">
        <v>403</v>
      </c>
      <c r="B29" s="1479">
        <v>6.7000000000000004E-2</v>
      </c>
      <c r="C29" s="1479">
        <v>6.8000000000000005E-2</v>
      </c>
      <c r="D29" s="1479">
        <v>6.9000000000000006E-2</v>
      </c>
      <c r="E29" s="1479">
        <v>7.1437872399656988E-2</v>
      </c>
      <c r="F29" s="1479">
        <v>7.3077733884494539E-2</v>
      </c>
      <c r="G29" s="1479">
        <v>7.3964764199590541E-2</v>
      </c>
    </row>
    <row r="30" spans="1:7">
      <c r="A30" s="1480" t="s">
        <v>432</v>
      </c>
      <c r="B30" s="1479">
        <v>0.113</v>
      </c>
      <c r="C30" s="1479">
        <v>0.11</v>
      </c>
      <c r="D30" s="1479">
        <v>0.115</v>
      </c>
      <c r="E30" s="1479">
        <v>0.11415417595651736</v>
      </c>
      <c r="F30" s="1479">
        <v>0.11455566540746862</v>
      </c>
      <c r="G30" s="1479">
        <v>0.11589538622379582</v>
      </c>
    </row>
    <row r="31" spans="1:7">
      <c r="A31" s="1480"/>
      <c r="B31" s="1479"/>
      <c r="C31" s="1479"/>
      <c r="D31" s="1479"/>
      <c r="E31" s="1479"/>
      <c r="F31" s="1479"/>
      <c r="G31" s="1479"/>
    </row>
    <row r="32" spans="1:7">
      <c r="A32" s="1480" t="s">
        <v>406</v>
      </c>
      <c r="B32" s="1479">
        <v>7.0999999999999994E-2</v>
      </c>
      <c r="C32" s="1479">
        <v>7.1999999999999995E-2</v>
      </c>
      <c r="D32" s="1479">
        <v>7.3999999999999996E-2</v>
      </c>
      <c r="E32" s="1479">
        <v>7.6198713019399705E-2</v>
      </c>
      <c r="F32" s="1479">
        <v>7.6631765479264119E-2</v>
      </c>
      <c r="G32" s="1479">
        <v>7.760889733710985E-2</v>
      </c>
    </row>
    <row r="33" spans="1:7">
      <c r="A33" s="1480" t="s">
        <v>405</v>
      </c>
      <c r="B33" s="1479">
        <v>0.115</v>
      </c>
      <c r="C33" s="1479">
        <v>0.11700000000000001</v>
      </c>
      <c r="D33" s="1479">
        <v>0.12</v>
      </c>
      <c r="E33" s="1479">
        <v>0.12265280131759117</v>
      </c>
      <c r="F33" s="1479">
        <v>0.11865440602321572</v>
      </c>
      <c r="G33" s="1479">
        <v>0.1179561496904452</v>
      </c>
    </row>
    <row r="36" spans="1:7">
      <c r="A36" s="1485" t="s">
        <v>419</v>
      </c>
      <c r="B36" s="1485"/>
      <c r="C36" s="1485"/>
      <c r="D36" s="1485"/>
      <c r="E36" s="1485"/>
      <c r="F36" s="1484"/>
      <c r="G36" s="1484"/>
    </row>
    <row r="37" spans="1:7" ht="15.75" thickBot="1">
      <c r="A37" s="1484"/>
      <c r="B37" s="1484"/>
      <c r="C37" s="1484"/>
      <c r="D37" s="1484"/>
      <c r="E37" s="1484"/>
      <c r="F37" s="1484"/>
      <c r="G37" s="1484"/>
    </row>
    <row r="38" spans="1:7" ht="15.75" thickBot="1">
      <c r="A38" s="1483"/>
      <c r="B38" s="1482" t="s">
        <v>1331</v>
      </c>
      <c r="C38" s="1482" t="s">
        <v>1278</v>
      </c>
      <c r="D38" s="1482" t="s">
        <v>568</v>
      </c>
      <c r="E38" s="1482" t="s">
        <v>124</v>
      </c>
      <c r="F38" s="1482" t="s">
        <v>125</v>
      </c>
      <c r="G38" s="1482" t="s">
        <v>126</v>
      </c>
    </row>
    <row r="39" spans="1:7">
      <c r="A39" s="1480" t="s">
        <v>427</v>
      </c>
      <c r="B39" s="1479">
        <v>0.151</v>
      </c>
      <c r="C39" s="1479">
        <v>0.153</v>
      </c>
      <c r="D39" s="1479">
        <v>0.153</v>
      </c>
      <c r="E39" s="1479">
        <v>0.15368887545830812</v>
      </c>
      <c r="F39" s="1479">
        <v>0.15391606748587755</v>
      </c>
      <c r="G39" s="1479">
        <v>0.15420332421123209</v>
      </c>
    </row>
    <row r="40" spans="1:7">
      <c r="A40" s="1480" t="s">
        <v>403</v>
      </c>
      <c r="B40" s="1479">
        <v>5.8000000000000003E-2</v>
      </c>
      <c r="C40" s="1479">
        <v>5.8999999999999997E-2</v>
      </c>
      <c r="D40" s="1479">
        <v>6.0999999999999999E-2</v>
      </c>
      <c r="E40" s="1479">
        <v>6.1742852008621882E-2</v>
      </c>
      <c r="F40" s="1479">
        <v>6.3693764239755757E-2</v>
      </c>
      <c r="G40" s="1479">
        <v>6.427158357719169E-2</v>
      </c>
    </row>
    <row r="41" spans="1:7">
      <c r="A41" s="1480" t="s">
        <v>432</v>
      </c>
      <c r="B41" s="1479">
        <v>0.122</v>
      </c>
      <c r="C41" s="1479">
        <v>0.123</v>
      </c>
      <c r="D41" s="1479">
        <v>0.11899999999999999</v>
      </c>
      <c r="E41" s="1479">
        <v>0.1226629865849698</v>
      </c>
      <c r="F41" s="1479">
        <v>0.12375606409519736</v>
      </c>
      <c r="G41" s="1479">
        <v>0.13156113090894248</v>
      </c>
    </row>
    <row r="42" spans="1:7">
      <c r="A42" s="1480"/>
      <c r="B42" s="1479"/>
      <c r="C42" s="1479"/>
      <c r="D42" s="1479"/>
      <c r="E42" s="1479"/>
      <c r="F42" s="1479"/>
      <c r="G42" s="1479"/>
    </row>
    <row r="43" spans="1:7">
      <c r="A43" s="1480" t="s">
        <v>406</v>
      </c>
      <c r="B43" s="1479">
        <v>0.14000000000000001</v>
      </c>
      <c r="C43" s="1479">
        <v>0.14199999999999999</v>
      </c>
      <c r="D43" s="1479">
        <v>0.14000000000000001</v>
      </c>
      <c r="E43" s="1479">
        <v>0.14246632441804552</v>
      </c>
      <c r="F43" s="1479">
        <v>0.14205862895301372</v>
      </c>
      <c r="G43" s="1479">
        <v>0.14524925349062406</v>
      </c>
    </row>
    <row r="44" spans="1:7">
      <c r="A44" s="1480" t="s">
        <v>405</v>
      </c>
      <c r="B44" s="1479">
        <v>0.15</v>
      </c>
      <c r="C44" s="1479">
        <v>0.16700000000000001</v>
      </c>
      <c r="D44" s="1479">
        <v>0.14000000000000001</v>
      </c>
      <c r="E44" s="1479">
        <v>0.13872410557240067</v>
      </c>
      <c r="F44" s="1479">
        <v>0.14287267972578299</v>
      </c>
      <c r="G44" s="1479">
        <v>0.15501918367800563</v>
      </c>
    </row>
    <row r="47" spans="1:7">
      <c r="A47" s="1485" t="s">
        <v>420</v>
      </c>
      <c r="B47" s="1485"/>
      <c r="C47" s="1485"/>
      <c r="D47" s="1485"/>
      <c r="E47" s="1485"/>
      <c r="F47" s="1484"/>
      <c r="G47" s="1484"/>
    </row>
    <row r="48" spans="1:7" ht="15.75" thickBot="1">
      <c r="A48" s="1484"/>
      <c r="B48" s="1484"/>
      <c r="C48" s="1484"/>
      <c r="D48" s="1484"/>
      <c r="E48" s="1484"/>
      <c r="F48" s="1484"/>
      <c r="G48" s="1484"/>
    </row>
    <row r="49" spans="1:7" ht="15.75" thickBot="1">
      <c r="A49" s="1483"/>
      <c r="B49" s="1482" t="s">
        <v>1331</v>
      </c>
      <c r="C49" s="1482" t="s">
        <v>1278</v>
      </c>
      <c r="D49" s="1482" t="s">
        <v>568</v>
      </c>
      <c r="E49" s="1482" t="s">
        <v>124</v>
      </c>
      <c r="F49" s="1482" t="s">
        <v>125</v>
      </c>
      <c r="G49" s="1482" t="s">
        <v>126</v>
      </c>
    </row>
    <row r="50" spans="1:7">
      <c r="A50" s="1480" t="s">
        <v>427</v>
      </c>
      <c r="B50" s="1479">
        <v>0.14899999999999999</v>
      </c>
      <c r="C50" s="1479">
        <v>0.15</v>
      </c>
      <c r="D50" s="1479">
        <v>0.151</v>
      </c>
      <c r="E50" s="1479">
        <v>0.15165139305518111</v>
      </c>
      <c r="F50" s="1479">
        <v>0.15167253706752695</v>
      </c>
      <c r="G50" s="1479">
        <v>0.15213053366762691</v>
      </c>
    </row>
    <row r="51" spans="1:7" s="1481" customFormat="1">
      <c r="A51" s="1480" t="s">
        <v>403</v>
      </c>
      <c r="B51" s="1479">
        <v>0.05</v>
      </c>
      <c r="C51" s="1479">
        <v>0.05</v>
      </c>
      <c r="D51" s="1479">
        <v>5.1999999999999998E-2</v>
      </c>
      <c r="E51" s="1479">
        <v>5.2707006231783357E-2</v>
      </c>
      <c r="F51" s="1479">
        <v>5.5211508692596264E-2</v>
      </c>
      <c r="G51" s="1479">
        <v>5.7314900679752361E-2</v>
      </c>
    </row>
    <row r="52" spans="1:7">
      <c r="A52" s="1480" t="s">
        <v>432</v>
      </c>
      <c r="B52" s="1479">
        <v>0.182</v>
      </c>
      <c r="C52" s="1479">
        <v>0.18099999999999999</v>
      </c>
      <c r="D52" s="1479">
        <v>0.17899999999999999</v>
      </c>
      <c r="E52" s="1479">
        <v>0.17575936600243788</v>
      </c>
      <c r="F52" s="1479">
        <v>0.17734732676485632</v>
      </c>
      <c r="G52" s="1479">
        <v>0.17986188323016483</v>
      </c>
    </row>
    <row r="53" spans="1:7">
      <c r="A53" s="1480"/>
      <c r="B53" s="1479"/>
      <c r="C53" s="1479"/>
      <c r="D53" s="1479"/>
      <c r="E53" s="1479"/>
      <c r="F53" s="1479"/>
      <c r="G53" s="1479"/>
    </row>
    <row r="54" spans="1:7">
      <c r="A54" s="1480" t="s">
        <v>406</v>
      </c>
      <c r="B54" s="1479">
        <v>5.1999999999999998E-2</v>
      </c>
      <c r="C54" s="1479">
        <v>5.2999999999999999E-2</v>
      </c>
      <c r="D54" s="1479">
        <v>5.3999999999999999E-2</v>
      </c>
      <c r="E54" s="1479">
        <v>5.3816651577170707E-2</v>
      </c>
      <c r="F54" s="1479">
        <v>5.3565050345072508E-2</v>
      </c>
      <c r="G54" s="1479">
        <v>5.3341484547361109E-2</v>
      </c>
    </row>
    <row r="55" spans="1:7">
      <c r="A55" s="1480" t="s">
        <v>405</v>
      </c>
      <c r="B55" s="1479">
        <v>0.121</v>
      </c>
      <c r="C55" s="1479">
        <v>0.11600000000000001</v>
      </c>
      <c r="D55" s="1479">
        <v>9.9000000000000005E-2</v>
      </c>
      <c r="E55" s="1479">
        <v>0.10066489288556606</v>
      </c>
      <c r="F55" s="1479">
        <v>0.10105562182597172</v>
      </c>
      <c r="G55" s="1479">
        <v>9.7214926537041654E-2</v>
      </c>
    </row>
    <row r="56" spans="1:7">
      <c r="F56" s="1479"/>
      <c r="G56" s="1479"/>
    </row>
  </sheetData>
  <printOptions horizontalCentered="1"/>
  <pageMargins left="0.7" right="0.7" top="0.75" bottom="0.75" header="0.3" footer="0.3"/>
  <pageSetup paperSize="9" scale="80" orientation="portrait" r:id="rId1"/>
  <headerFooter>
    <oddHeader>&amp;R&amp;"Arial,Normal"&amp;8Retail Banking</oddHeader>
    <oddFooter>&amp;C&amp;7Fact book - Q2  2017</oddFooter>
  </headerFooter>
  <rowBreaks count="1" manualBreakCount="1">
    <brk id="56" max="12" man="1"/>
  </rowBreak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tabColor rgb="FF99FF99"/>
  </sheetPr>
  <dimension ref="A1:S73"/>
  <sheetViews>
    <sheetView view="pageBreakPreview" zoomScale="115" zoomScaleNormal="100" zoomScaleSheetLayoutView="115" workbookViewId="0">
      <selection activeCell="P21" sqref="P21"/>
    </sheetView>
  </sheetViews>
  <sheetFormatPr defaultRowHeight="11.25"/>
  <cols>
    <col min="1" max="1" width="20.1640625" style="1217" customWidth="1"/>
    <col min="2" max="10" width="9.1640625" style="1217" customWidth="1"/>
    <col min="11" max="11" width="22.33203125" style="1217" customWidth="1"/>
    <col min="12" max="19" width="9.83203125" style="1217" customWidth="1"/>
    <col min="20" max="16384" width="9.33203125" style="1217"/>
  </cols>
  <sheetData>
    <row r="1" spans="1:10" ht="13.5" customHeight="1">
      <c r="A1" s="2981" t="s">
        <v>1029</v>
      </c>
      <c r="B1" s="2981"/>
      <c r="C1" s="2981"/>
      <c r="D1" s="2981"/>
      <c r="E1" s="2981"/>
      <c r="F1" s="2981"/>
      <c r="G1" s="2981"/>
      <c r="H1" s="2981"/>
      <c r="I1" s="2981"/>
      <c r="J1" s="2981"/>
    </row>
    <row r="2" spans="1:10" ht="10.5" customHeight="1"/>
    <row r="3" spans="1:10" ht="10.5" customHeight="1">
      <c r="A3" s="1241" t="s">
        <v>1031</v>
      </c>
      <c r="B3" s="1241"/>
      <c r="C3" s="1229"/>
      <c r="D3" s="1229"/>
      <c r="E3" s="1229"/>
      <c r="F3" s="1229"/>
      <c r="G3" s="1229"/>
      <c r="H3" s="1229"/>
      <c r="I3" s="1229"/>
      <c r="J3" s="1229"/>
    </row>
    <row r="4" spans="1:10" ht="10.5" customHeight="1" thickBot="1">
      <c r="A4" s="1228" t="s">
        <v>1033</v>
      </c>
      <c r="B4" s="1227" t="s">
        <v>1331</v>
      </c>
      <c r="C4" s="1227" t="s">
        <v>1278</v>
      </c>
      <c r="D4" s="1227" t="s">
        <v>568</v>
      </c>
      <c r="E4" s="1227" t="s">
        <v>124</v>
      </c>
      <c r="F4" s="1227" t="s">
        <v>125</v>
      </c>
      <c r="G4" s="1227" t="s">
        <v>126</v>
      </c>
      <c r="H4" s="1227" t="s">
        <v>127</v>
      </c>
      <c r="I4" s="1227" t="s">
        <v>128</v>
      </c>
      <c r="J4" s="1227" t="s">
        <v>129</v>
      </c>
    </row>
    <row r="5" spans="1:10" ht="10.5" customHeight="1">
      <c r="A5" s="1226" t="s">
        <v>537</v>
      </c>
      <c r="B5" s="1225">
        <v>1010.0890000000001</v>
      </c>
      <c r="C5" s="1225">
        <v>1017.095</v>
      </c>
      <c r="D5" s="1225">
        <v>1058.9970000000001</v>
      </c>
      <c r="E5" s="1225">
        <v>1049.0989999999999</v>
      </c>
      <c r="F5" s="1225">
        <v>1058.0050000000001</v>
      </c>
      <c r="G5" s="1225">
        <v>1064.182</v>
      </c>
      <c r="H5" s="1225">
        <v>1053.31</v>
      </c>
      <c r="I5" s="1225">
        <v>1042.885</v>
      </c>
      <c r="J5" s="1225">
        <v>1039.4490000000001</v>
      </c>
    </row>
    <row r="6" spans="1:10" ht="10.5" customHeight="1">
      <c r="A6" s="1226" t="s">
        <v>539</v>
      </c>
      <c r="B6" s="1225">
        <v>1399.1949999999999</v>
      </c>
      <c r="C6" s="1225">
        <v>1399.1949999999999</v>
      </c>
      <c r="D6" s="1225">
        <v>1399.1949999999999</v>
      </c>
      <c r="E6" s="1225">
        <v>1397.3620000000001</v>
      </c>
      <c r="F6" s="1225">
        <v>1401.6279999999999</v>
      </c>
      <c r="G6" s="1225">
        <v>1404.925</v>
      </c>
      <c r="H6" s="1225">
        <v>1397.6310000000001</v>
      </c>
      <c r="I6" s="1225">
        <v>1391.4090000000001</v>
      </c>
      <c r="J6" s="1225">
        <v>1388.12</v>
      </c>
    </row>
    <row r="7" spans="1:10" ht="10.5" customHeight="1">
      <c r="A7" s="1226" t="s">
        <v>1034</v>
      </c>
      <c r="B7" s="1225">
        <v>305.60599999999999</v>
      </c>
      <c r="C7" s="1225">
        <v>309.97000000000003</v>
      </c>
      <c r="D7" s="1225">
        <v>307.10399999999998</v>
      </c>
      <c r="E7" s="1225">
        <v>315.07</v>
      </c>
      <c r="F7" s="1225">
        <v>322.42</v>
      </c>
      <c r="G7" s="1225">
        <v>316.11500000000001</v>
      </c>
      <c r="H7" s="1225">
        <v>313.322</v>
      </c>
      <c r="I7" s="1225">
        <v>364.37900000000002</v>
      </c>
      <c r="J7" s="1225">
        <v>363.96600000000001</v>
      </c>
    </row>
    <row r="8" spans="1:10" ht="10.5" customHeight="1" thickBot="1">
      <c r="A8" s="1223" t="s">
        <v>542</v>
      </c>
      <c r="B8" s="1222">
        <v>1364.9549999999999</v>
      </c>
      <c r="C8" s="1222">
        <v>1372.32</v>
      </c>
      <c r="D8" s="1222">
        <v>1375.06</v>
      </c>
      <c r="E8" s="1222">
        <v>1361.3720000000001</v>
      </c>
      <c r="F8" s="1222">
        <v>1379.441</v>
      </c>
      <c r="G8" s="1222">
        <v>1379.021</v>
      </c>
      <c r="H8" s="1222">
        <v>1381.021</v>
      </c>
      <c r="I8" s="1222">
        <v>1352.58</v>
      </c>
      <c r="J8" s="1222">
        <v>1471.8219999999999</v>
      </c>
    </row>
    <row r="9" spans="1:10" ht="10.5" customHeight="1">
      <c r="A9" s="1220" t="s">
        <v>618</v>
      </c>
      <c r="B9" s="1219">
        <f t="shared" ref="B9:J9" si="0">SUM(B5:B8)</f>
        <v>4079.8450000000003</v>
      </c>
      <c r="C9" s="1219">
        <f t="shared" si="0"/>
        <v>4098.58</v>
      </c>
      <c r="D9" s="1219">
        <f t="shared" si="0"/>
        <v>4140.3559999999998</v>
      </c>
      <c r="E9" s="1219">
        <f t="shared" si="0"/>
        <v>4122.9030000000002</v>
      </c>
      <c r="F9" s="1219">
        <f t="shared" si="0"/>
        <v>4161.4939999999997</v>
      </c>
      <c r="G9" s="1219">
        <f t="shared" si="0"/>
        <v>4164.2429999999995</v>
      </c>
      <c r="H9" s="1219">
        <f t="shared" si="0"/>
        <v>4145.2839999999997</v>
      </c>
      <c r="I9" s="1219">
        <f t="shared" si="0"/>
        <v>4151.2529999999997</v>
      </c>
      <c r="J9" s="1219">
        <f t="shared" si="0"/>
        <v>4263.357</v>
      </c>
    </row>
    <row r="10" spans="1:10" ht="10.5" customHeight="1">
      <c r="A10" s="1233"/>
      <c r="B10" s="1232"/>
      <c r="C10" s="1232"/>
      <c r="D10" s="1232"/>
      <c r="E10" s="1232"/>
      <c r="F10" s="1232"/>
      <c r="G10" s="1232"/>
      <c r="H10" s="1232"/>
      <c r="I10" s="1232"/>
      <c r="J10" s="1232"/>
    </row>
    <row r="11" spans="1:10" ht="10.5" customHeight="1">
      <c r="A11" s="1247"/>
      <c r="B11" s="1247"/>
      <c r="C11" s="1247"/>
      <c r="D11" s="1246"/>
      <c r="E11" s="1246"/>
      <c r="F11" s="1246"/>
      <c r="G11" s="1246"/>
      <c r="H11" s="1246"/>
      <c r="I11" s="1246"/>
      <c r="J11" s="1246"/>
    </row>
    <row r="12" spans="1:10" ht="10.5" customHeight="1">
      <c r="A12" s="1241" t="s">
        <v>1035</v>
      </c>
      <c r="B12" s="1241"/>
      <c r="C12" s="1241"/>
      <c r="D12" s="1240"/>
      <c r="E12" s="1240"/>
      <c r="F12" s="1240"/>
      <c r="G12" s="1240"/>
      <c r="H12" s="1240"/>
      <c r="I12" s="1240"/>
      <c r="J12" s="1240"/>
    </row>
    <row r="13" spans="1:10" ht="10.5" customHeight="1" thickBot="1">
      <c r="A13" s="1228" t="s">
        <v>1033</v>
      </c>
      <c r="B13" s="1227" t="s">
        <v>1331</v>
      </c>
      <c r="C13" s="1227" t="s">
        <v>1278</v>
      </c>
      <c r="D13" s="1227" t="s">
        <v>568</v>
      </c>
      <c r="E13" s="1227" t="s">
        <v>124</v>
      </c>
      <c r="F13" s="1227" t="s">
        <v>125</v>
      </c>
      <c r="G13" s="1227" t="s">
        <v>126</v>
      </c>
      <c r="H13" s="1227" t="s">
        <v>127</v>
      </c>
      <c r="I13" s="1227" t="s">
        <v>128</v>
      </c>
      <c r="J13" s="1227" t="s">
        <v>129</v>
      </c>
    </row>
    <row r="14" spans="1:10" ht="10.5" customHeight="1">
      <c r="A14" s="1226" t="s">
        <v>537</v>
      </c>
      <c r="B14" s="1225">
        <v>12965.882</v>
      </c>
      <c r="C14" s="1225">
        <v>13869.599</v>
      </c>
      <c r="D14" s="1225">
        <v>13594.474</v>
      </c>
      <c r="E14" s="1225">
        <v>12985.499</v>
      </c>
      <c r="F14" s="1225">
        <v>13790.623</v>
      </c>
      <c r="G14" s="1225">
        <v>14326.126</v>
      </c>
      <c r="H14" s="1225">
        <v>13950.326999999999</v>
      </c>
      <c r="I14" s="1225">
        <v>13617.509</v>
      </c>
      <c r="J14" s="1225">
        <v>14691.066000000001</v>
      </c>
    </row>
    <row r="15" spans="1:10" ht="10.5" customHeight="1">
      <c r="A15" s="1226" t="s">
        <v>539</v>
      </c>
      <c r="B15" s="1225">
        <v>30241.475999999999</v>
      </c>
      <c r="C15" s="1225">
        <v>30241.475999999999</v>
      </c>
      <c r="D15" s="1225">
        <v>32350.46</v>
      </c>
      <c r="E15" s="1225">
        <v>33445.273999999998</v>
      </c>
      <c r="F15" s="1225">
        <v>36012.197</v>
      </c>
      <c r="G15" s="1225">
        <v>34597.203000000001</v>
      </c>
      <c r="H15" s="1225">
        <v>37976.813000000002</v>
      </c>
      <c r="I15" s="1225">
        <v>37578.777999999998</v>
      </c>
      <c r="J15" s="1225">
        <v>40099.637000000002</v>
      </c>
    </row>
    <row r="16" spans="1:10" ht="10.5" customHeight="1">
      <c r="A16" s="1226" t="s">
        <v>1034</v>
      </c>
      <c r="B16" s="1225">
        <v>5605.38</v>
      </c>
      <c r="C16" s="1225">
        <v>5751.7259999999997</v>
      </c>
      <c r="D16" s="1225">
        <v>5610.2730000000001</v>
      </c>
      <c r="E16" s="1225">
        <v>5483.1229999999996</v>
      </c>
      <c r="F16" s="1225">
        <v>6064.9170000000004</v>
      </c>
      <c r="G16" s="1225">
        <v>5829.38</v>
      </c>
      <c r="H16" s="1225">
        <v>5820.6970000000001</v>
      </c>
      <c r="I16" s="1225">
        <v>5391.7950000000001</v>
      </c>
      <c r="J16" s="1225">
        <v>5924.3860000000004</v>
      </c>
    </row>
    <row r="17" spans="1:19" ht="10.5" customHeight="1" thickBot="1">
      <c r="A17" s="1223" t="s">
        <v>542</v>
      </c>
      <c r="B17" s="1222">
        <v>24714.688999999998</v>
      </c>
      <c r="C17" s="1222">
        <v>24883.916000000001</v>
      </c>
      <c r="D17" s="1222">
        <v>25632.312000000002</v>
      </c>
      <c r="E17" s="1222">
        <v>25074.084999999999</v>
      </c>
      <c r="F17" s="1222">
        <v>26791.422999999999</v>
      </c>
      <c r="G17" s="1222">
        <v>26703.634999999998</v>
      </c>
      <c r="H17" s="1222">
        <v>27372.562000000002</v>
      </c>
      <c r="I17" s="1222">
        <v>26190.194</v>
      </c>
      <c r="J17" s="1222">
        <v>28632.527999999998</v>
      </c>
    </row>
    <row r="18" spans="1:19" ht="10.5" customHeight="1">
      <c r="A18" s="1220" t="s">
        <v>618</v>
      </c>
      <c r="B18" s="1219">
        <f t="shared" ref="B18:J18" si="1">SUM(B14:B17)</f>
        <v>73527.426999999996</v>
      </c>
      <c r="C18" s="1219">
        <f t="shared" si="1"/>
        <v>74746.717000000004</v>
      </c>
      <c r="D18" s="1219">
        <f t="shared" si="1"/>
        <v>77187.519</v>
      </c>
      <c r="E18" s="1219">
        <f t="shared" si="1"/>
        <v>76987.981</v>
      </c>
      <c r="F18" s="1219">
        <f t="shared" si="1"/>
        <v>82659.16</v>
      </c>
      <c r="G18" s="1219">
        <f t="shared" si="1"/>
        <v>81456.343999999997</v>
      </c>
      <c r="H18" s="1219">
        <f t="shared" si="1"/>
        <v>85120.399000000005</v>
      </c>
      <c r="I18" s="1219">
        <f t="shared" si="1"/>
        <v>82778.275999999998</v>
      </c>
      <c r="J18" s="1219">
        <f t="shared" si="1"/>
        <v>89347.616999999998</v>
      </c>
    </row>
    <row r="19" spans="1:19" ht="10.5" customHeight="1">
      <c r="A19" s="1233"/>
      <c r="B19" s="1232"/>
      <c r="C19" s="1232"/>
      <c r="D19" s="1232"/>
      <c r="E19" s="1232"/>
      <c r="F19" s="1232"/>
      <c r="G19" s="1232"/>
      <c r="H19" s="1232"/>
      <c r="I19" s="1232"/>
      <c r="J19" s="1232"/>
    </row>
    <row r="20" spans="1:19" ht="10.5" customHeight="1">
      <c r="A20" s="1245"/>
      <c r="B20" s="1245"/>
      <c r="C20" s="1245"/>
      <c r="D20" s="1240"/>
      <c r="E20" s="1240"/>
      <c r="F20" s="1240"/>
      <c r="G20" s="1240"/>
      <c r="H20" s="1240"/>
      <c r="I20" s="1240"/>
      <c r="J20" s="1240"/>
      <c r="R20" s="1229"/>
      <c r="S20" s="1229"/>
    </row>
    <row r="21" spans="1:19" ht="10.5" customHeight="1">
      <c r="A21" s="1241" t="s">
        <v>1037</v>
      </c>
      <c r="B21" s="1241"/>
      <c r="C21" s="1241"/>
      <c r="D21" s="1240"/>
      <c r="E21" s="1240"/>
      <c r="F21" s="1240"/>
      <c r="G21" s="1240"/>
      <c r="H21" s="1240"/>
      <c r="I21" s="1240"/>
      <c r="J21" s="1240"/>
    </row>
    <row r="22" spans="1:19" ht="10.5" customHeight="1" thickBot="1">
      <c r="A22" s="1228" t="s">
        <v>1033</v>
      </c>
      <c r="B22" s="1227" t="s">
        <v>1331</v>
      </c>
      <c r="C22" s="1227" t="s">
        <v>1278</v>
      </c>
      <c r="D22" s="1227" t="s">
        <v>568</v>
      </c>
      <c r="E22" s="1227" t="s">
        <v>124</v>
      </c>
      <c r="F22" s="1227" t="s">
        <v>125</v>
      </c>
      <c r="G22" s="1227" t="s">
        <v>126</v>
      </c>
      <c r="H22" s="1227" t="s">
        <v>127</v>
      </c>
      <c r="I22" s="1227" t="s">
        <v>128</v>
      </c>
      <c r="J22" s="1227" t="s">
        <v>129</v>
      </c>
    </row>
    <row r="23" spans="1:19" ht="10.5" customHeight="1">
      <c r="A23" s="1226" t="s">
        <v>537</v>
      </c>
      <c r="B23" s="1225">
        <v>6398.2730000000001</v>
      </c>
      <c r="C23" s="1225">
        <v>6690.6989999999996</v>
      </c>
      <c r="D23" s="1225">
        <v>7031.4589999999998</v>
      </c>
      <c r="E23" s="1225">
        <v>6529.4650000000001</v>
      </c>
      <c r="F23" s="1225">
        <v>7127.9260000000004</v>
      </c>
      <c r="G23" s="1225">
        <v>7307.6729999999998</v>
      </c>
      <c r="H23" s="1225">
        <v>7420.7610000000004</v>
      </c>
      <c r="I23" s="1225">
        <v>7127.1270000000004</v>
      </c>
      <c r="J23" s="1225">
        <v>7610.5919999999996</v>
      </c>
    </row>
    <row r="24" spans="1:19" ht="10.5" customHeight="1">
      <c r="A24" s="1226" t="s">
        <v>539</v>
      </c>
      <c r="B24" s="1225">
        <v>29099.898000000001</v>
      </c>
      <c r="C24" s="1225">
        <v>29099.898000000001</v>
      </c>
      <c r="D24" s="1225">
        <v>30494.285</v>
      </c>
      <c r="E24" s="1225">
        <v>29774.553</v>
      </c>
      <c r="F24" s="1225">
        <v>30261.080999999998</v>
      </c>
      <c r="G24" s="1225">
        <v>30236.154999999999</v>
      </c>
      <c r="H24" s="1225">
        <v>30823.198</v>
      </c>
      <c r="I24" s="1225">
        <v>28916.014999999999</v>
      </c>
      <c r="J24" s="1225">
        <v>29458.355</v>
      </c>
    </row>
    <row r="25" spans="1:19" ht="10.5" customHeight="1">
      <c r="A25" s="1226" t="s">
        <v>1034</v>
      </c>
      <c r="B25" s="1225">
        <v>6681.0609999999997</v>
      </c>
      <c r="C25" s="1225">
        <v>5414.6850000000004</v>
      </c>
      <c r="D25" s="1225">
        <v>6053.7719999999999</v>
      </c>
      <c r="E25" s="1225">
        <v>5825.4459999999999</v>
      </c>
      <c r="F25" s="1225">
        <v>5993.9520000000002</v>
      </c>
      <c r="G25" s="1225">
        <v>6164.5569999999998</v>
      </c>
      <c r="H25" s="1225">
        <v>6054.0559999999996</v>
      </c>
      <c r="I25" s="1225">
        <v>6115.5889999999999</v>
      </c>
      <c r="J25" s="1225">
        <v>6140.5810000000001</v>
      </c>
    </row>
    <row r="26" spans="1:19" ht="10.5" customHeight="1" thickBot="1">
      <c r="A26" s="1223" t="s">
        <v>542</v>
      </c>
      <c r="B26" s="1222">
        <v>17881.867999999999</v>
      </c>
      <c r="C26" s="1222">
        <v>18437.7</v>
      </c>
      <c r="D26" s="1222">
        <v>18634.741999999998</v>
      </c>
      <c r="E26" s="1222">
        <v>15958.796</v>
      </c>
      <c r="F26" s="1222">
        <v>18419.761999999999</v>
      </c>
      <c r="G26" s="1222">
        <v>18887.596000000001</v>
      </c>
      <c r="H26" s="1222">
        <v>18928.155999999999</v>
      </c>
      <c r="I26" s="1222">
        <v>17898.974999999999</v>
      </c>
      <c r="J26" s="1222">
        <v>18440.233</v>
      </c>
    </row>
    <row r="27" spans="1:19" ht="10.5" customHeight="1">
      <c r="A27" s="1220" t="s">
        <v>618</v>
      </c>
      <c r="B27" s="1219">
        <f t="shared" ref="B27:J27" si="2">SUM(B23:B26)</f>
        <v>60061.100000000006</v>
      </c>
      <c r="C27" s="1219">
        <f t="shared" si="2"/>
        <v>59642.982000000004</v>
      </c>
      <c r="D27" s="1219">
        <f t="shared" si="2"/>
        <v>62214.257999999994</v>
      </c>
      <c r="E27" s="1219">
        <f t="shared" si="2"/>
        <v>58088.259999999995</v>
      </c>
      <c r="F27" s="1219">
        <f t="shared" si="2"/>
        <v>61802.72099999999</v>
      </c>
      <c r="G27" s="1219">
        <f t="shared" si="2"/>
        <v>62595.981</v>
      </c>
      <c r="H27" s="1219">
        <f t="shared" si="2"/>
        <v>63226.171000000002</v>
      </c>
      <c r="I27" s="1219">
        <f t="shared" si="2"/>
        <v>60057.705999999998</v>
      </c>
      <c r="J27" s="1219">
        <f t="shared" si="2"/>
        <v>61649.760999999999</v>
      </c>
    </row>
    <row r="28" spans="1:19" ht="10.5" customHeight="1">
      <c r="A28" s="1233"/>
      <c r="B28" s="1232"/>
      <c r="C28" s="1232"/>
      <c r="D28" s="1232"/>
      <c r="E28" s="1232"/>
      <c r="F28" s="1232"/>
      <c r="G28" s="1232"/>
      <c r="H28" s="1232"/>
      <c r="I28" s="1232"/>
      <c r="J28" s="1232"/>
    </row>
    <row r="29" spans="1:19" ht="10.5" customHeight="1">
      <c r="A29" s="1244"/>
      <c r="B29" s="1244"/>
      <c r="C29" s="1244"/>
      <c r="D29" s="1240"/>
      <c r="E29" s="1240"/>
      <c r="F29" s="1240"/>
      <c r="G29" s="1240"/>
      <c r="H29" s="1240"/>
      <c r="I29" s="1240"/>
      <c r="J29" s="1240"/>
    </row>
    <row r="30" spans="1:19" ht="10.5" customHeight="1">
      <c r="A30" s="1241" t="s">
        <v>1038</v>
      </c>
      <c r="B30" s="1241"/>
      <c r="C30" s="1241"/>
      <c r="D30" s="1240"/>
      <c r="E30" s="1240"/>
      <c r="F30" s="1240"/>
      <c r="G30" s="1240"/>
      <c r="H30" s="1240"/>
      <c r="I30" s="1240"/>
      <c r="J30" s="1240"/>
    </row>
    <row r="31" spans="1:19" ht="10.5" customHeight="1" thickBot="1">
      <c r="A31" s="1228" t="s">
        <v>1033</v>
      </c>
      <c r="B31" s="1227" t="s">
        <v>1331</v>
      </c>
      <c r="C31" s="1227" t="s">
        <v>1278</v>
      </c>
      <c r="D31" s="1227" t="s">
        <v>568</v>
      </c>
      <c r="E31" s="1227" t="s">
        <v>124</v>
      </c>
      <c r="F31" s="1227" t="s">
        <v>125</v>
      </c>
      <c r="G31" s="1227" t="s">
        <v>126</v>
      </c>
      <c r="H31" s="1227" t="s">
        <v>127</v>
      </c>
      <c r="I31" s="1227" t="s">
        <v>128</v>
      </c>
      <c r="J31" s="1227" t="s">
        <v>129</v>
      </c>
    </row>
    <row r="32" spans="1:19" ht="10.5" customHeight="1">
      <c r="A32" s="1226" t="s">
        <v>537</v>
      </c>
      <c r="B32" s="1225">
        <v>29422.363000000001</v>
      </c>
      <c r="C32" s="1225">
        <v>26540.09</v>
      </c>
      <c r="D32" s="1225">
        <v>26289.326000000001</v>
      </c>
      <c r="E32" s="1225">
        <v>24832.528999999999</v>
      </c>
      <c r="F32" s="1225">
        <v>26245.315999999999</v>
      </c>
      <c r="G32" s="1225">
        <v>23877.178</v>
      </c>
      <c r="H32" s="1225">
        <v>21366.625</v>
      </c>
      <c r="I32" s="1225">
        <v>20467.344000000001</v>
      </c>
      <c r="J32" s="1225">
        <v>20114.717000000001</v>
      </c>
    </row>
    <row r="33" spans="1:19" ht="10.5" customHeight="1">
      <c r="A33" s="1226" t="s">
        <v>539</v>
      </c>
      <c r="B33" s="1225">
        <v>34654.633999999998</v>
      </c>
      <c r="C33" s="1225">
        <v>29951.819</v>
      </c>
      <c r="D33" s="1225">
        <v>29224.588000000003</v>
      </c>
      <c r="E33" s="1225">
        <v>26606.16</v>
      </c>
      <c r="F33" s="1225">
        <v>25096.334999999999</v>
      </c>
      <c r="G33" s="1225">
        <v>22364.661</v>
      </c>
      <c r="H33" s="1225">
        <v>20897.219000000001</v>
      </c>
      <c r="I33" s="1225">
        <v>19419.205999999998</v>
      </c>
      <c r="J33" s="1225">
        <v>18688.343000000001</v>
      </c>
    </row>
    <row r="34" spans="1:19" ht="10.5" customHeight="1">
      <c r="A34" s="1226" t="s">
        <v>1034</v>
      </c>
      <c r="B34" s="1225">
        <v>12714.21</v>
      </c>
      <c r="C34" s="1225">
        <v>11066.803</v>
      </c>
      <c r="D34" s="1225">
        <v>11187.36</v>
      </c>
      <c r="E34" s="1225">
        <v>10735.244000000001</v>
      </c>
      <c r="F34" s="1225">
        <v>10876.097</v>
      </c>
      <c r="G34" s="1225">
        <v>9389.3060000000005</v>
      </c>
      <c r="H34" s="1225">
        <v>8603.4310000000005</v>
      </c>
      <c r="I34" s="1225">
        <v>7939.9849999999997</v>
      </c>
      <c r="J34" s="1225">
        <v>7706.66</v>
      </c>
    </row>
    <row r="35" spans="1:19" ht="10.5" customHeight="1" thickBot="1">
      <c r="A35" s="1223" t="s">
        <v>542</v>
      </c>
      <c r="B35" s="1222">
        <v>66428.154999999999</v>
      </c>
      <c r="C35" s="1222">
        <v>57419.385999999999</v>
      </c>
      <c r="D35" s="1222">
        <v>57851.625</v>
      </c>
      <c r="E35" s="1222">
        <v>55245.178</v>
      </c>
      <c r="F35" s="1222">
        <v>55887.118999999999</v>
      </c>
      <c r="G35" s="1222">
        <v>48370.654000000002</v>
      </c>
      <c r="H35" s="1222">
        <v>45546.93</v>
      </c>
      <c r="I35" s="1222">
        <v>43141.205000000002</v>
      </c>
      <c r="J35" s="1222">
        <v>42025.648000000001</v>
      </c>
    </row>
    <row r="36" spans="1:19" ht="10.5" customHeight="1">
      <c r="A36" s="1220" t="s">
        <v>618</v>
      </c>
      <c r="B36" s="1219">
        <f t="shared" ref="B36:J36" si="3">SUM(B32:B35)</f>
        <v>143219.36199999999</v>
      </c>
      <c r="C36" s="1219">
        <f t="shared" si="3"/>
        <v>124978.098</v>
      </c>
      <c r="D36" s="1219">
        <f t="shared" si="3"/>
        <v>124552.899</v>
      </c>
      <c r="E36" s="1219">
        <f t="shared" si="3"/>
        <v>117419.111</v>
      </c>
      <c r="F36" s="1219">
        <f t="shared" si="3"/>
        <v>118104.867</v>
      </c>
      <c r="G36" s="1219">
        <f t="shared" si="3"/>
        <v>104001.799</v>
      </c>
      <c r="H36" s="1219">
        <f t="shared" si="3"/>
        <v>96414.204999999987</v>
      </c>
      <c r="I36" s="1219">
        <f t="shared" si="3"/>
        <v>90967.74</v>
      </c>
      <c r="J36" s="1219">
        <f t="shared" si="3"/>
        <v>88535.368000000002</v>
      </c>
    </row>
    <row r="37" spans="1:19" ht="10.5" customHeight="1">
      <c r="A37" s="1233"/>
      <c r="B37" s="1232"/>
      <c r="C37" s="1232"/>
      <c r="D37" s="1232"/>
      <c r="E37" s="1232"/>
      <c r="F37" s="1232"/>
      <c r="G37" s="1232"/>
      <c r="H37" s="1232"/>
      <c r="I37" s="1232"/>
      <c r="J37" s="1232"/>
    </row>
    <row r="38" spans="1:19" s="1243" customFormat="1" ht="10.5" customHeight="1">
      <c r="A38" s="1233"/>
      <c r="B38" s="1233"/>
      <c r="C38" s="1233"/>
      <c r="D38" s="1232"/>
      <c r="E38" s="1232"/>
      <c r="F38" s="1232"/>
      <c r="G38" s="1232"/>
      <c r="H38" s="1232"/>
      <c r="I38" s="1232"/>
      <c r="J38" s="1232"/>
    </row>
    <row r="39" spans="1:19" ht="10.5" customHeight="1">
      <c r="A39" s="1241" t="s">
        <v>1039</v>
      </c>
      <c r="B39" s="1241"/>
      <c r="C39" s="1241"/>
      <c r="D39" s="1240"/>
      <c r="E39" s="1240"/>
      <c r="F39" s="1240"/>
      <c r="G39" s="1240"/>
      <c r="H39" s="1240"/>
      <c r="I39" s="1240"/>
      <c r="J39" s="1240"/>
    </row>
    <row r="40" spans="1:19" ht="10.5" customHeight="1" thickBot="1">
      <c r="A40" s="1228" t="s">
        <v>1033</v>
      </c>
      <c r="B40" s="1227" t="s">
        <v>1331</v>
      </c>
      <c r="C40" s="1227" t="s">
        <v>1278</v>
      </c>
      <c r="D40" s="1227" t="s">
        <v>568</v>
      </c>
      <c r="E40" s="1227" t="s">
        <v>124</v>
      </c>
      <c r="F40" s="1227" t="s">
        <v>125</v>
      </c>
      <c r="G40" s="1227" t="s">
        <v>126</v>
      </c>
      <c r="H40" s="1227" t="s">
        <v>127</v>
      </c>
      <c r="I40" s="1227" t="s">
        <v>128</v>
      </c>
      <c r="J40" s="1227" t="s">
        <v>129</v>
      </c>
      <c r="K40" s="1229"/>
      <c r="L40" s="1229"/>
      <c r="M40" s="1229"/>
      <c r="N40" s="1229"/>
      <c r="O40" s="1229"/>
      <c r="P40" s="1229"/>
      <c r="Q40" s="1229"/>
      <c r="R40" s="1229"/>
      <c r="S40" s="1229"/>
    </row>
    <row r="41" spans="1:19" ht="10.5" customHeight="1">
      <c r="A41" s="1226" t="s">
        <v>537</v>
      </c>
      <c r="B41" s="1225">
        <v>6257.3320000000003</v>
      </c>
      <c r="C41" s="1225">
        <v>5590.3559999999998</v>
      </c>
      <c r="D41" s="1225">
        <v>5663.7710000000006</v>
      </c>
      <c r="E41" s="1225">
        <v>5406.9769999999999</v>
      </c>
      <c r="F41" s="1225">
        <v>5683.1260000000002</v>
      </c>
      <c r="G41" s="1225">
        <v>5154.4979999999996</v>
      </c>
      <c r="H41" s="1225">
        <v>5004.1970000000001</v>
      </c>
      <c r="I41" s="1225">
        <v>4709.7650000000003</v>
      </c>
      <c r="J41" s="1225">
        <v>4614.26</v>
      </c>
      <c r="K41" s="1241"/>
      <c r="L41" s="1241"/>
      <c r="M41" s="1241"/>
      <c r="N41" s="1241"/>
      <c r="O41" s="1241"/>
      <c r="P41" s="1229"/>
      <c r="Q41" s="1229"/>
      <c r="R41" s="1229"/>
      <c r="S41" s="1229"/>
    </row>
    <row r="42" spans="1:19" ht="10.5" customHeight="1">
      <c r="A42" s="1226" t="s">
        <v>539</v>
      </c>
      <c r="B42" s="1225">
        <v>8620.0869999999995</v>
      </c>
      <c r="C42" s="1225">
        <v>7384.86</v>
      </c>
      <c r="D42" s="1225">
        <v>7092.2759999999998</v>
      </c>
      <c r="E42" s="1225">
        <v>6330.99</v>
      </c>
      <c r="F42" s="1225">
        <v>5800.9279999999999</v>
      </c>
      <c r="G42" s="1225">
        <v>5198.32</v>
      </c>
      <c r="H42" s="1225">
        <v>4842.7700000000004</v>
      </c>
      <c r="I42" s="1225">
        <v>4356.2730000000001</v>
      </c>
      <c r="J42" s="1225">
        <v>3770.357</v>
      </c>
      <c r="K42" s="1229"/>
      <c r="L42" s="1229"/>
      <c r="M42" s="1229"/>
      <c r="N42" s="1229"/>
      <c r="O42" s="1229"/>
      <c r="P42" s="1229"/>
      <c r="Q42" s="1229"/>
      <c r="R42" s="1229"/>
      <c r="S42" s="1229"/>
    </row>
    <row r="43" spans="1:19" ht="10.5" customHeight="1">
      <c r="A43" s="1226" t="s">
        <v>1034</v>
      </c>
      <c r="B43" s="1225">
        <v>2659.8159999999998</v>
      </c>
      <c r="C43" s="1225">
        <v>2393.3000000000002</v>
      </c>
      <c r="D43" s="1225">
        <v>2424.866</v>
      </c>
      <c r="E43" s="1225">
        <v>2268.6529999999998</v>
      </c>
      <c r="F43" s="1225">
        <v>2276.7280000000001</v>
      </c>
      <c r="G43" s="1225">
        <v>2026.7919999999999</v>
      </c>
      <c r="H43" s="1225">
        <v>1931.979</v>
      </c>
      <c r="I43" s="1225">
        <v>1729.2809999999999</v>
      </c>
      <c r="J43" s="1225">
        <v>1587.893</v>
      </c>
      <c r="K43" s="1229"/>
      <c r="L43" s="1229"/>
      <c r="M43" s="1229"/>
      <c r="N43" s="1229"/>
      <c r="O43" s="1229"/>
      <c r="P43" s="1229"/>
      <c r="Q43" s="1229"/>
      <c r="R43" s="1229"/>
      <c r="S43" s="1229"/>
    </row>
    <row r="44" spans="1:19" ht="10.5" customHeight="1" thickBot="1">
      <c r="A44" s="1223" t="s">
        <v>542</v>
      </c>
      <c r="B44" s="1222">
        <v>16343.134</v>
      </c>
      <c r="C44" s="1222">
        <v>14558.100999999999</v>
      </c>
      <c r="D44" s="1222">
        <v>14964.197</v>
      </c>
      <c r="E44" s="1222">
        <v>14232.830999999998</v>
      </c>
      <c r="F44" s="1222">
        <v>14050.481</v>
      </c>
      <c r="G44" s="1222">
        <v>12509.648000000001</v>
      </c>
      <c r="H44" s="1222">
        <v>11893.209000000001</v>
      </c>
      <c r="I44" s="1222">
        <v>11127.642</v>
      </c>
      <c r="J44" s="1222">
        <v>10434.064</v>
      </c>
      <c r="K44" s="1229"/>
      <c r="L44" s="1229"/>
      <c r="M44" s="1229"/>
      <c r="N44" s="1229"/>
      <c r="O44" s="1229"/>
      <c r="P44" s="1229"/>
      <c r="Q44" s="1229"/>
      <c r="R44" s="1229"/>
      <c r="S44" s="1229"/>
    </row>
    <row r="45" spans="1:19" ht="10.5" customHeight="1">
      <c r="A45" s="1220" t="s">
        <v>618</v>
      </c>
      <c r="B45" s="1219">
        <f t="shared" ref="B45:J45" si="4">SUM(B41:B44)</f>
        <v>33880.368999999999</v>
      </c>
      <c r="C45" s="1219">
        <f t="shared" si="4"/>
        <v>29926.616999999998</v>
      </c>
      <c r="D45" s="1219">
        <f t="shared" si="4"/>
        <v>30145.11</v>
      </c>
      <c r="E45" s="1219">
        <f t="shared" si="4"/>
        <v>28239.451000000001</v>
      </c>
      <c r="F45" s="1219">
        <f t="shared" si="4"/>
        <v>27811.262999999999</v>
      </c>
      <c r="G45" s="1219">
        <f t="shared" si="4"/>
        <v>24889.258000000002</v>
      </c>
      <c r="H45" s="1219">
        <f t="shared" si="4"/>
        <v>23672.154999999999</v>
      </c>
      <c r="I45" s="1219">
        <f t="shared" si="4"/>
        <v>21922.960999999999</v>
      </c>
      <c r="J45" s="1219">
        <f t="shared" si="4"/>
        <v>20406.574000000001</v>
      </c>
      <c r="K45" s="1229"/>
      <c r="L45" s="1229"/>
      <c r="M45" s="1229"/>
      <c r="N45" s="1229"/>
      <c r="O45" s="1229"/>
      <c r="P45" s="1229"/>
      <c r="Q45" s="1229"/>
      <c r="R45" s="1229"/>
      <c r="S45" s="1229"/>
    </row>
    <row r="46" spans="1:19" ht="10.5" customHeight="1">
      <c r="A46" s="1233"/>
      <c r="B46" s="1232"/>
      <c r="C46" s="1232"/>
      <c r="D46" s="1232"/>
      <c r="E46" s="1232"/>
      <c r="F46" s="1232"/>
      <c r="G46" s="1232"/>
      <c r="H46" s="1232"/>
      <c r="I46" s="1232"/>
      <c r="J46" s="1232"/>
      <c r="K46" s="1229"/>
      <c r="L46" s="1229"/>
      <c r="M46" s="1229"/>
      <c r="N46" s="1229"/>
      <c r="O46" s="1229"/>
      <c r="P46" s="1229"/>
      <c r="Q46" s="1229"/>
      <c r="R46" s="1229"/>
      <c r="S46" s="1229"/>
    </row>
    <row r="47" spans="1:19" ht="10.5" customHeight="1">
      <c r="H47" s="1242"/>
      <c r="I47" s="1242"/>
      <c r="J47" s="1242"/>
      <c r="K47" s="1229"/>
      <c r="L47" s="1229"/>
      <c r="M47" s="1229"/>
      <c r="N47" s="1229"/>
      <c r="O47" s="1229"/>
      <c r="P47" s="1229"/>
      <c r="Q47" s="1229"/>
      <c r="R47" s="1229"/>
      <c r="S47" s="1229"/>
    </row>
    <row r="48" spans="1:19" ht="10.5" customHeight="1">
      <c r="A48" s="1241" t="s">
        <v>1040</v>
      </c>
      <c r="B48" s="1241"/>
      <c r="C48" s="1241"/>
      <c r="D48" s="1240"/>
      <c r="E48" s="1240"/>
      <c r="F48" s="1240"/>
      <c r="G48" s="1240"/>
      <c r="H48" s="1240"/>
      <c r="I48" s="1240"/>
      <c r="J48" s="1240"/>
    </row>
    <row r="49" spans="1:12" ht="10.5" customHeight="1" thickBot="1">
      <c r="A49" s="1228" t="s">
        <v>1033</v>
      </c>
      <c r="B49" s="1227" t="s">
        <v>1331</v>
      </c>
      <c r="C49" s="1227" t="s">
        <v>1278</v>
      </c>
      <c r="D49" s="1227" t="s">
        <v>568</v>
      </c>
      <c r="E49" s="1227" t="s">
        <v>124</v>
      </c>
      <c r="F49" s="1227" t="s">
        <v>125</v>
      </c>
      <c r="G49" s="1227" t="s">
        <v>126</v>
      </c>
      <c r="H49" s="1227" t="s">
        <v>127</v>
      </c>
      <c r="I49" s="1227" t="s">
        <v>128</v>
      </c>
      <c r="J49" s="1227" t="s">
        <v>129</v>
      </c>
    </row>
    <row r="50" spans="1:12" ht="10.5" customHeight="1">
      <c r="A50" s="1226" t="s">
        <v>537</v>
      </c>
      <c r="B50" s="1225">
        <v>42294.317000000003</v>
      </c>
      <c r="C50" s="1225">
        <v>41762.652999999998</v>
      </c>
      <c r="D50" s="1225">
        <v>41078.49</v>
      </c>
      <c r="E50" s="1225">
        <v>39005.512000000002</v>
      </c>
      <c r="F50" s="1225">
        <v>41244.724000000002</v>
      </c>
      <c r="G50" s="1225">
        <v>39408.682000000001</v>
      </c>
      <c r="H50" s="1225">
        <v>36373.133000000002</v>
      </c>
      <c r="I50" s="1225">
        <v>35163.883000000002</v>
      </c>
      <c r="J50" s="1225">
        <v>36067.305999999997</v>
      </c>
    </row>
    <row r="51" spans="1:12" ht="10.5" customHeight="1">
      <c r="A51" s="1226" t="s">
        <v>539</v>
      </c>
      <c r="B51" s="1225">
        <v>64198.773000000001</v>
      </c>
      <c r="C51" s="1225">
        <v>60906.461000000003</v>
      </c>
      <c r="D51" s="1225">
        <v>62281.114000000001</v>
      </c>
      <c r="E51" s="1225">
        <v>60717.016000000003</v>
      </c>
      <c r="F51" s="1225">
        <v>61496.339</v>
      </c>
      <c r="G51" s="1225">
        <v>57614.014999999999</v>
      </c>
      <c r="H51" s="1225">
        <v>59631.207000000002</v>
      </c>
      <c r="I51" s="1225">
        <v>57612.589</v>
      </c>
      <c r="J51" s="1225">
        <v>59463.368999999999</v>
      </c>
    </row>
    <row r="52" spans="1:12" ht="10.5" customHeight="1">
      <c r="A52" s="1226" t="s">
        <v>1034</v>
      </c>
      <c r="B52" s="1225">
        <v>19112.491999999998</v>
      </c>
      <c r="C52" s="1225">
        <v>17744.036</v>
      </c>
      <c r="D52" s="1225">
        <v>18065.848000000002</v>
      </c>
      <c r="E52" s="1225">
        <v>17447.513999999999</v>
      </c>
      <c r="F52" s="1225">
        <v>18131.038</v>
      </c>
      <c r="G52" s="1225">
        <v>16495.114000000001</v>
      </c>
      <c r="H52" s="1225">
        <v>15789.762000000001</v>
      </c>
      <c r="I52" s="1225">
        <v>14533.431</v>
      </c>
      <c r="J52" s="1225">
        <v>15089.463</v>
      </c>
    </row>
    <row r="53" spans="1:12" ht="10.5" customHeight="1" thickBot="1">
      <c r="A53" s="1223" t="s">
        <v>542</v>
      </c>
      <c r="B53" s="1222">
        <v>91455.194000000003</v>
      </c>
      <c r="C53" s="1222">
        <v>84198.985000000001</v>
      </c>
      <c r="D53" s="1222">
        <v>86175.115999999995</v>
      </c>
      <c r="E53" s="1222">
        <v>82985.232000000004</v>
      </c>
      <c r="F53" s="1222">
        <v>85288.054999999993</v>
      </c>
      <c r="G53" s="1222">
        <v>77604.365000000005</v>
      </c>
      <c r="H53" s="1222">
        <v>76165.77900000001</v>
      </c>
      <c r="I53" s="1222">
        <v>71823.534</v>
      </c>
      <c r="J53" s="1222">
        <v>73637.243000000002</v>
      </c>
    </row>
    <row r="54" spans="1:12" ht="10.5" customHeight="1">
      <c r="A54" s="1220" t="s">
        <v>618</v>
      </c>
      <c r="B54" s="1219">
        <f t="shared" ref="B54:J54" si="5">SUM(B50:B53)</f>
        <v>217060.77600000001</v>
      </c>
      <c r="C54" s="1219">
        <f t="shared" si="5"/>
        <v>204612.13500000001</v>
      </c>
      <c r="D54" s="1219">
        <f t="shared" si="5"/>
        <v>207600.56799999997</v>
      </c>
      <c r="E54" s="1219">
        <f t="shared" si="5"/>
        <v>200155.274</v>
      </c>
      <c r="F54" s="1219">
        <f t="shared" si="5"/>
        <v>206160.15599999999</v>
      </c>
      <c r="G54" s="1219">
        <f t="shared" si="5"/>
        <v>191122.17600000001</v>
      </c>
      <c r="H54" s="1219">
        <f t="shared" si="5"/>
        <v>187959.88099999999</v>
      </c>
      <c r="I54" s="1219">
        <f t="shared" si="5"/>
        <v>179133.43700000001</v>
      </c>
      <c r="J54" s="1219">
        <f t="shared" si="5"/>
        <v>184257.38099999999</v>
      </c>
      <c r="L54" s="1238"/>
    </row>
    <row r="55" spans="1:12" ht="10.5" customHeight="1"/>
    <row r="56" spans="1:12" ht="14.25" customHeight="1">
      <c r="A56" s="1239" t="s">
        <v>1030</v>
      </c>
      <c r="B56" s="1239"/>
      <c r="C56" s="1239"/>
      <c r="D56" s="1238"/>
      <c r="E56" s="1238"/>
      <c r="F56" s="1238"/>
      <c r="G56" s="1238"/>
      <c r="H56" s="1238"/>
      <c r="J56" s="1237"/>
    </row>
    <row r="57" spans="1:12" ht="10.5" customHeight="1">
      <c r="A57" s="1230"/>
      <c r="B57" s="1230"/>
      <c r="C57" s="1230"/>
      <c r="D57" s="1229"/>
      <c r="E57" s="1229"/>
      <c r="F57" s="1229"/>
      <c r="G57" s="1229"/>
      <c r="H57" s="1229"/>
      <c r="I57" s="1229"/>
      <c r="J57" s="1229"/>
    </row>
    <row r="58" spans="1:12" ht="10.5" customHeight="1">
      <c r="A58" s="1230" t="s">
        <v>1032</v>
      </c>
      <c r="B58" s="1230"/>
      <c r="C58" s="1230"/>
      <c r="D58" s="1229"/>
      <c r="E58" s="1229"/>
      <c r="F58" s="1229"/>
      <c r="G58" s="1229"/>
      <c r="H58" s="1229"/>
      <c r="I58" s="1229"/>
      <c r="J58" s="1229"/>
    </row>
    <row r="59" spans="1:12" ht="10.5" customHeight="1" thickBot="1">
      <c r="A59" s="1236" t="s">
        <v>1033</v>
      </c>
      <c r="B59" s="1227" t="s">
        <v>1331</v>
      </c>
      <c r="C59" s="1227" t="s">
        <v>1278</v>
      </c>
      <c r="D59" s="1227" t="s">
        <v>568</v>
      </c>
      <c r="E59" s="1227" t="s">
        <v>124</v>
      </c>
      <c r="F59" s="1227" t="s">
        <v>125</v>
      </c>
      <c r="G59" s="1227" t="s">
        <v>126</v>
      </c>
      <c r="H59" s="1227" t="s">
        <v>127</v>
      </c>
      <c r="I59" s="1227" t="s">
        <v>128</v>
      </c>
      <c r="J59" s="1227" t="s">
        <v>129</v>
      </c>
    </row>
    <row r="60" spans="1:12" ht="10.5" customHeight="1">
      <c r="A60" s="1235" t="s">
        <v>537</v>
      </c>
      <c r="B60" s="1225">
        <v>408</v>
      </c>
      <c r="C60" s="1225">
        <v>412</v>
      </c>
      <c r="D60" s="1225">
        <v>423</v>
      </c>
      <c r="E60" s="1225">
        <v>428</v>
      </c>
      <c r="F60" s="1225">
        <v>427</v>
      </c>
      <c r="G60" s="1224">
        <v>424</v>
      </c>
      <c r="H60" s="1224">
        <v>426</v>
      </c>
      <c r="I60" s="1224">
        <v>426</v>
      </c>
      <c r="J60" s="1224">
        <v>423</v>
      </c>
    </row>
    <row r="61" spans="1:12" ht="10.5" customHeight="1">
      <c r="A61" s="1235" t="s">
        <v>539</v>
      </c>
      <c r="B61" s="1225">
        <v>1600</v>
      </c>
      <c r="C61" s="1225">
        <v>1622</v>
      </c>
      <c r="D61" s="1225">
        <v>1619</v>
      </c>
      <c r="E61" s="1225">
        <v>1634</v>
      </c>
      <c r="F61" s="1225">
        <v>1631</v>
      </c>
      <c r="G61" s="1224">
        <v>1626</v>
      </c>
      <c r="H61" s="1224">
        <v>1648</v>
      </c>
      <c r="I61" s="1224">
        <v>1640</v>
      </c>
      <c r="J61" s="1224">
        <v>1640</v>
      </c>
    </row>
    <row r="62" spans="1:12" ht="10.5" customHeight="1">
      <c r="A62" s="1235" t="s">
        <v>1034</v>
      </c>
      <c r="B62" s="1225">
        <v>240</v>
      </c>
      <c r="C62" s="1225">
        <v>242</v>
      </c>
      <c r="D62" s="1225">
        <v>249</v>
      </c>
      <c r="E62" s="1225">
        <v>245</v>
      </c>
      <c r="F62" s="1225">
        <v>241</v>
      </c>
      <c r="G62" s="1224">
        <v>236</v>
      </c>
      <c r="H62" s="1224">
        <v>236</v>
      </c>
      <c r="I62" s="1224">
        <v>257</v>
      </c>
      <c r="J62" s="1224">
        <v>256</v>
      </c>
    </row>
    <row r="63" spans="1:12" ht="10.5" customHeight="1" thickBot="1">
      <c r="A63" s="1234" t="s">
        <v>542</v>
      </c>
      <c r="B63" s="1222">
        <v>831</v>
      </c>
      <c r="C63" s="1222">
        <v>881</v>
      </c>
      <c r="D63" s="1222">
        <v>886</v>
      </c>
      <c r="E63" s="1222">
        <v>885</v>
      </c>
      <c r="F63" s="1222">
        <v>889</v>
      </c>
      <c r="G63" s="1221">
        <v>891</v>
      </c>
      <c r="H63" s="1221">
        <v>891</v>
      </c>
      <c r="I63" s="1221">
        <v>892</v>
      </c>
      <c r="J63" s="1221">
        <v>898</v>
      </c>
    </row>
    <row r="64" spans="1:12" ht="10.5" customHeight="1">
      <c r="A64" s="1220" t="s">
        <v>618</v>
      </c>
      <c r="B64" s="1219">
        <f>SUM(B60:B63)</f>
        <v>3079</v>
      </c>
      <c r="C64" s="1219">
        <f>SUM(C60:C63)</f>
        <v>3157</v>
      </c>
      <c r="D64" s="1219">
        <f>SUM(D60:D63)</f>
        <v>3177</v>
      </c>
      <c r="E64" s="1219">
        <f>SUM(E60:E63)</f>
        <v>3192</v>
      </c>
      <c r="F64" s="1219">
        <f>SUM(F60:F63)</f>
        <v>3188</v>
      </c>
      <c r="G64" s="1218">
        <f>G60+G61+G62+G63</f>
        <v>3177</v>
      </c>
      <c r="H64" s="1218">
        <f>H60+H61+H62+H63</f>
        <v>3201</v>
      </c>
      <c r="I64" s="1218">
        <f>I60+I61+I62+I63</f>
        <v>3215</v>
      </c>
      <c r="J64" s="1218">
        <f>J60+J61+J62+J63</f>
        <v>3217</v>
      </c>
    </row>
    <row r="65" spans="1:10" ht="10.5" customHeight="1">
      <c r="A65" s="1233"/>
      <c r="B65" s="1232"/>
      <c r="C65" s="1232"/>
      <c r="D65" s="1232"/>
      <c r="E65" s="1232"/>
      <c r="F65" s="1232"/>
      <c r="G65" s="1231"/>
      <c r="H65" s="1231"/>
      <c r="I65" s="1231"/>
      <c r="J65" s="1231"/>
    </row>
    <row r="66" spans="1:10" ht="10.5" customHeight="1">
      <c r="A66" s="1230"/>
      <c r="B66" s="1230"/>
      <c r="C66" s="1230"/>
      <c r="D66" s="1229"/>
      <c r="E66" s="1229"/>
      <c r="F66" s="1229"/>
      <c r="G66" s="1229"/>
      <c r="H66" s="1229"/>
      <c r="I66" s="1229"/>
      <c r="J66" s="1229"/>
    </row>
    <row r="67" spans="1:10" ht="10.5" customHeight="1">
      <c r="A67" s="1230" t="s">
        <v>1036</v>
      </c>
      <c r="B67" s="1230"/>
      <c r="C67" s="1230"/>
      <c r="D67" s="1229"/>
      <c r="E67" s="1229"/>
      <c r="F67" s="1229"/>
      <c r="G67" s="1229"/>
      <c r="H67" s="1229"/>
      <c r="I67" s="1229"/>
      <c r="J67" s="1229"/>
    </row>
    <row r="68" spans="1:10" ht="10.5" customHeight="1" thickBot="1">
      <c r="A68" s="1228" t="s">
        <v>1033</v>
      </c>
      <c r="B68" s="1227" t="s">
        <v>1331</v>
      </c>
      <c r="C68" s="1227" t="s">
        <v>1278</v>
      </c>
      <c r="D68" s="1227" t="s">
        <v>568</v>
      </c>
      <c r="E68" s="1227" t="s">
        <v>124</v>
      </c>
      <c r="F68" s="1227" t="s">
        <v>125</v>
      </c>
      <c r="G68" s="1227" t="s">
        <v>126</v>
      </c>
      <c r="H68" s="1227" t="s">
        <v>127</v>
      </c>
      <c r="I68" s="1227" t="s">
        <v>128</v>
      </c>
      <c r="J68" s="1227" t="s">
        <v>129</v>
      </c>
    </row>
    <row r="69" spans="1:10" ht="10.5" customHeight="1">
      <c r="A69" s="1226" t="s">
        <v>537</v>
      </c>
      <c r="B69" s="1225">
        <v>1343</v>
      </c>
      <c r="C69" s="1225">
        <v>1344</v>
      </c>
      <c r="D69" s="1225">
        <v>1383</v>
      </c>
      <c r="E69" s="1225">
        <v>1434</v>
      </c>
      <c r="F69" s="1225">
        <v>1429</v>
      </c>
      <c r="G69" s="1224">
        <v>1401</v>
      </c>
      <c r="H69" s="1224">
        <v>1374</v>
      </c>
      <c r="I69" s="1224">
        <v>1359</v>
      </c>
      <c r="J69" s="1224">
        <v>1348</v>
      </c>
    </row>
    <row r="70" spans="1:10" ht="10.5" customHeight="1">
      <c r="A70" s="1226" t="s">
        <v>539</v>
      </c>
      <c r="B70" s="1225">
        <v>1176</v>
      </c>
      <c r="C70" s="1225">
        <v>1181</v>
      </c>
      <c r="D70" s="1225">
        <v>1188</v>
      </c>
      <c r="E70" s="1225">
        <v>1198</v>
      </c>
      <c r="F70" s="1225">
        <v>1201</v>
      </c>
      <c r="G70" s="1224">
        <v>1207</v>
      </c>
      <c r="H70" s="1224">
        <v>1213</v>
      </c>
      <c r="I70" s="1224">
        <v>1213</v>
      </c>
      <c r="J70" s="1224">
        <v>1210</v>
      </c>
    </row>
    <row r="71" spans="1:10" ht="10.5" customHeight="1">
      <c r="A71" s="1226" t="s">
        <v>1034</v>
      </c>
      <c r="B71" s="1225">
        <v>564</v>
      </c>
      <c r="C71" s="1225">
        <v>569</v>
      </c>
      <c r="D71" s="1225">
        <v>581</v>
      </c>
      <c r="E71" s="1225">
        <v>590</v>
      </c>
      <c r="F71" s="1225">
        <v>591</v>
      </c>
      <c r="G71" s="1224">
        <v>593</v>
      </c>
      <c r="H71" s="1224">
        <v>597</v>
      </c>
      <c r="I71" s="1224">
        <v>582</v>
      </c>
      <c r="J71" s="1224">
        <v>600</v>
      </c>
    </row>
    <row r="72" spans="1:10" ht="10.5" customHeight="1" thickBot="1">
      <c r="A72" s="1223" t="s">
        <v>542</v>
      </c>
      <c r="B72" s="1222">
        <v>1912</v>
      </c>
      <c r="C72" s="1222">
        <v>1915</v>
      </c>
      <c r="D72" s="1222">
        <v>1916</v>
      </c>
      <c r="E72" s="1222">
        <v>1917</v>
      </c>
      <c r="F72" s="1222">
        <v>1911</v>
      </c>
      <c r="G72" s="1221">
        <v>1908</v>
      </c>
      <c r="H72" s="1221">
        <v>1909</v>
      </c>
      <c r="I72" s="1221">
        <v>1908</v>
      </c>
      <c r="J72" s="1221">
        <v>1902</v>
      </c>
    </row>
    <row r="73" spans="1:10" ht="10.5" customHeight="1">
      <c r="A73" s="1220" t="s">
        <v>618</v>
      </c>
      <c r="B73" s="1219">
        <f>SUM(B69:B72)</f>
        <v>4995</v>
      </c>
      <c r="C73" s="1219">
        <f>SUM(C69:C72)</f>
        <v>5009</v>
      </c>
      <c r="D73" s="1219">
        <f>SUM(D69:D72)</f>
        <v>5068</v>
      </c>
      <c r="E73" s="1219">
        <f>SUM(E69:E72)</f>
        <v>5139</v>
      </c>
      <c r="F73" s="1219">
        <f>SUM(F69:F72)</f>
        <v>5132</v>
      </c>
      <c r="G73" s="1218">
        <f>G69+G70+G71+G72</f>
        <v>5109</v>
      </c>
      <c r="H73" s="1218">
        <f>H69+H70+H71+H72</f>
        <v>5093</v>
      </c>
      <c r="I73" s="1218">
        <f>I69+I70+I71+I72</f>
        <v>5062</v>
      </c>
      <c r="J73" s="1218">
        <f>J69+J70+J71+J72</f>
        <v>5060</v>
      </c>
    </row>
  </sheetData>
  <mergeCells count="1">
    <mergeCell ref="A1:J1"/>
  </mergeCells>
  <pageMargins left="0.7" right="0.7" top="0.75" bottom="0.75" header="0.3" footer="0.3"/>
  <pageSetup paperSize="9" scale="98" pageOrder="overThenDown" orientation="portrait" r:id="rId1"/>
  <headerFooter>
    <oddHeader>&amp;R&amp;"Arial,Normal"&amp;8General information</oddHeader>
    <oddFooter>&amp;C&amp;7Fact book - Q2  2017</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6" tint="0.59999389629810485"/>
  </sheetPr>
  <dimension ref="A1:BN329"/>
  <sheetViews>
    <sheetView topLeftCell="AS1" zoomScale="130" zoomScaleNormal="130" zoomScaleSheetLayoutView="90" workbookViewId="0">
      <selection activeCell="P21" sqref="P21"/>
    </sheetView>
  </sheetViews>
  <sheetFormatPr defaultRowHeight="11.25"/>
  <cols>
    <col min="1" max="1" width="45.83203125" style="1886" customWidth="1"/>
    <col min="2" max="2" width="9.83203125" style="1886" customWidth="1"/>
    <col min="3" max="11" width="8.5" style="1886" customWidth="1"/>
    <col min="12" max="12" width="34" style="1886" customWidth="1"/>
    <col min="13" max="13" width="9.5" style="1893" customWidth="1"/>
    <col min="14" max="22" width="9.5" style="1886" customWidth="1"/>
    <col min="23" max="23" width="50.6640625" style="1886" customWidth="1"/>
    <col min="24" max="26" width="8.33203125" style="1892" customWidth="1"/>
    <col min="27" max="29" width="8.33203125" style="1889" customWidth="1"/>
    <col min="30" max="33" width="8.33203125" style="1888" customWidth="1"/>
    <col min="34" max="34" width="34" style="1886" customWidth="1"/>
    <col min="35" max="36" width="9.6640625" style="1892" customWidth="1"/>
    <col min="37" max="37" width="9.6640625" style="1891" customWidth="1"/>
    <col min="38" max="38" width="9.6640625" style="1890" customWidth="1"/>
    <col min="39" max="40" width="9.6640625" style="1889" customWidth="1"/>
    <col min="41" max="44" width="9.6640625" style="1888" customWidth="1"/>
    <col min="45" max="45" width="22" style="1887" customWidth="1"/>
    <col min="46" max="46" width="6" style="1887" customWidth="1"/>
    <col min="47" max="48" width="5.6640625" style="1887" customWidth="1"/>
    <col min="49" max="49" width="5.5" style="1887" customWidth="1"/>
    <col min="50" max="50" width="6.1640625" style="1887" customWidth="1"/>
    <col min="51" max="51" width="5.5" style="1887" customWidth="1"/>
    <col min="52" max="52" width="5.83203125" style="1887" customWidth="1"/>
    <col min="53" max="53" width="6.33203125" style="1887" bestFit="1" customWidth="1"/>
    <col min="54" max="54" width="6.83203125" style="1887" customWidth="1"/>
    <col min="55" max="60" width="5.5" style="1887" customWidth="1"/>
    <col min="61" max="61" width="7" style="1887" customWidth="1"/>
    <col min="62" max="63" width="6.83203125" style="1887" customWidth="1"/>
    <col min="64" max="64" width="6.5" style="1886" hidden="1" customWidth="1"/>
    <col min="65" max="65" width="6.33203125" style="1886" hidden="1" customWidth="1"/>
    <col min="66" max="66" width="6.1640625" style="1886" hidden="1" customWidth="1"/>
    <col min="67" max="16384" width="9.33203125" style="1886"/>
  </cols>
  <sheetData>
    <row r="1" spans="1:66" ht="13.5" customHeight="1">
      <c r="A1" s="2193" t="s">
        <v>1261</v>
      </c>
      <c r="B1" s="2192"/>
      <c r="C1" s="2192"/>
      <c r="D1" s="1892"/>
      <c r="E1" s="1892"/>
      <c r="F1" s="1892"/>
      <c r="G1" s="1892"/>
      <c r="H1" s="1892"/>
      <c r="I1" s="1892"/>
      <c r="J1" s="1892"/>
      <c r="K1" s="1892"/>
      <c r="L1" s="2877" t="s">
        <v>1261</v>
      </c>
      <c r="M1" s="2877"/>
      <c r="N1" s="2877"/>
      <c r="O1" s="2877"/>
      <c r="P1" s="2877"/>
      <c r="Q1" s="2877"/>
      <c r="R1" s="2877"/>
      <c r="S1" s="2877"/>
      <c r="T1" s="2877"/>
      <c r="U1" s="2877"/>
      <c r="V1" s="2877"/>
      <c r="W1" s="2191" t="s">
        <v>1262</v>
      </c>
      <c r="X1" s="2188"/>
      <c r="Y1" s="2188"/>
      <c r="Z1" s="2190"/>
      <c r="AA1" s="2185"/>
      <c r="AB1" s="2185"/>
      <c r="AC1" s="2185"/>
      <c r="AD1" s="2189"/>
      <c r="AE1" s="2189"/>
      <c r="AF1" s="2189"/>
      <c r="AG1" s="2189"/>
      <c r="AH1" s="2188" t="s">
        <v>1262</v>
      </c>
      <c r="AI1" s="2188"/>
      <c r="AJ1" s="2188"/>
      <c r="AK1" s="2187"/>
      <c r="AL1" s="2186"/>
      <c r="AM1" s="2185"/>
      <c r="AN1" s="2185"/>
      <c r="AO1" s="2185"/>
      <c r="AP1" s="2185"/>
      <c r="AQ1" s="2185"/>
      <c r="AR1" s="2185"/>
      <c r="AS1" s="2184"/>
      <c r="AT1" s="2184"/>
      <c r="AU1" s="2184"/>
      <c r="AV1" s="2184"/>
      <c r="AW1" s="2184"/>
      <c r="AX1" s="2184"/>
      <c r="AY1" s="2184"/>
      <c r="AZ1" s="2184"/>
      <c r="BA1" s="2184"/>
      <c r="BB1" s="2184"/>
      <c r="BC1" s="2184"/>
      <c r="BD1" s="2184"/>
      <c r="BE1" s="2184"/>
      <c r="BF1" s="2184"/>
      <c r="BG1" s="2184"/>
      <c r="BH1" s="2184"/>
      <c r="BI1" s="2184"/>
      <c r="BJ1" s="2184"/>
      <c r="BK1" s="2184"/>
    </row>
    <row r="2" spans="1:66" ht="13.5" customHeight="1">
      <c r="A2" s="1892" t="s">
        <v>112</v>
      </c>
      <c r="B2" s="1896"/>
      <c r="C2" s="1892"/>
      <c r="D2" s="1892"/>
      <c r="E2" s="1892"/>
      <c r="F2" s="1892"/>
      <c r="G2" s="1892"/>
      <c r="H2" s="1892"/>
      <c r="I2" s="1892"/>
      <c r="J2" s="1892"/>
      <c r="K2" s="1892"/>
      <c r="W2" s="1931" t="s">
        <v>113</v>
      </c>
      <c r="X2" s="1951"/>
      <c r="Y2" s="1951"/>
      <c r="Z2" s="1951"/>
      <c r="AH2" s="1892"/>
      <c r="AO2" s="1889"/>
      <c r="AP2" s="1889"/>
      <c r="AQ2" s="1889"/>
      <c r="AR2" s="1889"/>
      <c r="AS2" s="2878" t="s">
        <v>120</v>
      </c>
      <c r="AT2" s="2879"/>
      <c r="AU2" s="2879"/>
      <c r="AV2" s="2879"/>
      <c r="AW2" s="2879"/>
      <c r="AX2" s="2879"/>
      <c r="AY2" s="2879"/>
      <c r="AZ2" s="2879"/>
      <c r="BA2" s="2879"/>
      <c r="BB2" s="2879"/>
      <c r="BC2" s="2879"/>
      <c r="BD2" s="2879"/>
      <c r="BE2" s="2879"/>
      <c r="BF2" s="2879"/>
      <c r="BG2" s="2879"/>
      <c r="BH2" s="2879"/>
      <c r="BI2" s="2879"/>
      <c r="BJ2" s="2879"/>
      <c r="BK2" s="2880"/>
    </row>
    <row r="3" spans="1:66" ht="13.5" customHeight="1">
      <c r="A3" s="2183" t="s">
        <v>118</v>
      </c>
      <c r="B3" s="2183"/>
      <c r="C3" s="2183"/>
      <c r="D3" s="1892"/>
      <c r="E3" s="1892"/>
      <c r="F3" s="1892"/>
      <c r="G3" s="1892"/>
      <c r="H3" s="1892"/>
      <c r="I3" s="1892"/>
      <c r="J3" s="1892"/>
      <c r="K3" s="1892"/>
      <c r="L3" s="2182" t="s">
        <v>119</v>
      </c>
      <c r="M3" s="2181"/>
      <c r="N3" s="2134"/>
      <c r="O3" s="2134"/>
      <c r="W3" s="2180" t="s">
        <v>118</v>
      </c>
      <c r="X3" s="2178"/>
      <c r="Y3" s="2178"/>
      <c r="Z3" s="2179"/>
      <c r="AA3" s="2137"/>
      <c r="AB3" s="2137"/>
      <c r="AC3" s="2137"/>
      <c r="AD3" s="2136"/>
      <c r="AH3" s="2178" t="s">
        <v>119</v>
      </c>
      <c r="AI3" s="2177"/>
      <c r="AJ3" s="2178"/>
      <c r="AK3" s="2177"/>
      <c r="AL3" s="2176"/>
      <c r="AM3" s="2137"/>
      <c r="AN3" s="2137"/>
      <c r="AO3" s="1889"/>
      <c r="AP3" s="1889"/>
      <c r="AQ3" s="1889"/>
      <c r="AR3" s="1889"/>
      <c r="AS3" s="2881"/>
      <c r="AT3" s="2882"/>
      <c r="AU3" s="2882"/>
      <c r="AV3" s="2882"/>
      <c r="AW3" s="2882"/>
      <c r="AX3" s="2882"/>
      <c r="AY3" s="2882"/>
      <c r="AZ3" s="2882"/>
      <c r="BA3" s="2882"/>
      <c r="BB3" s="2882"/>
      <c r="BC3" s="2882"/>
      <c r="BD3" s="2882"/>
      <c r="BE3" s="2882"/>
      <c r="BF3" s="2882"/>
      <c r="BG3" s="2882"/>
      <c r="BH3" s="2882"/>
      <c r="BI3" s="2882"/>
      <c r="BJ3" s="2882"/>
      <c r="BK3" s="2883"/>
    </row>
    <row r="4" spans="1:66" ht="20.25" customHeight="1">
      <c r="A4" s="1892"/>
      <c r="B4" s="1892"/>
      <c r="C4" s="1892"/>
      <c r="D4" s="1892"/>
      <c r="E4" s="1892"/>
      <c r="F4" s="1892"/>
      <c r="G4" s="1892"/>
      <c r="H4" s="1892"/>
      <c r="I4" s="1892"/>
      <c r="J4" s="1892"/>
      <c r="K4" s="1892"/>
      <c r="AH4" s="1892"/>
      <c r="AI4" s="1891"/>
      <c r="AO4" s="1889"/>
      <c r="AP4" s="1889"/>
      <c r="AQ4" s="1889"/>
      <c r="AR4" s="1889"/>
      <c r="AS4" s="2091"/>
      <c r="AT4" s="2874" t="s">
        <v>1133</v>
      </c>
      <c r="AU4" s="2875"/>
      <c r="AV4" s="2876"/>
      <c r="AW4" s="2874" t="s">
        <v>1166</v>
      </c>
      <c r="AX4" s="2875"/>
      <c r="AY4" s="2876"/>
      <c r="AZ4" s="2874" t="s">
        <v>317</v>
      </c>
      <c r="BA4" s="2875"/>
      <c r="BB4" s="2876"/>
      <c r="BC4" s="2874" t="s">
        <v>383</v>
      </c>
      <c r="BD4" s="2875"/>
      <c r="BE4" s="2876"/>
      <c r="BF4" s="2874" t="s">
        <v>1165</v>
      </c>
      <c r="BG4" s="2875"/>
      <c r="BH4" s="2876"/>
      <c r="BI4" s="2874" t="s">
        <v>120</v>
      </c>
      <c r="BJ4" s="2875"/>
      <c r="BK4" s="2876"/>
    </row>
    <row r="5" spans="1:66" ht="13.5" customHeight="1" thickBot="1">
      <c r="A5" s="2173" t="s">
        <v>123</v>
      </c>
      <c r="B5" s="2120">
        <v>2016</v>
      </c>
      <c r="C5" s="2120">
        <v>2015</v>
      </c>
      <c r="D5" s="2120">
        <v>2014</v>
      </c>
      <c r="E5" s="2120">
        <v>2013</v>
      </c>
      <c r="F5" s="2120">
        <v>2012</v>
      </c>
      <c r="G5" s="2120">
        <v>2011</v>
      </c>
      <c r="H5" s="2120">
        <v>2010</v>
      </c>
      <c r="I5" s="2120">
        <v>2009</v>
      </c>
      <c r="J5" s="2120">
        <v>2008</v>
      </c>
      <c r="K5" s="2120">
        <v>2007</v>
      </c>
      <c r="L5" s="2175" t="s">
        <v>123</v>
      </c>
      <c r="M5" s="2130">
        <v>2016</v>
      </c>
      <c r="N5" s="2130">
        <v>2015</v>
      </c>
      <c r="O5" s="2130">
        <v>2014</v>
      </c>
      <c r="P5" s="2130">
        <v>2013</v>
      </c>
      <c r="Q5" s="2130">
        <v>2012</v>
      </c>
      <c r="R5" s="2130">
        <v>2011</v>
      </c>
      <c r="S5" s="2130">
        <v>2010</v>
      </c>
      <c r="T5" s="2130">
        <v>2009</v>
      </c>
      <c r="U5" s="2130">
        <v>2008</v>
      </c>
      <c r="V5" s="2130">
        <v>2007</v>
      </c>
      <c r="W5" s="2174" t="s">
        <v>123</v>
      </c>
      <c r="X5" s="2119" t="s">
        <v>1331</v>
      </c>
      <c r="Y5" s="2119" t="s">
        <v>1278</v>
      </c>
      <c r="Z5" s="2119" t="s">
        <v>568</v>
      </c>
      <c r="AA5" s="2119" t="s">
        <v>124</v>
      </c>
      <c r="AB5" s="2119" t="s">
        <v>125</v>
      </c>
      <c r="AC5" s="2119" t="s">
        <v>126</v>
      </c>
      <c r="AD5" s="2130" t="s">
        <v>127</v>
      </c>
      <c r="AE5" s="2130" t="s">
        <v>128</v>
      </c>
      <c r="AF5" s="2130" t="s">
        <v>129</v>
      </c>
      <c r="AG5" s="2130" t="s">
        <v>130</v>
      </c>
      <c r="AH5" s="2173" t="s">
        <v>123</v>
      </c>
      <c r="AI5" s="2172" t="s">
        <v>1331</v>
      </c>
      <c r="AJ5" s="2119" t="s">
        <v>1278</v>
      </c>
      <c r="AK5" s="2119" t="s">
        <v>568</v>
      </c>
      <c r="AL5" s="2119" t="s">
        <v>124</v>
      </c>
      <c r="AM5" s="2119" t="s">
        <v>125</v>
      </c>
      <c r="AN5" s="2119" t="s">
        <v>126</v>
      </c>
      <c r="AO5" s="2119" t="s">
        <v>127</v>
      </c>
      <c r="AP5" s="2119" t="s">
        <v>128</v>
      </c>
      <c r="AQ5" s="2119" t="s">
        <v>129</v>
      </c>
      <c r="AR5" s="2119" t="s">
        <v>130</v>
      </c>
      <c r="AS5" s="2087"/>
      <c r="AT5" s="2170" t="s">
        <v>115</v>
      </c>
      <c r="AU5" s="2169" t="s">
        <v>116</v>
      </c>
      <c r="AV5" s="2171"/>
      <c r="AW5" s="2170" t="s">
        <v>115</v>
      </c>
      <c r="AX5" s="2169" t="s">
        <v>116</v>
      </c>
      <c r="AY5" s="2168"/>
      <c r="AZ5" s="2170" t="s">
        <v>115</v>
      </c>
      <c r="BA5" s="2169" t="s">
        <v>116</v>
      </c>
      <c r="BB5" s="2168"/>
      <c r="BC5" s="2170" t="s">
        <v>115</v>
      </c>
      <c r="BD5" s="2169" t="s">
        <v>116</v>
      </c>
      <c r="BE5" s="2168"/>
      <c r="BF5" s="2170" t="s">
        <v>115</v>
      </c>
      <c r="BG5" s="2169" t="s">
        <v>116</v>
      </c>
      <c r="BH5" s="2168"/>
      <c r="BI5" s="2170" t="s">
        <v>115</v>
      </c>
      <c r="BJ5" s="2169" t="s">
        <v>116</v>
      </c>
      <c r="BK5" s="2168"/>
      <c r="BL5" s="2162"/>
      <c r="BM5" s="2162"/>
      <c r="BN5" s="2162"/>
    </row>
    <row r="6" spans="1:66" ht="13.5" customHeight="1">
      <c r="A6" s="2053" t="s">
        <v>134</v>
      </c>
      <c r="B6" s="2145">
        <v>4727</v>
      </c>
      <c r="C6" s="2145">
        <v>4963</v>
      </c>
      <c r="D6" s="2145">
        <v>5482</v>
      </c>
      <c r="E6" s="2145">
        <v>5525</v>
      </c>
      <c r="F6" s="2145">
        <v>5563</v>
      </c>
      <c r="G6" s="2145">
        <v>5456</v>
      </c>
      <c r="H6" s="2145">
        <v>5159</v>
      </c>
      <c r="I6" s="2145">
        <v>5281</v>
      </c>
      <c r="J6" s="2145">
        <v>5093</v>
      </c>
      <c r="K6" s="2145">
        <v>4282</v>
      </c>
      <c r="L6" s="2167"/>
      <c r="M6" s="1999"/>
      <c r="N6" s="1999"/>
      <c r="O6" s="1999"/>
      <c r="P6" s="1999"/>
      <c r="Q6" s="1986"/>
      <c r="R6" s="1986"/>
      <c r="S6" s="1986"/>
      <c r="T6" s="1986"/>
      <c r="U6" s="1986"/>
      <c r="V6" s="1986"/>
      <c r="W6" s="1893" t="s">
        <v>134</v>
      </c>
      <c r="X6" s="1985">
        <v>1175</v>
      </c>
      <c r="Y6" s="1984">
        <v>1197</v>
      </c>
      <c r="Z6" s="1984">
        <v>1209</v>
      </c>
      <c r="AA6" s="1984">
        <v>1178</v>
      </c>
      <c r="AB6" s="1984">
        <v>1172</v>
      </c>
      <c r="AC6" s="1984">
        <v>1168</v>
      </c>
      <c r="AD6" s="1984">
        <v>1203</v>
      </c>
      <c r="AE6" s="1984">
        <v>1233</v>
      </c>
      <c r="AF6" s="1984">
        <v>1274</v>
      </c>
      <c r="AG6" s="1984">
        <v>1253</v>
      </c>
      <c r="AH6" s="2125"/>
      <c r="AI6" s="2139"/>
      <c r="AJ6" s="2125"/>
      <c r="AK6" s="2125"/>
      <c r="AL6" s="1954"/>
      <c r="AM6" s="1954"/>
      <c r="AN6" s="1954"/>
      <c r="AO6" s="1954"/>
      <c r="AP6" s="1984"/>
      <c r="AQ6" s="1984"/>
      <c r="AR6" s="1984"/>
      <c r="AS6" s="2084" t="s">
        <v>123</v>
      </c>
      <c r="AT6" s="2165" t="s">
        <v>1325</v>
      </c>
      <c r="AU6" s="2164">
        <v>2017</v>
      </c>
      <c r="AV6" s="2166" t="s">
        <v>1164</v>
      </c>
      <c r="AW6" s="2165" t="s">
        <v>1325</v>
      </c>
      <c r="AX6" s="2164">
        <v>2017</v>
      </c>
      <c r="AY6" s="2163" t="s">
        <v>1164</v>
      </c>
      <c r="AZ6" s="2165" t="s">
        <v>1325</v>
      </c>
      <c r="BA6" s="2164">
        <v>2017</v>
      </c>
      <c r="BB6" s="2163" t="s">
        <v>1164</v>
      </c>
      <c r="BC6" s="2165" t="s">
        <v>1325</v>
      </c>
      <c r="BD6" s="2164">
        <v>2017</v>
      </c>
      <c r="BE6" s="2163" t="s">
        <v>1164</v>
      </c>
      <c r="BF6" s="2165" t="s">
        <v>1325</v>
      </c>
      <c r="BG6" s="2164">
        <v>2017</v>
      </c>
      <c r="BH6" s="2163" t="s">
        <v>1164</v>
      </c>
      <c r="BI6" s="2165" t="s">
        <v>1325</v>
      </c>
      <c r="BJ6" s="2164">
        <v>2017</v>
      </c>
      <c r="BK6" s="2163" t="s">
        <v>1164</v>
      </c>
      <c r="BL6" s="2162"/>
      <c r="BM6" s="2162"/>
      <c r="BN6" s="2162"/>
    </row>
    <row r="7" spans="1:66" ht="13.5" customHeight="1">
      <c r="A7" s="2053" t="s">
        <v>111</v>
      </c>
      <c r="B7" s="2145">
        <v>3238</v>
      </c>
      <c r="C7" s="2145">
        <v>3230</v>
      </c>
      <c r="D7" s="2145">
        <v>2842</v>
      </c>
      <c r="E7" s="2145">
        <v>2642</v>
      </c>
      <c r="F7" s="2145">
        <v>2468</v>
      </c>
      <c r="G7" s="2145">
        <v>2395</v>
      </c>
      <c r="H7" s="2145">
        <v>2156</v>
      </c>
      <c r="I7" s="2145">
        <v>1693</v>
      </c>
      <c r="J7" s="2145">
        <v>1883</v>
      </c>
      <c r="K7" s="2145">
        <v>2140</v>
      </c>
      <c r="L7" s="2161" t="s">
        <v>137</v>
      </c>
      <c r="M7" s="2111"/>
      <c r="N7" s="2111"/>
      <c r="O7" s="2111"/>
      <c r="P7" s="2111"/>
      <c r="Q7" s="1986"/>
      <c r="R7" s="1986"/>
      <c r="S7" s="1986"/>
      <c r="T7" s="1986"/>
      <c r="U7" s="1986"/>
      <c r="V7" s="1986"/>
      <c r="W7" s="1893" t="s">
        <v>138</v>
      </c>
      <c r="X7" s="2003">
        <v>850</v>
      </c>
      <c r="Y7" s="1954">
        <v>866</v>
      </c>
      <c r="Z7" s="1954">
        <v>867</v>
      </c>
      <c r="AA7" s="1954">
        <v>795</v>
      </c>
      <c r="AB7" s="1954">
        <v>804</v>
      </c>
      <c r="AC7" s="1954">
        <v>772</v>
      </c>
      <c r="AD7" s="1954">
        <v>821</v>
      </c>
      <c r="AE7" s="1954">
        <v>767</v>
      </c>
      <c r="AF7" s="1954">
        <v>833</v>
      </c>
      <c r="AG7" s="1954">
        <v>809</v>
      </c>
      <c r="AH7" s="2020" t="s">
        <v>137</v>
      </c>
      <c r="AI7" s="2021"/>
      <c r="AJ7" s="2020"/>
      <c r="AK7" s="2126"/>
      <c r="AL7" s="2019"/>
      <c r="AM7" s="2019"/>
      <c r="AN7" s="2019"/>
      <c r="AO7" s="2019"/>
      <c r="AP7" s="1984"/>
      <c r="AQ7" s="1984"/>
      <c r="AR7" s="1984"/>
      <c r="AS7" s="2052" t="s">
        <v>1163</v>
      </c>
      <c r="AT7" s="1651">
        <v>554</v>
      </c>
      <c r="AU7" s="2007">
        <v>560</v>
      </c>
      <c r="AV7" s="1939">
        <v>-1.0934675528867399E-2</v>
      </c>
      <c r="AW7" s="1651">
        <v>286</v>
      </c>
      <c r="AX7" s="2007">
        <v>279</v>
      </c>
      <c r="AY7" s="1939">
        <v>2.4109514467331117E-2</v>
      </c>
      <c r="AZ7" s="2033">
        <v>190</v>
      </c>
      <c r="BA7" s="2007">
        <v>200</v>
      </c>
      <c r="BB7" s="1934">
        <v>-5.0000000000000044E-2</v>
      </c>
      <c r="BC7" s="1650">
        <v>27</v>
      </c>
      <c r="BD7" s="1649">
        <v>29</v>
      </c>
      <c r="BE7" s="1934">
        <v>-6.8965517241379309E-2</v>
      </c>
      <c r="BF7" s="2033">
        <v>118</v>
      </c>
      <c r="BG7" s="1649">
        <v>129</v>
      </c>
      <c r="BH7" s="1934">
        <v>-8.5271317829457363E-2</v>
      </c>
      <c r="BI7" s="2033">
        <v>1175</v>
      </c>
      <c r="BJ7" s="2007">
        <v>1197</v>
      </c>
      <c r="BK7" s="1934">
        <v>-1.8379281537176273E-2</v>
      </c>
      <c r="BL7" s="2160"/>
      <c r="BM7" s="2160"/>
      <c r="BN7" s="2159"/>
    </row>
    <row r="8" spans="1:66" ht="13.5" customHeight="1">
      <c r="A8" s="2053" t="s">
        <v>140</v>
      </c>
      <c r="B8" s="2145">
        <v>1715</v>
      </c>
      <c r="C8" s="2145">
        <v>1645</v>
      </c>
      <c r="D8" s="2145">
        <v>1425</v>
      </c>
      <c r="E8" s="2145">
        <v>1539</v>
      </c>
      <c r="F8" s="2145">
        <v>1774</v>
      </c>
      <c r="G8" s="2145">
        <v>1517</v>
      </c>
      <c r="H8" s="2145">
        <v>1837</v>
      </c>
      <c r="I8" s="2145">
        <v>1946</v>
      </c>
      <c r="J8" s="2145">
        <v>1028</v>
      </c>
      <c r="K8" s="2145">
        <v>1209</v>
      </c>
      <c r="M8" s="1888"/>
      <c r="N8" s="1888"/>
      <c r="O8" s="1888"/>
      <c r="P8" s="2151"/>
      <c r="Q8" s="1888"/>
      <c r="R8" s="1888"/>
      <c r="S8" s="1888"/>
      <c r="T8" s="1888"/>
      <c r="U8" s="1888"/>
      <c r="V8" s="1888"/>
      <c r="W8" s="1893" t="s">
        <v>140</v>
      </c>
      <c r="X8" s="2003">
        <v>361</v>
      </c>
      <c r="Y8" s="1954">
        <v>375</v>
      </c>
      <c r="Z8" s="1954">
        <v>498</v>
      </c>
      <c r="AA8" s="1954">
        <v>480</v>
      </c>
      <c r="AB8" s="1954">
        <v>405</v>
      </c>
      <c r="AC8" s="1954">
        <v>332</v>
      </c>
      <c r="AD8" s="1954">
        <v>421</v>
      </c>
      <c r="AE8" s="1954">
        <v>211</v>
      </c>
      <c r="AF8" s="1954">
        <v>386</v>
      </c>
      <c r="AG8" s="1954">
        <v>627</v>
      </c>
      <c r="AH8" s="1892"/>
      <c r="AI8" s="1891"/>
      <c r="AK8" s="1892"/>
      <c r="AL8" s="1889"/>
      <c r="AO8" s="2055"/>
      <c r="AP8" s="1889"/>
      <c r="AQ8" s="1889"/>
      <c r="AR8" s="1889"/>
      <c r="AS8" s="2052" t="s">
        <v>111</v>
      </c>
      <c r="AT8" s="1651">
        <v>189</v>
      </c>
      <c r="AU8" s="2007">
        <v>194</v>
      </c>
      <c r="AV8" s="1939">
        <v>-2.3916891109636906E-2</v>
      </c>
      <c r="AW8" s="1651">
        <v>113</v>
      </c>
      <c r="AX8" s="2007">
        <v>106</v>
      </c>
      <c r="AY8" s="1939">
        <v>6.1364605486653678E-2</v>
      </c>
      <c r="AZ8" s="2033">
        <v>133</v>
      </c>
      <c r="BA8" s="2007">
        <v>167</v>
      </c>
      <c r="BB8" s="1934">
        <v>-0.20359281437125754</v>
      </c>
      <c r="BC8" s="1650">
        <v>422</v>
      </c>
      <c r="BD8" s="1649">
        <v>412</v>
      </c>
      <c r="BE8" s="1934">
        <v>2.4271844660194174E-2</v>
      </c>
      <c r="BF8" s="2033">
        <v>-7</v>
      </c>
      <c r="BG8" s="1649">
        <v>-13</v>
      </c>
      <c r="BH8" s="1934" t="s">
        <v>415</v>
      </c>
      <c r="BI8" s="2033">
        <v>850</v>
      </c>
      <c r="BJ8" s="2007">
        <v>866</v>
      </c>
      <c r="BK8" s="1934">
        <v>-1.8475750577367205E-2</v>
      </c>
      <c r="BL8" s="2158"/>
      <c r="BM8" s="2158"/>
      <c r="BN8" s="2157"/>
    </row>
    <row r="9" spans="1:66" ht="13.5" customHeight="1">
      <c r="A9" s="2053" t="s">
        <v>143</v>
      </c>
      <c r="B9" s="2145">
        <v>112</v>
      </c>
      <c r="C9" s="2145">
        <v>39</v>
      </c>
      <c r="D9" s="2145">
        <v>18</v>
      </c>
      <c r="E9" s="2145">
        <v>79</v>
      </c>
      <c r="F9" s="2145">
        <v>93</v>
      </c>
      <c r="G9" s="2145">
        <v>42</v>
      </c>
      <c r="H9" s="2145">
        <v>66</v>
      </c>
      <c r="I9" s="2145">
        <v>48</v>
      </c>
      <c r="J9" s="2145">
        <v>24</v>
      </c>
      <c r="K9" s="2145">
        <v>41</v>
      </c>
      <c r="L9" s="2054" t="s">
        <v>144</v>
      </c>
      <c r="M9" s="1986">
        <v>32099</v>
      </c>
      <c r="N9" s="1986">
        <v>35500</v>
      </c>
      <c r="O9" s="1986">
        <v>31067</v>
      </c>
      <c r="P9" s="1986">
        <v>33529</v>
      </c>
      <c r="Q9" s="1986">
        <v>36060</v>
      </c>
      <c r="R9" s="1986">
        <v>3765</v>
      </c>
      <c r="S9" s="1986">
        <v>10023</v>
      </c>
      <c r="T9" s="1986">
        <v>11500</v>
      </c>
      <c r="U9" s="1986">
        <v>3157</v>
      </c>
      <c r="V9" s="1986">
        <v>5020</v>
      </c>
      <c r="W9" s="1893" t="s">
        <v>143</v>
      </c>
      <c r="X9" s="2003">
        <v>0</v>
      </c>
      <c r="Y9" s="1954">
        <v>4</v>
      </c>
      <c r="Z9" s="1954">
        <v>4</v>
      </c>
      <c r="AA9" s="1954">
        <v>-2</v>
      </c>
      <c r="AB9" s="1954">
        <v>101</v>
      </c>
      <c r="AC9" s="1954">
        <v>9</v>
      </c>
      <c r="AD9" s="1954">
        <v>3</v>
      </c>
      <c r="AE9" s="1954">
        <v>18</v>
      </c>
      <c r="AF9" s="1954">
        <v>8</v>
      </c>
      <c r="AG9" s="1954">
        <v>10</v>
      </c>
      <c r="AH9" s="2053" t="s">
        <v>144</v>
      </c>
      <c r="AI9" s="1985">
        <v>59512</v>
      </c>
      <c r="AJ9" s="1985">
        <v>61527</v>
      </c>
      <c r="AK9" s="1984">
        <v>32099</v>
      </c>
      <c r="AL9" s="1984">
        <v>49266</v>
      </c>
      <c r="AM9" s="1984">
        <v>48188</v>
      </c>
      <c r="AN9" s="1984">
        <v>48734</v>
      </c>
      <c r="AO9" s="1984">
        <v>35500</v>
      </c>
      <c r="AP9" s="1984">
        <v>43812</v>
      </c>
      <c r="AQ9" s="1984">
        <v>45532</v>
      </c>
      <c r="AR9" s="1984">
        <v>35080</v>
      </c>
      <c r="AS9" s="2028" t="s">
        <v>1327</v>
      </c>
      <c r="AT9" s="1651">
        <v>23</v>
      </c>
      <c r="AU9" s="2007">
        <v>19</v>
      </c>
      <c r="AV9" s="1939">
        <v>0.20359202042107638</v>
      </c>
      <c r="AW9" s="1651">
        <v>68</v>
      </c>
      <c r="AX9" s="2007">
        <v>61</v>
      </c>
      <c r="AY9" s="1939">
        <v>0.110897266850428</v>
      </c>
      <c r="AZ9" s="2033">
        <v>178</v>
      </c>
      <c r="BA9" s="2007">
        <v>191</v>
      </c>
      <c r="BB9" s="1934">
        <v>-6.8062827225130906E-2</v>
      </c>
      <c r="BC9" s="1650">
        <v>73</v>
      </c>
      <c r="BD9" s="1649">
        <v>85</v>
      </c>
      <c r="BE9" s="1934">
        <v>-0.14117647058823529</v>
      </c>
      <c r="BF9" s="2033">
        <v>19</v>
      </c>
      <c r="BG9" s="1649">
        <v>19</v>
      </c>
      <c r="BH9" s="1934">
        <v>0</v>
      </c>
      <c r="BI9" s="2033">
        <v>361</v>
      </c>
      <c r="BJ9" s="2007">
        <v>375</v>
      </c>
      <c r="BK9" s="1934">
        <v>-3.7333333333333336E-2</v>
      </c>
      <c r="BL9" s="2156"/>
      <c r="BM9" s="2156"/>
      <c r="BN9" s="2155"/>
    </row>
    <row r="10" spans="1:66" ht="13.5" customHeight="1">
      <c r="A10" s="2053" t="s">
        <v>147</v>
      </c>
      <c r="B10" s="2145">
        <v>135</v>
      </c>
      <c r="C10" s="2145">
        <v>263</v>
      </c>
      <c r="D10" s="2145">
        <v>474</v>
      </c>
      <c r="E10" s="2145">
        <v>106</v>
      </c>
      <c r="F10" s="2145">
        <v>100</v>
      </c>
      <c r="G10" s="2145">
        <v>91</v>
      </c>
      <c r="H10" s="2145">
        <v>116</v>
      </c>
      <c r="I10" s="2145">
        <v>105</v>
      </c>
      <c r="J10" s="2145">
        <v>172</v>
      </c>
      <c r="K10" s="2145">
        <v>217</v>
      </c>
      <c r="L10" s="2054" t="s">
        <v>148</v>
      </c>
      <c r="M10" s="1986">
        <v>11235</v>
      </c>
      <c r="N10" s="1986">
        <v>13224</v>
      </c>
      <c r="O10" s="1986">
        <v>6958</v>
      </c>
      <c r="P10" s="2151">
        <v>11769</v>
      </c>
      <c r="Q10" s="2151">
        <v>8005</v>
      </c>
      <c r="R10" s="2151">
        <v>40615</v>
      </c>
      <c r="S10" s="2151"/>
      <c r="T10" s="2151"/>
      <c r="U10" s="2151"/>
      <c r="V10" s="2151"/>
      <c r="W10" s="1893" t="s">
        <v>147</v>
      </c>
      <c r="X10" s="2003">
        <v>21</v>
      </c>
      <c r="Y10" s="1954">
        <v>19</v>
      </c>
      <c r="Z10" s="1954">
        <v>32</v>
      </c>
      <c r="AA10" s="1954">
        <v>15</v>
      </c>
      <c r="AB10" s="1954">
        <v>74</v>
      </c>
      <c r="AC10" s="1954">
        <v>14</v>
      </c>
      <c r="AD10" s="1954">
        <v>197</v>
      </c>
      <c r="AE10" s="1954">
        <v>24</v>
      </c>
      <c r="AF10" s="1954">
        <v>22</v>
      </c>
      <c r="AG10" s="1954">
        <v>20</v>
      </c>
      <c r="AH10" s="2053" t="s">
        <v>148</v>
      </c>
      <c r="AI10" s="1985">
        <v>9370</v>
      </c>
      <c r="AJ10" s="1985">
        <v>4541</v>
      </c>
      <c r="AK10" s="1984">
        <v>11235</v>
      </c>
      <c r="AL10" s="1984">
        <v>10862</v>
      </c>
      <c r="AM10" s="1984">
        <v>8756</v>
      </c>
      <c r="AN10" s="1984">
        <v>11030</v>
      </c>
      <c r="AO10" s="1984">
        <v>13224</v>
      </c>
      <c r="AP10" s="1984">
        <v>15004</v>
      </c>
      <c r="AQ10" s="1984">
        <v>8485</v>
      </c>
      <c r="AR10" s="1984">
        <v>15323</v>
      </c>
      <c r="AS10" s="2052" t="s">
        <v>143</v>
      </c>
      <c r="AT10" s="1651">
        <v>0</v>
      </c>
      <c r="AU10" s="2007">
        <v>0</v>
      </c>
      <c r="AV10" s="1939"/>
      <c r="AW10" s="1651">
        <v>2.9202720000000002</v>
      </c>
      <c r="AX10" s="2007">
        <v>17</v>
      </c>
      <c r="AY10" s="1939">
        <v>-0.82821929411764705</v>
      </c>
      <c r="AZ10" s="2033">
        <v>0</v>
      </c>
      <c r="BA10" s="2007">
        <v>0</v>
      </c>
      <c r="BB10" s="1934"/>
      <c r="BC10" s="1650">
        <v>0</v>
      </c>
      <c r="BD10" s="1649">
        <v>0</v>
      </c>
      <c r="BE10" s="1934" t="s">
        <v>415</v>
      </c>
      <c r="BF10" s="2033">
        <v>-2.9202720000000002</v>
      </c>
      <c r="BG10" s="1649">
        <v>-13</v>
      </c>
      <c r="BH10" s="1934" t="s">
        <v>415</v>
      </c>
      <c r="BI10" s="2033">
        <v>0</v>
      </c>
      <c r="BJ10" s="2007">
        <v>4</v>
      </c>
      <c r="BK10" s="1934">
        <v>-1</v>
      </c>
      <c r="BL10" s="2154"/>
      <c r="BM10" s="2154"/>
      <c r="BN10" s="2153"/>
    </row>
    <row r="11" spans="1:66" ht="13.5" customHeight="1">
      <c r="A11" s="2035" t="s">
        <v>151</v>
      </c>
      <c r="B11" s="2132">
        <f t="shared" ref="B11:K11" si="0">SUM(B6:B10)</f>
        <v>9927</v>
      </c>
      <c r="C11" s="2132">
        <f t="shared" si="0"/>
        <v>10140</v>
      </c>
      <c r="D11" s="2132">
        <f t="shared" si="0"/>
        <v>10241</v>
      </c>
      <c r="E11" s="2132">
        <f t="shared" si="0"/>
        <v>9891</v>
      </c>
      <c r="F11" s="2132">
        <f t="shared" si="0"/>
        <v>9998</v>
      </c>
      <c r="G11" s="2132">
        <f t="shared" si="0"/>
        <v>9501</v>
      </c>
      <c r="H11" s="2132">
        <f t="shared" si="0"/>
        <v>9334</v>
      </c>
      <c r="I11" s="2132">
        <f t="shared" si="0"/>
        <v>9073</v>
      </c>
      <c r="J11" s="2132">
        <f t="shared" si="0"/>
        <v>8200</v>
      </c>
      <c r="K11" s="2132">
        <f t="shared" si="0"/>
        <v>7889</v>
      </c>
      <c r="L11" s="2054" t="s">
        <v>152</v>
      </c>
      <c r="M11" s="1986">
        <v>9026</v>
      </c>
      <c r="N11" s="1986">
        <v>10762</v>
      </c>
      <c r="O11" s="1986">
        <v>12217</v>
      </c>
      <c r="P11" s="1986">
        <v>10743</v>
      </c>
      <c r="Q11" s="1986">
        <v>10569</v>
      </c>
      <c r="R11" s="1986">
        <v>11250</v>
      </c>
      <c r="S11" s="1986">
        <v>15788</v>
      </c>
      <c r="T11" s="1986">
        <v>18555</v>
      </c>
      <c r="U11" s="1986">
        <v>23903</v>
      </c>
      <c r="V11" s="1986">
        <v>24262</v>
      </c>
      <c r="W11" s="2140" t="s">
        <v>151</v>
      </c>
      <c r="X11" s="1928">
        <f>SUM(X6:X10)</f>
        <v>2407</v>
      </c>
      <c r="Y11" s="1927">
        <f>SUM(Y6:Y10)</f>
        <v>2461</v>
      </c>
      <c r="Z11" s="1927">
        <f>SUM(Z6:Z10)</f>
        <v>2610</v>
      </c>
      <c r="AA11" s="1927">
        <f>SUM(AA6:AA10)</f>
        <v>2466</v>
      </c>
      <c r="AB11" s="1927">
        <v>2556</v>
      </c>
      <c r="AC11" s="1927">
        <v>2295</v>
      </c>
      <c r="AD11" s="1927">
        <v>2645</v>
      </c>
      <c r="AE11" s="1927">
        <v>2253</v>
      </c>
      <c r="AF11" s="1927">
        <v>2523</v>
      </c>
      <c r="AG11" s="1927">
        <v>2719</v>
      </c>
      <c r="AH11" s="2053" t="s">
        <v>152</v>
      </c>
      <c r="AI11" s="1985">
        <v>20999</v>
      </c>
      <c r="AJ11" s="1985">
        <v>18764</v>
      </c>
      <c r="AK11" s="1984">
        <v>9026</v>
      </c>
      <c r="AL11" s="1984">
        <v>12752</v>
      </c>
      <c r="AM11" s="1984">
        <v>10470</v>
      </c>
      <c r="AN11" s="1984">
        <v>11986</v>
      </c>
      <c r="AO11" s="1984">
        <v>10762</v>
      </c>
      <c r="AP11" s="1984">
        <v>11887</v>
      </c>
      <c r="AQ11" s="1984">
        <v>13319</v>
      </c>
      <c r="AR11" s="1984">
        <v>11746</v>
      </c>
      <c r="AS11" s="2028" t="s">
        <v>147</v>
      </c>
      <c r="AT11" s="1657">
        <v>6</v>
      </c>
      <c r="AU11" s="2007">
        <v>2</v>
      </c>
      <c r="AV11" s="1939"/>
      <c r="AW11" s="1657">
        <v>4.0797279999999994</v>
      </c>
      <c r="AX11" s="2007">
        <v>5</v>
      </c>
      <c r="AY11" s="1939">
        <v>-0.18405440000000017</v>
      </c>
      <c r="AZ11" s="2033">
        <v>0</v>
      </c>
      <c r="BA11" s="2007">
        <v>4</v>
      </c>
      <c r="BB11" s="1934"/>
      <c r="BC11" s="1650">
        <v>8</v>
      </c>
      <c r="BD11" s="1649">
        <v>3</v>
      </c>
      <c r="BE11" s="1934">
        <v>1.6666666666666667</v>
      </c>
      <c r="BF11" s="2033">
        <v>2.9202720000000006</v>
      </c>
      <c r="BG11" s="1649">
        <v>5</v>
      </c>
      <c r="BH11" s="1934">
        <v>-0.41594559999999986</v>
      </c>
      <c r="BI11" s="2033">
        <v>21</v>
      </c>
      <c r="BJ11" s="2007">
        <v>19</v>
      </c>
      <c r="BK11" s="1934">
        <v>0.10526315789473684</v>
      </c>
      <c r="BL11" s="2024"/>
      <c r="BM11" s="2024"/>
      <c r="BN11" s="52"/>
    </row>
    <row r="12" spans="1:66" ht="13.5" customHeight="1">
      <c r="A12" s="2053" t="s">
        <v>155</v>
      </c>
      <c r="B12" s="2145"/>
      <c r="C12" s="2145"/>
      <c r="D12" s="2145"/>
      <c r="E12" s="2145"/>
      <c r="F12" s="2145"/>
      <c r="G12" s="2145"/>
      <c r="H12" s="2145"/>
      <c r="I12" s="2145"/>
      <c r="J12" s="2145"/>
      <c r="K12" s="2145"/>
      <c r="L12" s="2054" t="s">
        <v>156</v>
      </c>
      <c r="M12" s="1986">
        <v>317689</v>
      </c>
      <c r="N12" s="1986">
        <v>340920</v>
      </c>
      <c r="O12" s="1986">
        <v>348085</v>
      </c>
      <c r="P12" s="1986">
        <v>342451</v>
      </c>
      <c r="Q12" s="1986">
        <v>346251</v>
      </c>
      <c r="R12" s="1986">
        <v>337203</v>
      </c>
      <c r="S12" s="1986">
        <v>314211</v>
      </c>
      <c r="T12" s="1986">
        <v>282411</v>
      </c>
      <c r="U12" s="1986">
        <v>265100</v>
      </c>
      <c r="V12" s="1986">
        <v>244682</v>
      </c>
      <c r="W12" s="2140" t="s">
        <v>157</v>
      </c>
      <c r="X12" s="1928">
        <v>2407</v>
      </c>
      <c r="Y12" s="1927">
        <v>2461</v>
      </c>
      <c r="Z12" s="1927">
        <v>2588</v>
      </c>
      <c r="AA12" s="1927">
        <v>2466</v>
      </c>
      <c r="AB12" s="1927">
        <v>2405</v>
      </c>
      <c r="AC12" s="1927">
        <v>2295</v>
      </c>
      <c r="AD12" s="1927">
        <v>2469</v>
      </c>
      <c r="AE12" s="1927">
        <v>2253</v>
      </c>
      <c r="AF12" s="1927">
        <v>2523</v>
      </c>
      <c r="AG12" s="1927">
        <v>2719</v>
      </c>
      <c r="AH12" s="2053" t="s">
        <v>156</v>
      </c>
      <c r="AI12" s="1985">
        <v>314680</v>
      </c>
      <c r="AJ12" s="1985">
        <v>320052</v>
      </c>
      <c r="AK12" s="1984">
        <v>317689</v>
      </c>
      <c r="AL12" s="1984">
        <v>325596</v>
      </c>
      <c r="AM12" s="1984">
        <v>344580</v>
      </c>
      <c r="AN12" s="1984">
        <v>342731</v>
      </c>
      <c r="AO12" s="1984">
        <v>340920</v>
      </c>
      <c r="AP12" s="1984">
        <v>349337</v>
      </c>
      <c r="AQ12" s="1984">
        <v>357580</v>
      </c>
      <c r="AR12" s="1984">
        <v>357720</v>
      </c>
      <c r="AS12" s="2045" t="s">
        <v>1155</v>
      </c>
      <c r="AT12" s="1656">
        <v>772</v>
      </c>
      <c r="AU12" s="2041">
        <v>775</v>
      </c>
      <c r="AV12" s="1965">
        <v>-3.4095523784447579E-3</v>
      </c>
      <c r="AW12" s="1656">
        <v>474</v>
      </c>
      <c r="AX12" s="2041">
        <v>468</v>
      </c>
      <c r="AY12" s="1965">
        <v>1.153436404050745E-2</v>
      </c>
      <c r="AZ12" s="2042">
        <v>501</v>
      </c>
      <c r="BA12" s="2041">
        <v>562</v>
      </c>
      <c r="BB12" s="1960">
        <v>-0.10854092526690395</v>
      </c>
      <c r="BC12" s="1653">
        <v>530</v>
      </c>
      <c r="BD12" s="1652">
        <v>529</v>
      </c>
      <c r="BE12" s="1960">
        <v>1.890359168241966E-3</v>
      </c>
      <c r="BF12" s="2042">
        <v>130</v>
      </c>
      <c r="BG12" s="1652">
        <v>127</v>
      </c>
      <c r="BH12" s="1960">
        <v>2.3622047244094488E-2</v>
      </c>
      <c r="BI12" s="2042">
        <v>2407</v>
      </c>
      <c r="BJ12" s="2041">
        <v>2461</v>
      </c>
      <c r="BK12" s="1960">
        <v>-2.1942299878098336E-2</v>
      </c>
      <c r="BL12" s="2024"/>
      <c r="BM12" s="2024"/>
      <c r="BN12" s="52"/>
    </row>
    <row r="13" spans="1:66" ht="13.5" customHeight="1">
      <c r="A13" s="2053" t="s">
        <v>160</v>
      </c>
      <c r="B13" s="2145">
        <v>-2926</v>
      </c>
      <c r="C13" s="2145">
        <v>-3263</v>
      </c>
      <c r="D13" s="2145">
        <v>-3159</v>
      </c>
      <c r="E13" s="2145">
        <v>-2978</v>
      </c>
      <c r="F13" s="2145">
        <v>-2989</v>
      </c>
      <c r="G13" s="2145">
        <v>-3113</v>
      </c>
      <c r="H13" s="2145">
        <v>-2784</v>
      </c>
      <c r="I13" s="2145">
        <v>-2724</v>
      </c>
      <c r="J13" s="2145">
        <v>-2568</v>
      </c>
      <c r="K13" s="2145">
        <v>-2388</v>
      </c>
      <c r="L13" s="2054" t="s">
        <v>161</v>
      </c>
      <c r="M13" s="1986">
        <v>87701</v>
      </c>
      <c r="N13" s="1986">
        <v>86535</v>
      </c>
      <c r="O13" s="1986">
        <v>87110</v>
      </c>
      <c r="P13" s="1986">
        <v>87314</v>
      </c>
      <c r="Q13" s="1986">
        <v>86626</v>
      </c>
      <c r="R13" s="1986">
        <v>92373</v>
      </c>
      <c r="S13" s="1986">
        <v>69137</v>
      </c>
      <c r="T13" s="1986">
        <v>56155</v>
      </c>
      <c r="U13" s="1986">
        <v>44830</v>
      </c>
      <c r="V13" s="1986">
        <v>38782</v>
      </c>
      <c r="W13" s="1893" t="s">
        <v>162</v>
      </c>
      <c r="X13" s="2003">
        <v>-795</v>
      </c>
      <c r="Y13" s="1954">
        <v>-799</v>
      </c>
      <c r="Z13" s="1954">
        <v>-687</v>
      </c>
      <c r="AA13" s="1954">
        <v>-743</v>
      </c>
      <c r="AB13" s="1954">
        <v>-756</v>
      </c>
      <c r="AC13" s="1954">
        <v>-740</v>
      </c>
      <c r="AD13" s="1954">
        <v>-956</v>
      </c>
      <c r="AE13" s="1954">
        <v>-756</v>
      </c>
      <c r="AF13" s="1954">
        <v>-772</v>
      </c>
      <c r="AG13" s="1954">
        <v>-779</v>
      </c>
      <c r="AH13" s="2053" t="s">
        <v>161</v>
      </c>
      <c r="AI13" s="1985">
        <v>90592</v>
      </c>
      <c r="AJ13" s="1985">
        <v>93211</v>
      </c>
      <c r="AK13" s="1984">
        <v>87701</v>
      </c>
      <c r="AL13" s="1984">
        <v>82974</v>
      </c>
      <c r="AM13" s="1984">
        <v>84976</v>
      </c>
      <c r="AN13" s="1984">
        <v>87154</v>
      </c>
      <c r="AO13" s="1984">
        <v>86535</v>
      </c>
      <c r="AP13" s="1984">
        <v>85055</v>
      </c>
      <c r="AQ13" s="1984">
        <v>86624</v>
      </c>
      <c r="AR13" s="1984">
        <v>89202</v>
      </c>
      <c r="AS13" s="2028" t="s">
        <v>162</v>
      </c>
      <c r="AT13" s="1651">
        <v>-210</v>
      </c>
      <c r="AU13" s="2007">
        <v>-214</v>
      </c>
      <c r="AV13" s="1939">
        <v>-1.9831101263201423E-2</v>
      </c>
      <c r="AW13" s="1651">
        <v>-121</v>
      </c>
      <c r="AX13" s="2007">
        <v>-124</v>
      </c>
      <c r="AY13" s="1939">
        <v>-2.3795249907943794E-2</v>
      </c>
      <c r="AZ13" s="2033">
        <v>-144</v>
      </c>
      <c r="BA13" s="2007">
        <v>-157</v>
      </c>
      <c r="BB13" s="1934">
        <v>-8.2802547770700619E-2</v>
      </c>
      <c r="BC13" s="1650">
        <v>-132</v>
      </c>
      <c r="BD13" s="1649">
        <v>-128</v>
      </c>
      <c r="BE13" s="1934">
        <v>3.125E-2</v>
      </c>
      <c r="BF13" s="2033">
        <v>-188</v>
      </c>
      <c r="BG13" s="1649">
        <v>-176</v>
      </c>
      <c r="BH13" s="1934">
        <v>6.8181818181818177E-2</v>
      </c>
      <c r="BI13" s="2033">
        <v>-795</v>
      </c>
      <c r="BJ13" s="2007">
        <v>-799</v>
      </c>
      <c r="BK13" s="1934">
        <v>-5.0062578222778474E-3</v>
      </c>
      <c r="BL13" s="2024"/>
      <c r="BM13" s="2024"/>
      <c r="BN13" s="52"/>
    </row>
    <row r="14" spans="1:66" ht="13.5" customHeight="1">
      <c r="A14" s="2053" t="s">
        <v>165</v>
      </c>
      <c r="B14" s="2145">
        <v>-1646</v>
      </c>
      <c r="C14" s="2145">
        <v>-1485</v>
      </c>
      <c r="D14" s="2145">
        <v>-1656</v>
      </c>
      <c r="E14" s="2145">
        <v>-1835</v>
      </c>
      <c r="F14" s="2145">
        <v>-1808</v>
      </c>
      <c r="G14" s="2145">
        <v>-1914</v>
      </c>
      <c r="H14" s="2145">
        <v>-1862</v>
      </c>
      <c r="I14" s="2145">
        <v>-1639</v>
      </c>
      <c r="J14" s="2145">
        <v>-1646</v>
      </c>
      <c r="K14" s="2145">
        <v>-1575</v>
      </c>
      <c r="L14" s="2054" t="s">
        <v>166</v>
      </c>
      <c r="M14" s="1986">
        <v>5108</v>
      </c>
      <c r="N14" s="1986">
        <v>8341</v>
      </c>
      <c r="O14" s="1986">
        <v>12151</v>
      </c>
      <c r="P14" s="1986">
        <v>9575</v>
      </c>
      <c r="Q14" s="1986">
        <v>7970</v>
      </c>
      <c r="R14" s="1986">
        <v>8373</v>
      </c>
      <c r="S14" s="1986">
        <v>9494</v>
      </c>
      <c r="T14" s="1986" t="s">
        <v>167</v>
      </c>
      <c r="U14" s="1986">
        <v>7937</v>
      </c>
      <c r="V14" s="1986">
        <v>4790</v>
      </c>
      <c r="W14" s="1893" t="s">
        <v>168</v>
      </c>
      <c r="X14" s="2003">
        <v>-433</v>
      </c>
      <c r="Y14" s="1954">
        <v>-387</v>
      </c>
      <c r="Z14" s="1954">
        <v>-475</v>
      </c>
      <c r="AA14" s="1954">
        <v>-389</v>
      </c>
      <c r="AB14" s="1954">
        <v>-396</v>
      </c>
      <c r="AC14" s="1954">
        <v>-386</v>
      </c>
      <c r="AD14" s="1954">
        <v>-455</v>
      </c>
      <c r="AE14" s="1954">
        <v>-303</v>
      </c>
      <c r="AF14" s="1954">
        <v>-363</v>
      </c>
      <c r="AG14" s="1954">
        <v>-364</v>
      </c>
      <c r="AH14" s="2053" t="s">
        <v>166</v>
      </c>
      <c r="AI14" s="1985">
        <v>5505</v>
      </c>
      <c r="AJ14" s="1985">
        <v>5263</v>
      </c>
      <c r="AK14" s="1984">
        <v>5108</v>
      </c>
      <c r="AL14" s="1984">
        <v>10389</v>
      </c>
      <c r="AM14" s="1984">
        <v>8989</v>
      </c>
      <c r="AN14" s="1984">
        <v>9554</v>
      </c>
      <c r="AO14" s="1984">
        <v>8341</v>
      </c>
      <c r="AP14" s="1984">
        <v>11475</v>
      </c>
      <c r="AQ14" s="1984">
        <v>12010</v>
      </c>
      <c r="AR14" s="1984">
        <v>10709</v>
      </c>
      <c r="AS14" s="2028" t="s">
        <v>168</v>
      </c>
      <c r="AT14" s="1651">
        <v>-230</v>
      </c>
      <c r="AU14" s="2007">
        <v>-225</v>
      </c>
      <c r="AV14" s="1939">
        <v>0.02</v>
      </c>
      <c r="AW14" s="1651">
        <v>-146</v>
      </c>
      <c r="AX14" s="2007">
        <v>-138</v>
      </c>
      <c r="AY14" s="1939">
        <v>5.6455285917457632E-2</v>
      </c>
      <c r="AZ14" s="2033">
        <v>-79</v>
      </c>
      <c r="BA14" s="2007">
        <v>-74</v>
      </c>
      <c r="BB14" s="1934">
        <v>6.7567567567567544E-2</v>
      </c>
      <c r="BC14" s="1650">
        <v>-114</v>
      </c>
      <c r="BD14" s="1649">
        <v>-94</v>
      </c>
      <c r="BE14" s="1934">
        <v>0.21276595744680851</v>
      </c>
      <c r="BF14" s="2033">
        <v>136</v>
      </c>
      <c r="BG14" s="1649">
        <v>144</v>
      </c>
      <c r="BH14" s="1934">
        <v>-5.5555555555555552E-2</v>
      </c>
      <c r="BI14" s="2033">
        <v>-433</v>
      </c>
      <c r="BJ14" s="2007">
        <v>-387</v>
      </c>
      <c r="BK14" s="1934">
        <v>0.11886304909560723</v>
      </c>
      <c r="BL14" s="2024"/>
      <c r="BM14" s="2024"/>
      <c r="BN14" s="52"/>
    </row>
    <row r="15" spans="1:66" ht="13.5" customHeight="1">
      <c r="A15" s="2889" t="s">
        <v>169</v>
      </c>
      <c r="B15" s="2135">
        <v>-228</v>
      </c>
      <c r="C15" s="2135">
        <v>-209</v>
      </c>
      <c r="D15" s="2145">
        <v>-585</v>
      </c>
      <c r="E15" s="2145">
        <v>-227</v>
      </c>
      <c r="F15" s="2145">
        <v>-267</v>
      </c>
      <c r="G15" s="2145">
        <v>-192</v>
      </c>
      <c r="H15" s="2145">
        <v>-170</v>
      </c>
      <c r="I15" s="2145">
        <v>-149</v>
      </c>
      <c r="J15" s="2145">
        <v>-124</v>
      </c>
      <c r="K15" s="2145">
        <v>-103</v>
      </c>
      <c r="L15" s="2054" t="s">
        <v>170</v>
      </c>
      <c r="M15" s="1986">
        <v>21524</v>
      </c>
      <c r="N15" s="1986">
        <v>22273</v>
      </c>
      <c r="O15" s="1986">
        <v>39749</v>
      </c>
      <c r="P15" s="1986">
        <v>33271</v>
      </c>
      <c r="Q15" s="1986">
        <v>28128</v>
      </c>
      <c r="R15" s="1986">
        <v>20167</v>
      </c>
      <c r="S15" s="1986">
        <v>17293</v>
      </c>
      <c r="T15" s="1986">
        <v>13703</v>
      </c>
      <c r="U15" s="1986">
        <v>10669</v>
      </c>
      <c r="V15" s="1986">
        <v>17644</v>
      </c>
      <c r="W15" s="1893" t="s">
        <v>171</v>
      </c>
      <c r="X15" s="2003">
        <v>-63</v>
      </c>
      <c r="Y15" s="1954">
        <v>-60</v>
      </c>
      <c r="Z15" s="1954">
        <v>-71</v>
      </c>
      <c r="AA15" s="1954">
        <v>-51</v>
      </c>
      <c r="AB15" s="1954">
        <v>-54</v>
      </c>
      <c r="AC15" s="1954">
        <v>-52</v>
      </c>
      <c r="AD15" s="1954">
        <v>-65</v>
      </c>
      <c r="AE15" s="1954">
        <v>-49</v>
      </c>
      <c r="AF15" s="1954">
        <v>-50</v>
      </c>
      <c r="AG15" s="1954">
        <v>-45</v>
      </c>
      <c r="AH15" s="2053" t="s">
        <v>170</v>
      </c>
      <c r="AI15" s="1985">
        <v>28692</v>
      </c>
      <c r="AJ15" s="1985">
        <v>27942</v>
      </c>
      <c r="AK15" s="1984">
        <v>21524</v>
      </c>
      <c r="AL15" s="1984">
        <v>22200</v>
      </c>
      <c r="AM15" s="1984">
        <v>21197</v>
      </c>
      <c r="AN15" s="1984">
        <v>22983</v>
      </c>
      <c r="AO15" s="1984">
        <v>22273</v>
      </c>
      <c r="AP15" s="1984">
        <v>22935</v>
      </c>
      <c r="AQ15" s="1984">
        <v>24758</v>
      </c>
      <c r="AR15" s="1984">
        <v>27276</v>
      </c>
      <c r="AS15" s="2052" t="s">
        <v>1151</v>
      </c>
      <c r="AT15" s="1651">
        <v>-13</v>
      </c>
      <c r="AU15" s="2007">
        <v>-13</v>
      </c>
      <c r="AV15" s="1939">
        <v>-0.01</v>
      </c>
      <c r="AW15" s="1651">
        <v>-8</v>
      </c>
      <c r="AX15" s="2007">
        <v>-6</v>
      </c>
      <c r="AY15" s="1939">
        <v>0.33909096841244346</v>
      </c>
      <c r="AZ15" s="2033">
        <v>-6</v>
      </c>
      <c r="BA15" s="2007">
        <v>-5</v>
      </c>
      <c r="BB15" s="1934">
        <v>0.19999999999999996</v>
      </c>
      <c r="BC15" s="1650">
        <v>-2</v>
      </c>
      <c r="BD15" s="1649">
        <v>-3</v>
      </c>
      <c r="BE15" s="1934">
        <v>-0.33333333333333331</v>
      </c>
      <c r="BF15" s="2033">
        <v>-34</v>
      </c>
      <c r="BG15" s="1649">
        <v>-33</v>
      </c>
      <c r="BH15" s="1934">
        <v>3.0303030303030304E-2</v>
      </c>
      <c r="BI15" s="2051">
        <v>-63</v>
      </c>
      <c r="BJ15" s="1953">
        <v>-60</v>
      </c>
      <c r="BK15" s="1934">
        <v>0.05</v>
      </c>
      <c r="BL15" s="2024"/>
      <c r="BM15" s="2024"/>
      <c r="BN15" s="52"/>
    </row>
    <row r="16" spans="1:66" ht="18" customHeight="1">
      <c r="A16" s="2889"/>
      <c r="B16" s="2135"/>
      <c r="C16" s="2135"/>
      <c r="D16" s="2145"/>
      <c r="E16" s="2145"/>
      <c r="F16" s="2145"/>
      <c r="G16" s="2145"/>
      <c r="H16" s="2145"/>
      <c r="I16" s="2145"/>
      <c r="J16" s="2145"/>
      <c r="K16" s="2145"/>
      <c r="L16" s="2069" t="s">
        <v>173</v>
      </c>
      <c r="M16" s="1986">
        <v>23102</v>
      </c>
      <c r="N16" s="1986">
        <v>20434</v>
      </c>
      <c r="O16" s="1888"/>
      <c r="P16" s="1888"/>
      <c r="Q16" s="1888"/>
      <c r="R16" s="1888"/>
      <c r="S16" s="1888"/>
      <c r="T16" s="1888"/>
      <c r="U16" s="1888"/>
      <c r="V16" s="1888"/>
      <c r="W16" s="2140" t="s">
        <v>174</v>
      </c>
      <c r="X16" s="1928">
        <f>SUM(X13:X15)</f>
        <v>-1291</v>
      </c>
      <c r="Y16" s="1927">
        <f>SUM(Y13:Y15)</f>
        <v>-1246</v>
      </c>
      <c r="Z16" s="1927">
        <v>-1233</v>
      </c>
      <c r="AA16" s="1927">
        <v>-1183</v>
      </c>
      <c r="AB16" s="1927">
        <v>-1206</v>
      </c>
      <c r="AC16" s="1927">
        <v>-1178</v>
      </c>
      <c r="AD16" s="1927">
        <v>-1476</v>
      </c>
      <c r="AE16" s="1927">
        <v>-1108</v>
      </c>
      <c r="AF16" s="1927">
        <v>-1185</v>
      </c>
      <c r="AG16" s="1927">
        <v>-1188</v>
      </c>
      <c r="AH16" s="2068" t="s">
        <v>173</v>
      </c>
      <c r="AI16" s="1985">
        <v>24772</v>
      </c>
      <c r="AJ16" s="1985">
        <v>24382</v>
      </c>
      <c r="AK16" s="1984">
        <v>23102</v>
      </c>
      <c r="AL16" s="1984">
        <v>23149</v>
      </c>
      <c r="AM16" s="1984">
        <v>22040</v>
      </c>
      <c r="AN16" s="1984">
        <v>20667</v>
      </c>
      <c r="AO16" s="1954">
        <v>20434</v>
      </c>
      <c r="AP16" s="1954">
        <v>19121</v>
      </c>
      <c r="AQ16" s="1954">
        <v>20262</v>
      </c>
      <c r="AR16" s="1954">
        <v>20414</v>
      </c>
      <c r="AS16" s="2045" t="s">
        <v>1149</v>
      </c>
      <c r="AT16" s="1655">
        <v>-453</v>
      </c>
      <c r="AU16" s="1670">
        <v>-452</v>
      </c>
      <c r="AV16" s="1965">
        <v>0</v>
      </c>
      <c r="AW16" s="1655">
        <v>-275</v>
      </c>
      <c r="AX16" s="1670">
        <v>-268</v>
      </c>
      <c r="AY16" s="1965">
        <v>7.9844709686829329E-3</v>
      </c>
      <c r="AZ16" s="2042">
        <v>-228</v>
      </c>
      <c r="BA16" s="2041">
        <v>-236</v>
      </c>
      <c r="BB16" s="1960">
        <v>-3.3898305084745783E-2</v>
      </c>
      <c r="BC16" s="1669">
        <v>-248</v>
      </c>
      <c r="BD16" s="1668">
        <v>-225</v>
      </c>
      <c r="BE16" s="1960">
        <v>0.10222222222222223</v>
      </c>
      <c r="BF16" s="2042">
        <v>-87</v>
      </c>
      <c r="BG16" s="1652">
        <v>-65</v>
      </c>
      <c r="BH16" s="1960">
        <v>0.33846153846153848</v>
      </c>
      <c r="BI16" s="2042">
        <v>-1291</v>
      </c>
      <c r="BJ16" s="2041">
        <v>-1246</v>
      </c>
      <c r="BK16" s="1960">
        <v>3.6115569823434994E-2</v>
      </c>
      <c r="BL16" s="2011"/>
      <c r="BM16" s="2011"/>
      <c r="BN16" s="56"/>
    </row>
    <row r="17" spans="1:66" ht="13.5" customHeight="1">
      <c r="A17" s="2035" t="s">
        <v>174</v>
      </c>
      <c r="B17" s="2132">
        <f>SUM(B13:B16)</f>
        <v>-4800</v>
      </c>
      <c r="C17" s="2132">
        <f>SUM(C13:C16)</f>
        <v>-4957</v>
      </c>
      <c r="D17" s="2132">
        <f>SUM(D13:D16)</f>
        <v>-5400</v>
      </c>
      <c r="E17" s="2132">
        <v>-5040</v>
      </c>
      <c r="F17" s="2132">
        <v>-5064</v>
      </c>
      <c r="G17" s="2132">
        <v>-5219</v>
      </c>
      <c r="H17" s="2132">
        <v>-4816</v>
      </c>
      <c r="I17" s="2132">
        <v>-4512</v>
      </c>
      <c r="J17" s="2132">
        <v>-4338</v>
      </c>
      <c r="K17" s="2132">
        <v>-4066</v>
      </c>
      <c r="L17" s="2054" t="s">
        <v>176</v>
      </c>
      <c r="M17" s="1986">
        <v>69959</v>
      </c>
      <c r="N17" s="1986">
        <v>80741</v>
      </c>
      <c r="O17" s="1986">
        <v>105119</v>
      </c>
      <c r="P17" s="1986">
        <v>70992</v>
      </c>
      <c r="Q17" s="1986">
        <v>118789</v>
      </c>
      <c r="R17" s="1986">
        <v>171943</v>
      </c>
      <c r="S17" s="1986">
        <v>96825</v>
      </c>
      <c r="T17" s="1986">
        <v>75422</v>
      </c>
      <c r="U17" s="1986">
        <v>86838</v>
      </c>
      <c r="V17" s="1986">
        <v>31498</v>
      </c>
      <c r="W17" s="2140" t="s">
        <v>1326</v>
      </c>
      <c r="X17" s="1928">
        <v>-1291</v>
      </c>
      <c r="Y17" s="1927">
        <v>-1246</v>
      </c>
      <c r="Z17" s="1927">
        <v>-1319</v>
      </c>
      <c r="AA17" s="1927">
        <v>-1183</v>
      </c>
      <c r="AB17" s="1927">
        <v>-1206</v>
      </c>
      <c r="AC17" s="1927">
        <v>-1178</v>
      </c>
      <c r="AD17" s="1927">
        <v>-1213</v>
      </c>
      <c r="AE17" s="1927">
        <v>-1108</v>
      </c>
      <c r="AF17" s="1927">
        <v>-1185</v>
      </c>
      <c r="AG17" s="1927">
        <v>-1188</v>
      </c>
      <c r="AH17" s="2053" t="s">
        <v>176</v>
      </c>
      <c r="AI17" s="1985">
        <v>53385</v>
      </c>
      <c r="AJ17" s="1985">
        <v>56204</v>
      </c>
      <c r="AK17" s="1984">
        <v>69959</v>
      </c>
      <c r="AL17" s="1984">
        <v>80529</v>
      </c>
      <c r="AM17" s="1984">
        <v>87240</v>
      </c>
      <c r="AN17" s="1984">
        <v>87394</v>
      </c>
      <c r="AO17" s="1984">
        <v>80741</v>
      </c>
      <c r="AP17" s="1984">
        <v>89812</v>
      </c>
      <c r="AQ17" s="1984">
        <v>86314</v>
      </c>
      <c r="AR17" s="1984">
        <v>124440</v>
      </c>
      <c r="AS17" s="2028" t="s">
        <v>179</v>
      </c>
      <c r="AT17" s="1651">
        <v>-26</v>
      </c>
      <c r="AU17" s="2007">
        <v>-7</v>
      </c>
      <c r="AV17" s="1939"/>
      <c r="AW17" s="1651">
        <v>-16</v>
      </c>
      <c r="AX17" s="2007">
        <v>-17</v>
      </c>
      <c r="AY17" s="1939">
        <v>-5.5055962148891302E-2</v>
      </c>
      <c r="AZ17" s="2033">
        <v>-64</v>
      </c>
      <c r="BA17" s="2007">
        <v>-90</v>
      </c>
      <c r="BB17" s="1934">
        <v>-0.28888888888888886</v>
      </c>
      <c r="BC17" s="1667">
        <v>0</v>
      </c>
      <c r="BD17" s="1645">
        <v>0</v>
      </c>
      <c r="BE17" s="1934" t="s">
        <v>415</v>
      </c>
      <c r="BF17" s="2033">
        <v>0</v>
      </c>
      <c r="BG17" s="1649">
        <v>1</v>
      </c>
      <c r="BH17" s="1934"/>
      <c r="BI17" s="2033">
        <v>-106</v>
      </c>
      <c r="BJ17" s="2007">
        <v>-113</v>
      </c>
      <c r="BK17" s="1934">
        <v>-6.1946902654867256E-2</v>
      </c>
      <c r="BL17" s="2024"/>
      <c r="BM17" s="2024"/>
      <c r="BN17" s="57"/>
    </row>
    <row r="18" spans="1:66" ht="20.25" customHeight="1">
      <c r="A18" s="2035" t="s">
        <v>177</v>
      </c>
      <c r="B18" s="2132">
        <v>5127</v>
      </c>
      <c r="C18" s="2132">
        <v>5183</v>
      </c>
      <c r="D18" s="2132">
        <v>4841</v>
      </c>
      <c r="E18" s="2132">
        <v>4851</v>
      </c>
      <c r="F18" s="2132">
        <v>4934</v>
      </c>
      <c r="G18" s="2132">
        <v>4282</v>
      </c>
      <c r="H18" s="2132">
        <v>4518</v>
      </c>
      <c r="I18" s="2132">
        <v>4561</v>
      </c>
      <c r="J18" s="2132">
        <v>3862</v>
      </c>
      <c r="K18" s="2132">
        <v>3823</v>
      </c>
      <c r="L18" s="2069" t="s">
        <v>178</v>
      </c>
      <c r="M18" s="2152">
        <v>178</v>
      </c>
      <c r="N18" s="2152">
        <v>151</v>
      </c>
      <c r="O18" s="2152">
        <v>256</v>
      </c>
      <c r="P18" s="2152">
        <v>203</v>
      </c>
      <c r="Q18" s="1986">
        <v>-711</v>
      </c>
      <c r="R18" s="1986">
        <v>-215</v>
      </c>
      <c r="S18" s="1986">
        <v>1127</v>
      </c>
      <c r="T18" s="1986">
        <v>763</v>
      </c>
      <c r="U18" s="1986">
        <v>413</v>
      </c>
      <c r="V18" s="1986">
        <v>-105</v>
      </c>
      <c r="W18" s="2140" t="s">
        <v>177</v>
      </c>
      <c r="X18" s="1928">
        <f>X11+X16</f>
        <v>1116</v>
      </c>
      <c r="Y18" s="1927">
        <f>Y11+Y16</f>
        <v>1215</v>
      </c>
      <c r="Z18" s="1927">
        <v>1377</v>
      </c>
      <c r="AA18" s="1927">
        <v>1283</v>
      </c>
      <c r="AB18" s="1927">
        <v>1350</v>
      </c>
      <c r="AC18" s="1927">
        <v>1117</v>
      </c>
      <c r="AD18" s="1927">
        <v>1169</v>
      </c>
      <c r="AE18" s="1927">
        <v>1145</v>
      </c>
      <c r="AF18" s="1927">
        <v>1338</v>
      </c>
      <c r="AG18" s="1927">
        <v>1531</v>
      </c>
      <c r="AH18" s="2068" t="s">
        <v>178</v>
      </c>
      <c r="AI18" s="2067">
        <v>140</v>
      </c>
      <c r="AJ18" s="2067">
        <v>154</v>
      </c>
      <c r="AK18" s="2066">
        <v>178</v>
      </c>
      <c r="AL18" s="2066">
        <v>137</v>
      </c>
      <c r="AM18" s="2066">
        <v>160</v>
      </c>
      <c r="AN18" s="2066">
        <v>171</v>
      </c>
      <c r="AO18" s="2066">
        <v>151</v>
      </c>
      <c r="AP18" s="1984">
        <v>172</v>
      </c>
      <c r="AQ18" s="1984">
        <v>166</v>
      </c>
      <c r="AR18" s="1984">
        <v>243</v>
      </c>
      <c r="AS18" s="2028" t="s">
        <v>1147</v>
      </c>
      <c r="AT18" s="1648"/>
      <c r="AU18" s="2025"/>
      <c r="AV18" s="1971"/>
      <c r="AW18" s="1648"/>
      <c r="AX18" s="2025"/>
      <c r="AY18" s="1971"/>
      <c r="AZ18" s="2026"/>
      <c r="BA18" s="2025"/>
      <c r="BB18" s="1969" t="e">
        <v>#DIV/0!</v>
      </c>
      <c r="BC18" s="1647">
        <v>0</v>
      </c>
      <c r="BD18" s="1646">
        <v>0</v>
      </c>
      <c r="BE18" s="1969" t="s">
        <v>415</v>
      </c>
      <c r="BF18" s="2033">
        <v>0</v>
      </c>
      <c r="BG18" s="1649">
        <v>0</v>
      </c>
      <c r="BH18" s="1969" t="s">
        <v>415</v>
      </c>
      <c r="BI18" s="2026"/>
      <c r="BJ18" s="2025"/>
      <c r="BK18" s="1969" t="s">
        <v>415</v>
      </c>
      <c r="BL18" s="2024"/>
      <c r="BM18" s="2024"/>
      <c r="BN18" s="57"/>
    </row>
    <row r="19" spans="1:66" ht="13.5" customHeight="1">
      <c r="A19" s="2053" t="s">
        <v>179</v>
      </c>
      <c r="B19" s="2145">
        <v>-502</v>
      </c>
      <c r="C19" s="2145">
        <v>-479</v>
      </c>
      <c r="D19" s="2145">
        <v>-534</v>
      </c>
      <c r="E19" s="2145">
        <v>-735</v>
      </c>
      <c r="F19" s="2145">
        <v>-895</v>
      </c>
      <c r="G19" s="2145">
        <v>-735</v>
      </c>
      <c r="H19" s="2145">
        <v>-879</v>
      </c>
      <c r="I19" s="2145">
        <v>-1486</v>
      </c>
      <c r="J19" s="2145">
        <v>-466</v>
      </c>
      <c r="K19" s="2145">
        <v>60</v>
      </c>
      <c r="L19" s="2069"/>
      <c r="M19" s="2152"/>
      <c r="N19" s="2152"/>
      <c r="O19" s="2152"/>
      <c r="P19" s="2152"/>
      <c r="Q19" s="2151"/>
      <c r="R19" s="1888"/>
      <c r="S19" s="1888"/>
      <c r="T19" s="1888"/>
      <c r="U19" s="1888"/>
      <c r="V19" s="1888"/>
      <c r="W19" s="1893" t="s">
        <v>179</v>
      </c>
      <c r="X19" s="2003">
        <v>-106</v>
      </c>
      <c r="Y19" s="1954">
        <v>-113</v>
      </c>
      <c r="Z19" s="1954">
        <v>-129</v>
      </c>
      <c r="AA19" s="1954">
        <v>-135</v>
      </c>
      <c r="AB19" s="1954">
        <v>-127</v>
      </c>
      <c r="AC19" s="1954">
        <v>-111</v>
      </c>
      <c r="AD19" s="1954">
        <v>-142</v>
      </c>
      <c r="AE19" s="1954">
        <v>-112</v>
      </c>
      <c r="AF19" s="1954">
        <v>-103</v>
      </c>
      <c r="AG19" s="1954">
        <v>-122</v>
      </c>
      <c r="AH19" s="2068"/>
      <c r="AI19" s="2067"/>
      <c r="AJ19" s="2067"/>
      <c r="AK19" s="2066"/>
      <c r="AL19" s="2066"/>
      <c r="AM19" s="2066"/>
      <c r="AN19" s="2066"/>
      <c r="AO19" s="2066"/>
      <c r="AP19" s="1984"/>
      <c r="AQ19" s="1954"/>
      <c r="AR19" s="1954"/>
      <c r="AS19" s="2018" t="s">
        <v>180</v>
      </c>
      <c r="AT19" s="2013">
        <v>293</v>
      </c>
      <c r="AU19" s="2012">
        <v>316</v>
      </c>
      <c r="AV19" s="1907">
        <v>-7.0000000000000007E-2</v>
      </c>
      <c r="AW19" s="2013">
        <v>183</v>
      </c>
      <c r="AX19" s="2012">
        <v>183</v>
      </c>
      <c r="AY19" s="1907">
        <v>-3.7067782163408003E-3</v>
      </c>
      <c r="AZ19" s="2013">
        <v>209</v>
      </c>
      <c r="BA19" s="2012">
        <v>236</v>
      </c>
      <c r="BB19" s="1907">
        <v>-0.11440677966101698</v>
      </c>
      <c r="BC19" s="2150">
        <v>282</v>
      </c>
      <c r="BD19" s="2149">
        <v>304</v>
      </c>
      <c r="BE19" s="1907">
        <v>-7.2368421052631582E-2</v>
      </c>
      <c r="BF19" s="2013">
        <v>43</v>
      </c>
      <c r="BG19" s="2148">
        <v>63</v>
      </c>
      <c r="BH19" s="1907"/>
      <c r="BI19" s="2013">
        <v>1010</v>
      </c>
      <c r="BJ19" s="2012">
        <v>1102</v>
      </c>
      <c r="BK19" s="1907">
        <v>-8.3484573502722328E-2</v>
      </c>
      <c r="BL19" s="2040"/>
      <c r="BM19" s="2040"/>
      <c r="BN19" s="57"/>
    </row>
    <row r="20" spans="1:66" ht="13.5" customHeight="1">
      <c r="A20" s="2035" t="s">
        <v>180</v>
      </c>
      <c r="B20" s="2132">
        <f>SUM(B18:B19)</f>
        <v>4625</v>
      </c>
      <c r="C20" s="2132">
        <f>SUM(C18:C19)</f>
        <v>4704</v>
      </c>
      <c r="D20" s="2132">
        <v>4307</v>
      </c>
      <c r="E20" s="2132">
        <v>4116</v>
      </c>
      <c r="F20" s="2132">
        <v>4039</v>
      </c>
      <c r="G20" s="2132">
        <v>3547</v>
      </c>
      <c r="H20" s="2132">
        <v>3639</v>
      </c>
      <c r="I20" s="2132">
        <v>3075</v>
      </c>
      <c r="J20" s="2132">
        <v>3396</v>
      </c>
      <c r="K20" s="2132">
        <v>3883</v>
      </c>
      <c r="L20" s="2054" t="s">
        <v>181</v>
      </c>
      <c r="M20" s="1986">
        <v>588</v>
      </c>
      <c r="N20" s="1986">
        <v>515</v>
      </c>
      <c r="O20" s="1986">
        <v>487</v>
      </c>
      <c r="P20" s="1986">
        <v>630</v>
      </c>
      <c r="Q20" s="1986">
        <v>585</v>
      </c>
      <c r="R20" s="1986">
        <v>591</v>
      </c>
      <c r="S20" s="1986">
        <v>554</v>
      </c>
      <c r="T20" s="1986">
        <v>470</v>
      </c>
      <c r="U20" s="1986">
        <v>431</v>
      </c>
      <c r="V20" s="1986">
        <v>366</v>
      </c>
      <c r="W20" s="2140" t="s">
        <v>180</v>
      </c>
      <c r="X20" s="1928">
        <f>X18+X19</f>
        <v>1010</v>
      </c>
      <c r="Y20" s="1927">
        <f>Y18+Y19</f>
        <v>1102</v>
      </c>
      <c r="Z20" s="1927">
        <f>SUM(Z18:Z19)</f>
        <v>1248</v>
      </c>
      <c r="AA20" s="1927">
        <f>SUM(AA18:AA19)</f>
        <v>1148</v>
      </c>
      <c r="AB20" s="1927">
        <v>1223</v>
      </c>
      <c r="AC20" s="1927">
        <v>1006</v>
      </c>
      <c r="AD20" s="1927">
        <v>1027</v>
      </c>
      <c r="AE20" s="1927">
        <v>1033</v>
      </c>
      <c r="AF20" s="1927">
        <v>1235</v>
      </c>
      <c r="AG20" s="1927">
        <v>1409</v>
      </c>
      <c r="AH20" s="2053" t="s">
        <v>181</v>
      </c>
      <c r="AI20" s="1985">
        <v>567</v>
      </c>
      <c r="AJ20" s="1985">
        <v>580</v>
      </c>
      <c r="AK20" s="1984">
        <v>588</v>
      </c>
      <c r="AL20" s="1984">
        <v>775</v>
      </c>
      <c r="AM20" s="1984">
        <v>781</v>
      </c>
      <c r="AN20" s="2066">
        <v>642</v>
      </c>
      <c r="AO20" s="1984">
        <v>515</v>
      </c>
      <c r="AP20" s="1984">
        <v>502</v>
      </c>
      <c r="AQ20" s="1984">
        <v>496</v>
      </c>
      <c r="AR20" s="1984">
        <v>501</v>
      </c>
      <c r="AS20" s="644" t="s">
        <v>484</v>
      </c>
      <c r="AT20" s="1643">
        <v>58.7</v>
      </c>
      <c r="AU20" s="1644">
        <v>58.3</v>
      </c>
      <c r="AV20" s="1939"/>
      <c r="AW20" s="1643">
        <v>58</v>
      </c>
      <c r="AX20" s="1644">
        <v>57.3</v>
      </c>
      <c r="AY20" s="1939"/>
      <c r="AZ20" s="2147">
        <v>46</v>
      </c>
      <c r="BA20" s="2146">
        <v>42</v>
      </c>
      <c r="BB20" s="1934"/>
      <c r="BC20" s="1642">
        <v>47</v>
      </c>
      <c r="BD20" s="1642">
        <v>42</v>
      </c>
      <c r="BE20" s="1934"/>
      <c r="BF20" s="1923" t="s">
        <v>192</v>
      </c>
      <c r="BG20" s="2002" t="s">
        <v>192</v>
      </c>
      <c r="BH20" s="1983"/>
      <c r="BI20" s="1645">
        <v>54</v>
      </c>
      <c r="BJ20" s="1645">
        <v>51</v>
      </c>
      <c r="BK20" s="1934"/>
      <c r="BL20" s="2011"/>
      <c r="BM20" s="2011"/>
      <c r="BN20" s="59"/>
    </row>
    <row r="21" spans="1:66" ht="13.5" customHeight="1">
      <c r="A21" s="2053" t="s">
        <v>182</v>
      </c>
      <c r="B21" s="2145">
        <v>-859</v>
      </c>
      <c r="C21" s="2145">
        <v>-1042</v>
      </c>
      <c r="D21" s="2145">
        <v>-950</v>
      </c>
      <c r="E21" s="2145">
        <v>-1009</v>
      </c>
      <c r="F21" s="2145">
        <v>-970</v>
      </c>
      <c r="G21" s="2145">
        <v>-913</v>
      </c>
      <c r="H21" s="2145">
        <v>-976</v>
      </c>
      <c r="I21" s="2145">
        <v>-757</v>
      </c>
      <c r="J21" s="2145">
        <v>-724</v>
      </c>
      <c r="K21" s="2145">
        <v>-753</v>
      </c>
      <c r="L21" s="2054" t="s">
        <v>183</v>
      </c>
      <c r="M21" s="1986">
        <v>3792</v>
      </c>
      <c r="N21" s="1986">
        <v>3208</v>
      </c>
      <c r="O21" s="1986">
        <v>2908</v>
      </c>
      <c r="P21" s="1986">
        <v>3246</v>
      </c>
      <c r="Q21" s="1986">
        <v>3425</v>
      </c>
      <c r="R21" s="1986">
        <v>3321</v>
      </c>
      <c r="S21" s="1986">
        <v>3219</v>
      </c>
      <c r="T21" s="1986">
        <v>2947</v>
      </c>
      <c r="U21" s="1986">
        <v>2535</v>
      </c>
      <c r="V21" s="1986">
        <v>2725</v>
      </c>
      <c r="W21" s="2140" t="s">
        <v>1173</v>
      </c>
      <c r="X21" s="1928">
        <v>1010</v>
      </c>
      <c r="Y21" s="1927">
        <v>1102</v>
      </c>
      <c r="Z21" s="1927">
        <v>1140</v>
      </c>
      <c r="AA21" s="1927">
        <v>1148</v>
      </c>
      <c r="AB21" s="1927">
        <v>1072</v>
      </c>
      <c r="AC21" s="1927">
        <v>1006</v>
      </c>
      <c r="AD21" s="1927">
        <v>1114</v>
      </c>
      <c r="AE21" s="1927">
        <v>1033</v>
      </c>
      <c r="AF21" s="1927">
        <v>1235</v>
      </c>
      <c r="AG21" s="1927">
        <v>1409</v>
      </c>
      <c r="AH21" s="2053" t="s">
        <v>183</v>
      </c>
      <c r="AI21" s="1985">
        <v>3991</v>
      </c>
      <c r="AJ21" s="1985">
        <v>3935</v>
      </c>
      <c r="AK21" s="1984">
        <v>3792</v>
      </c>
      <c r="AL21" s="1984">
        <v>3594</v>
      </c>
      <c r="AM21" s="1984">
        <v>3444</v>
      </c>
      <c r="AN21" s="1984">
        <v>3299</v>
      </c>
      <c r="AO21" s="1984">
        <v>3208</v>
      </c>
      <c r="AP21" s="1984">
        <v>3063</v>
      </c>
      <c r="AQ21" s="1984">
        <v>3086</v>
      </c>
      <c r="AR21" s="1984">
        <v>3023</v>
      </c>
      <c r="AS21" s="644" t="s">
        <v>422</v>
      </c>
      <c r="AT21" s="1643">
        <v>11.864509530900957</v>
      </c>
      <c r="AU21" s="1644">
        <v>12.95553534007845</v>
      </c>
      <c r="AV21" s="2144"/>
      <c r="AW21" s="1643">
        <v>8.893593673511047</v>
      </c>
      <c r="AX21" s="1644">
        <v>9.3161009888936182</v>
      </c>
      <c r="AY21" s="2144"/>
      <c r="AZ21" s="1992">
        <v>7</v>
      </c>
      <c r="BA21" s="1994">
        <v>8</v>
      </c>
      <c r="BB21" s="2142"/>
      <c r="BC21" s="1642">
        <v>34</v>
      </c>
      <c r="BD21" s="1642">
        <v>34</v>
      </c>
      <c r="BE21" s="2142"/>
      <c r="BF21" s="1923" t="s">
        <v>192</v>
      </c>
      <c r="BG21" s="2002" t="s">
        <v>192</v>
      </c>
      <c r="BH21" s="2143"/>
      <c r="BI21" s="1992">
        <v>11</v>
      </c>
      <c r="BJ21" s="1991">
        <v>12</v>
      </c>
      <c r="BK21" s="2142"/>
      <c r="BL21" s="2024"/>
      <c r="BM21" s="2024"/>
      <c r="BN21" s="57"/>
    </row>
    <row r="22" spans="1:66" ht="13.5" customHeight="1">
      <c r="A22" s="2890" t="s">
        <v>185</v>
      </c>
      <c r="B22" s="2141">
        <f>SUM(B20:B21)</f>
        <v>3766</v>
      </c>
      <c r="C22" s="2141">
        <f>SUM(C20:C21)</f>
        <v>3662</v>
      </c>
      <c r="D22" s="2132">
        <f>SUM(D20:D21)</f>
        <v>3357</v>
      </c>
      <c r="E22" s="2132">
        <v>3107</v>
      </c>
      <c r="F22" s="2132">
        <v>3069</v>
      </c>
      <c r="G22" s="2132">
        <v>2634</v>
      </c>
      <c r="H22" s="2132">
        <v>2663</v>
      </c>
      <c r="I22" s="2132">
        <v>2318</v>
      </c>
      <c r="J22" s="2132">
        <v>2672</v>
      </c>
      <c r="K22" s="2132">
        <v>3130</v>
      </c>
      <c r="L22" s="2054" t="s">
        <v>186</v>
      </c>
      <c r="M22" s="1986">
        <v>566</v>
      </c>
      <c r="N22" s="1986">
        <v>557</v>
      </c>
      <c r="O22" s="1986">
        <v>509</v>
      </c>
      <c r="P22" s="1986">
        <v>431</v>
      </c>
      <c r="Q22" s="1986">
        <v>474</v>
      </c>
      <c r="R22" s="1986">
        <v>469</v>
      </c>
      <c r="S22" s="1986">
        <v>454</v>
      </c>
      <c r="T22" s="1986">
        <v>452</v>
      </c>
      <c r="U22" s="1986">
        <v>375</v>
      </c>
      <c r="V22" s="1986">
        <v>342</v>
      </c>
      <c r="W22" s="1893" t="s">
        <v>182</v>
      </c>
      <c r="X22" s="2003">
        <v>-267</v>
      </c>
      <c r="Y22" s="1954">
        <v>-258</v>
      </c>
      <c r="Z22" s="1954">
        <v>-148</v>
      </c>
      <c r="AA22" s="1954">
        <v>-260</v>
      </c>
      <c r="AB22" s="1954">
        <v>-227</v>
      </c>
      <c r="AC22" s="1954">
        <v>-224</v>
      </c>
      <c r="AD22" s="1954">
        <v>-179</v>
      </c>
      <c r="AE22" s="1954">
        <v>-253</v>
      </c>
      <c r="AF22" s="1954">
        <v>-283</v>
      </c>
      <c r="AG22" s="1954">
        <v>-327</v>
      </c>
      <c r="AH22" s="2053" t="s">
        <v>186</v>
      </c>
      <c r="AI22" s="1985">
        <v>570</v>
      </c>
      <c r="AJ22" s="1985">
        <v>559</v>
      </c>
      <c r="AK22" s="1984">
        <v>566</v>
      </c>
      <c r="AL22" s="1984">
        <v>572</v>
      </c>
      <c r="AM22" s="1984">
        <v>568</v>
      </c>
      <c r="AN22" s="1984">
        <v>573</v>
      </c>
      <c r="AO22" s="1984">
        <v>557</v>
      </c>
      <c r="AP22" s="1984">
        <v>554</v>
      </c>
      <c r="AQ22" s="1984">
        <v>559</v>
      </c>
      <c r="AR22" s="1984">
        <v>547</v>
      </c>
      <c r="AS22" s="644" t="s">
        <v>1144</v>
      </c>
      <c r="AT22" s="1643"/>
      <c r="AU22" s="1644"/>
      <c r="AV22" s="2144"/>
      <c r="AW22" s="1643"/>
      <c r="AX22" s="1644"/>
      <c r="AY22" s="2144"/>
      <c r="AZ22" s="1992">
        <v>8</v>
      </c>
      <c r="BA22" s="1994">
        <v>10</v>
      </c>
      <c r="BB22" s="2142"/>
      <c r="BC22" s="1642">
        <v>31.49301000593805</v>
      </c>
      <c r="BD22" s="1642">
        <v>0</v>
      </c>
      <c r="BE22" s="2142" t="s">
        <v>415</v>
      </c>
      <c r="BF22" s="1992"/>
      <c r="BG22" s="1666"/>
      <c r="BH22" s="2143" t="s">
        <v>415</v>
      </c>
      <c r="BI22" s="1992"/>
      <c r="BJ22" s="1991"/>
      <c r="BK22" s="2142" t="s">
        <v>415</v>
      </c>
      <c r="BL22" s="2011"/>
      <c r="BM22" s="2011"/>
      <c r="BN22" s="56"/>
    </row>
    <row r="23" spans="1:66" ht="13.5" customHeight="1">
      <c r="A23" s="2890"/>
      <c r="B23" s="2141"/>
      <c r="C23" s="2141"/>
      <c r="D23" s="2135"/>
      <c r="E23" s="2139"/>
      <c r="F23" s="2139"/>
      <c r="G23" s="2139"/>
      <c r="H23" s="2139"/>
      <c r="I23" s="2139"/>
      <c r="J23" s="2139"/>
      <c r="K23" s="2139"/>
      <c r="L23" s="2054" t="s">
        <v>188</v>
      </c>
      <c r="M23" s="1986">
        <v>3119</v>
      </c>
      <c r="N23" s="1986">
        <v>3054</v>
      </c>
      <c r="O23" s="1986">
        <v>3227</v>
      </c>
      <c r="P23" s="1986">
        <v>3524</v>
      </c>
      <c r="Q23" s="1986">
        <v>3408</v>
      </c>
      <c r="R23" s="1986">
        <v>3644</v>
      </c>
      <c r="S23" s="1986">
        <v>3568</v>
      </c>
      <c r="T23" s="1986">
        <v>3505</v>
      </c>
      <c r="U23" s="1986">
        <v>3334</v>
      </c>
      <c r="V23" s="1986">
        <v>3492</v>
      </c>
      <c r="W23" s="2140" t="s">
        <v>189</v>
      </c>
      <c r="X23" s="1928">
        <f>X20+X22</f>
        <v>743</v>
      </c>
      <c r="Y23" s="1927">
        <f>Y20+Y22</f>
        <v>844</v>
      </c>
      <c r="Z23" s="1927">
        <v>1100</v>
      </c>
      <c r="AA23" s="1927">
        <f>SUM(AA21:AA22)</f>
        <v>888</v>
      </c>
      <c r="AB23" s="1927">
        <v>996</v>
      </c>
      <c r="AC23" s="1927">
        <v>782</v>
      </c>
      <c r="AD23" s="1927">
        <v>848</v>
      </c>
      <c r="AE23" s="1927">
        <v>780</v>
      </c>
      <c r="AF23" s="2019">
        <v>952</v>
      </c>
      <c r="AG23" s="2019">
        <v>1082</v>
      </c>
      <c r="AH23" s="2053" t="s">
        <v>188</v>
      </c>
      <c r="AI23" s="1985">
        <v>3205</v>
      </c>
      <c r="AJ23" s="1985">
        <v>3234</v>
      </c>
      <c r="AK23" s="1984">
        <v>3119</v>
      </c>
      <c r="AL23" s="1984">
        <v>2984</v>
      </c>
      <c r="AM23" s="1984">
        <v>3072</v>
      </c>
      <c r="AN23" s="1984">
        <v>3062</v>
      </c>
      <c r="AO23" s="1984">
        <v>3054</v>
      </c>
      <c r="AP23" s="1984">
        <v>2993</v>
      </c>
      <c r="AQ23" s="1984">
        <v>3125</v>
      </c>
      <c r="AR23" s="1984">
        <v>3130</v>
      </c>
      <c r="AS23" s="644" t="s">
        <v>396</v>
      </c>
      <c r="AT23" s="1641">
        <v>7395</v>
      </c>
      <c r="AU23" s="1638">
        <v>7633</v>
      </c>
      <c r="AV23" s="1939">
        <v>-3.1191597891672362E-2</v>
      </c>
      <c r="AW23" s="1641">
        <v>6330</v>
      </c>
      <c r="AX23" s="1638">
        <v>6153</v>
      </c>
      <c r="AY23" s="1939">
        <v>2.8816932704429865E-2</v>
      </c>
      <c r="AZ23" s="1641">
        <v>8462</v>
      </c>
      <c r="BA23" s="1640">
        <v>9226</v>
      </c>
      <c r="BB23" s="1934">
        <v>-8.2809451549967439E-2</v>
      </c>
      <c r="BC23" s="1641">
        <v>2534</v>
      </c>
      <c r="BD23" s="1638">
        <v>2639</v>
      </c>
      <c r="BE23" s="1934">
        <v>-3.9787798408488062E-2</v>
      </c>
      <c r="BF23" s="1641">
        <v>2615</v>
      </c>
      <c r="BG23" s="1640">
        <v>3233</v>
      </c>
      <c r="BH23" s="1983">
        <v>-0.19115372718836993</v>
      </c>
      <c r="BI23" s="1638">
        <v>27336</v>
      </c>
      <c r="BJ23" s="1664">
        <v>28884</v>
      </c>
      <c r="BK23" s="1934">
        <v>-5.3593685085168256E-2</v>
      </c>
      <c r="BL23" s="63"/>
      <c r="BM23" s="63"/>
      <c r="BN23" s="57"/>
    </row>
    <row r="24" spans="1:66" ht="13.5" customHeight="1">
      <c r="A24" s="2891" t="s">
        <v>191</v>
      </c>
      <c r="B24" s="2067" t="s">
        <v>192</v>
      </c>
      <c r="C24" s="2067" t="s">
        <v>192</v>
      </c>
      <c r="D24" s="2135">
        <v>-25</v>
      </c>
      <c r="E24" s="2139">
        <v>9</v>
      </c>
      <c r="F24" s="2139">
        <v>57</v>
      </c>
      <c r="G24" s="2139"/>
      <c r="H24" s="2139"/>
      <c r="I24" s="2139"/>
      <c r="J24" s="2139"/>
      <c r="K24" s="2139"/>
      <c r="L24" s="2054" t="s">
        <v>193</v>
      </c>
      <c r="M24" s="1986">
        <v>60</v>
      </c>
      <c r="N24" s="1986">
        <v>76</v>
      </c>
      <c r="O24" s="1986">
        <v>130</v>
      </c>
      <c r="P24" s="1986">
        <v>62</v>
      </c>
      <c r="Q24" s="1986">
        <v>266</v>
      </c>
      <c r="R24" s="1986">
        <v>169</v>
      </c>
      <c r="S24" s="1986">
        <v>278</v>
      </c>
      <c r="T24" s="1986">
        <v>125</v>
      </c>
      <c r="U24" s="1986">
        <v>64</v>
      </c>
      <c r="V24" s="1986">
        <v>191</v>
      </c>
      <c r="Z24" s="2138"/>
      <c r="AA24" s="2138"/>
      <c r="AB24" s="2137"/>
      <c r="AC24" s="2137"/>
      <c r="AD24" s="2136"/>
      <c r="AE24" s="2136"/>
      <c r="AH24" s="2053" t="s">
        <v>193</v>
      </c>
      <c r="AI24" s="1985">
        <v>84</v>
      </c>
      <c r="AJ24" s="1985">
        <v>168</v>
      </c>
      <c r="AK24" s="1984">
        <v>60</v>
      </c>
      <c r="AL24" s="1984">
        <v>232</v>
      </c>
      <c r="AM24" s="1984">
        <v>124</v>
      </c>
      <c r="AN24" s="1984">
        <v>135</v>
      </c>
      <c r="AO24" s="1984">
        <v>76</v>
      </c>
      <c r="AP24" s="1984">
        <v>86</v>
      </c>
      <c r="AQ24" s="1984">
        <v>61</v>
      </c>
      <c r="AR24" s="1984">
        <v>126</v>
      </c>
      <c r="AS24" s="644" t="s">
        <v>485</v>
      </c>
      <c r="AT24" s="1641">
        <v>30906</v>
      </c>
      <c r="AU24" s="1665">
        <v>30933</v>
      </c>
      <c r="AV24" s="1939">
        <v>-8.8186289379643679E-4</v>
      </c>
      <c r="AW24" s="1641">
        <v>33966</v>
      </c>
      <c r="AX24" s="1665">
        <v>33611</v>
      </c>
      <c r="AY24" s="1939">
        <v>1.0550586658788275E-2</v>
      </c>
      <c r="AZ24" s="1641">
        <v>43492</v>
      </c>
      <c r="BA24" s="1640">
        <v>46757</v>
      </c>
      <c r="BB24" s="1934">
        <v>-6.9829116495925714E-2</v>
      </c>
      <c r="BC24" s="1641">
        <v>5742</v>
      </c>
      <c r="BD24" s="1638">
        <v>6733</v>
      </c>
      <c r="BE24" s="1934">
        <v>-0.14718550423288282</v>
      </c>
      <c r="BF24" s="1641">
        <v>15604</v>
      </c>
      <c r="BG24" s="1640">
        <v>15554</v>
      </c>
      <c r="BH24" s="1983">
        <v>3.2146071750032146E-3</v>
      </c>
      <c r="BI24" s="1639">
        <v>129710</v>
      </c>
      <c r="BJ24" s="1664">
        <v>133588</v>
      </c>
      <c r="BK24" s="1934">
        <v>-2.9029553552714315E-2</v>
      </c>
      <c r="BL24" s="2001"/>
      <c r="BM24" s="2001"/>
      <c r="BN24" s="64"/>
    </row>
    <row r="25" spans="1:66" ht="13.5" customHeight="1">
      <c r="A25" s="2891"/>
      <c r="B25" s="2135"/>
      <c r="C25" s="2135"/>
      <c r="D25" s="2132"/>
      <c r="E25" s="2132"/>
      <c r="F25" s="2132"/>
      <c r="G25" s="2132"/>
      <c r="H25" s="2132"/>
      <c r="I25" s="2132"/>
      <c r="J25" s="2132"/>
      <c r="K25" s="2132"/>
      <c r="L25" s="2054" t="s">
        <v>195</v>
      </c>
      <c r="M25" s="1986">
        <v>288</v>
      </c>
      <c r="N25" s="1986">
        <v>87</v>
      </c>
      <c r="O25" s="1986">
        <v>132</v>
      </c>
      <c r="P25" s="1986">
        <v>31</v>
      </c>
      <c r="Q25" s="1986">
        <v>78</v>
      </c>
      <c r="R25" s="1986">
        <v>185</v>
      </c>
      <c r="S25" s="1986">
        <v>262</v>
      </c>
      <c r="T25" s="1986">
        <v>329</v>
      </c>
      <c r="U25" s="1986">
        <v>344</v>
      </c>
      <c r="V25" s="1986">
        <v>142</v>
      </c>
      <c r="W25" s="2134" t="s">
        <v>196</v>
      </c>
      <c r="X25" s="2133"/>
      <c r="Y25" s="2133"/>
      <c r="Z25" s="2133"/>
      <c r="AH25" s="2053" t="s">
        <v>195</v>
      </c>
      <c r="AI25" s="1985">
        <v>482</v>
      </c>
      <c r="AJ25" s="1985">
        <v>457</v>
      </c>
      <c r="AK25" s="1984">
        <v>288</v>
      </c>
      <c r="AL25" s="1984">
        <v>328</v>
      </c>
      <c r="AM25" s="1984">
        <v>253</v>
      </c>
      <c r="AN25" s="1984">
        <v>201</v>
      </c>
      <c r="AO25" s="1984">
        <v>87</v>
      </c>
      <c r="AP25" s="1984">
        <v>137</v>
      </c>
      <c r="AQ25" s="1984">
        <v>160</v>
      </c>
      <c r="AR25" s="1984">
        <v>283</v>
      </c>
      <c r="AS25" s="645" t="s">
        <v>398</v>
      </c>
      <c r="AT25" s="1636">
        <v>12121</v>
      </c>
      <c r="AU25" s="1635">
        <v>12240</v>
      </c>
      <c r="AV25" s="1971">
        <v>-9.760469404478278E-3</v>
      </c>
      <c r="AW25" s="1636">
        <v>5847</v>
      </c>
      <c r="AX25" s="1635">
        <v>5926</v>
      </c>
      <c r="AY25" s="1971">
        <v>-1.3465059183828454E-2</v>
      </c>
      <c r="AZ25" s="1636">
        <v>3949</v>
      </c>
      <c r="BA25" s="1637">
        <v>4016</v>
      </c>
      <c r="BB25" s="1969">
        <v>-1.6683266932270957E-2</v>
      </c>
      <c r="BC25" s="1636">
        <v>3641</v>
      </c>
      <c r="BD25" s="1635">
        <v>3637</v>
      </c>
      <c r="BE25" s="1969">
        <v>1.0998075336816058E-3</v>
      </c>
      <c r="BF25" s="1636">
        <v>6289</v>
      </c>
      <c r="BG25" s="1637">
        <v>5821</v>
      </c>
      <c r="BH25" s="1970">
        <v>8.0398556948977837E-2</v>
      </c>
      <c r="BI25" s="1636">
        <v>31847</v>
      </c>
      <c r="BJ25" s="1635">
        <v>31640</v>
      </c>
      <c r="BK25" s="1969">
        <v>6.5423514538558783E-3</v>
      </c>
      <c r="BL25" s="65"/>
      <c r="BM25" s="65"/>
      <c r="BN25" s="57"/>
    </row>
    <row r="26" spans="1:66" ht="13.5" customHeight="1" thickBot="1">
      <c r="A26" s="2035" t="s">
        <v>198</v>
      </c>
      <c r="B26" s="2132">
        <v>3766</v>
      </c>
      <c r="C26" s="2132">
        <f>SUM(C22:C25)</f>
        <v>3662</v>
      </c>
      <c r="D26" s="2132">
        <f>SUM(D22:D25)</f>
        <v>3332</v>
      </c>
      <c r="E26" s="2132">
        <v>3116</v>
      </c>
      <c r="F26" s="2132">
        <v>3126</v>
      </c>
      <c r="G26" s="2132"/>
      <c r="H26" s="2132"/>
      <c r="I26" s="2132"/>
      <c r="J26" s="2132"/>
      <c r="K26" s="2132"/>
      <c r="L26" s="2054" t="s">
        <v>199</v>
      </c>
      <c r="M26" s="1986">
        <v>306</v>
      </c>
      <c r="N26" s="1986">
        <v>377</v>
      </c>
      <c r="O26" s="1986">
        <v>42</v>
      </c>
      <c r="P26" s="1986">
        <v>321</v>
      </c>
      <c r="Q26" s="1986">
        <v>142</v>
      </c>
      <c r="R26" s="1986">
        <v>223</v>
      </c>
      <c r="S26" s="1986">
        <v>187</v>
      </c>
      <c r="T26" s="1986">
        <v>134</v>
      </c>
      <c r="U26" s="1986">
        <v>168</v>
      </c>
      <c r="V26" s="1986">
        <v>123</v>
      </c>
      <c r="W26" s="2131"/>
      <c r="X26" s="2119" t="s">
        <v>1331</v>
      </c>
      <c r="Y26" s="2119" t="s">
        <v>1278</v>
      </c>
      <c r="Z26" s="2119" t="s">
        <v>568</v>
      </c>
      <c r="AA26" s="2119" t="s">
        <v>124</v>
      </c>
      <c r="AB26" s="2119" t="s">
        <v>125</v>
      </c>
      <c r="AC26" s="2119" t="s">
        <v>126</v>
      </c>
      <c r="AD26" s="2130" t="s">
        <v>127</v>
      </c>
      <c r="AE26" s="2130" t="s">
        <v>128</v>
      </c>
      <c r="AF26" s="2130" t="s">
        <v>129</v>
      </c>
      <c r="AG26" s="2130" t="s">
        <v>130</v>
      </c>
      <c r="AH26" s="2053" t="s">
        <v>199</v>
      </c>
      <c r="AI26" s="1985">
        <v>333</v>
      </c>
      <c r="AJ26" s="1985">
        <v>324</v>
      </c>
      <c r="AK26" s="1984">
        <v>306</v>
      </c>
      <c r="AL26" s="1984">
        <v>123</v>
      </c>
      <c r="AM26" s="1984">
        <v>221</v>
      </c>
      <c r="AN26" s="1984">
        <v>346</v>
      </c>
      <c r="AO26" s="1984">
        <v>377</v>
      </c>
      <c r="AP26" s="1984">
        <v>111</v>
      </c>
      <c r="AQ26" s="1984">
        <v>207</v>
      </c>
      <c r="AR26" s="1984">
        <v>38</v>
      </c>
      <c r="AS26" s="646" t="s">
        <v>1139</v>
      </c>
      <c r="AT26" s="1663"/>
      <c r="AU26" s="1662"/>
      <c r="AV26" s="1965"/>
      <c r="AW26" s="1663"/>
      <c r="AX26" s="1662"/>
      <c r="AY26" s="1965"/>
      <c r="AZ26" s="1964"/>
      <c r="BA26" s="1963"/>
      <c r="BB26" s="1960"/>
      <c r="BC26" s="1661"/>
      <c r="BD26" s="1660"/>
      <c r="BE26" s="1960" t="s">
        <v>415</v>
      </c>
      <c r="BF26" s="2129"/>
      <c r="BG26" s="1963"/>
      <c r="BH26" s="1934" t="s">
        <v>415</v>
      </c>
      <c r="BI26" s="1962"/>
      <c r="BJ26" s="1961"/>
      <c r="BK26" s="1960" t="s">
        <v>415</v>
      </c>
      <c r="BL26" s="65"/>
      <c r="BM26" s="65"/>
      <c r="BN26" s="57"/>
    </row>
    <row r="27" spans="1:66" ht="13.5" customHeight="1">
      <c r="A27" s="1892"/>
      <c r="B27" s="2128"/>
      <c r="C27" s="2128"/>
      <c r="D27" s="2128"/>
      <c r="E27" s="2128"/>
      <c r="F27" s="2128"/>
      <c r="G27" s="2128"/>
      <c r="H27" s="2128"/>
      <c r="I27" s="2128"/>
      <c r="J27" s="2128"/>
      <c r="K27" s="2128"/>
      <c r="L27" s="2054" t="s">
        <v>201</v>
      </c>
      <c r="M27" s="1986">
        <v>18973</v>
      </c>
      <c r="N27" s="1986">
        <v>18587</v>
      </c>
      <c r="O27" s="1986">
        <v>17581</v>
      </c>
      <c r="P27" s="1986">
        <v>11064</v>
      </c>
      <c r="Q27" s="1986">
        <v>15554</v>
      </c>
      <c r="R27" s="1986">
        <v>19425</v>
      </c>
      <c r="S27" s="1986">
        <v>22857</v>
      </c>
      <c r="T27" s="1986">
        <v>14397</v>
      </c>
      <c r="U27" s="1986">
        <v>14604</v>
      </c>
      <c r="V27" s="1986">
        <v>7724</v>
      </c>
      <c r="W27" s="2054" t="s">
        <v>202</v>
      </c>
      <c r="X27" s="2124">
        <v>0.18</v>
      </c>
      <c r="Y27" s="2099">
        <v>0.21</v>
      </c>
      <c r="Z27" s="2099">
        <v>0.27</v>
      </c>
      <c r="AA27" s="2099" t="s">
        <v>203</v>
      </c>
      <c r="AB27" s="2099" t="s">
        <v>204</v>
      </c>
      <c r="AC27" s="2099" t="s">
        <v>205</v>
      </c>
      <c r="AD27" s="1999" t="s">
        <v>206</v>
      </c>
      <c r="AE27" s="1999" t="s">
        <v>205</v>
      </c>
      <c r="AF27" s="1999" t="s">
        <v>207</v>
      </c>
      <c r="AG27" s="2127" t="s">
        <v>208</v>
      </c>
      <c r="AH27" s="2053" t="s">
        <v>201</v>
      </c>
      <c r="AI27" s="1985">
        <v>17387</v>
      </c>
      <c r="AJ27" s="1985">
        <v>18692</v>
      </c>
      <c r="AK27" s="1984">
        <v>18973</v>
      </c>
      <c r="AL27" s="1984">
        <v>20553</v>
      </c>
      <c r="AM27" s="1984">
        <v>24619</v>
      </c>
      <c r="AN27" s="1984">
        <v>23352</v>
      </c>
      <c r="AO27" s="1984">
        <v>18587</v>
      </c>
      <c r="AP27" s="1984">
        <v>22132</v>
      </c>
      <c r="AQ27" s="1984">
        <v>18208</v>
      </c>
      <c r="AR27" s="1984">
        <v>24124</v>
      </c>
      <c r="AS27" s="644" t="s">
        <v>401</v>
      </c>
      <c r="AT27" s="1629">
        <v>6.2000000000000099</v>
      </c>
      <c r="AU27" s="1628">
        <v>6.4000000000000057</v>
      </c>
      <c r="AV27" s="1939">
        <v>4.2450250248666777E-3</v>
      </c>
      <c r="AW27" s="1629">
        <v>70.900000000000006</v>
      </c>
      <c r="AX27" s="1628">
        <v>70.600000000000009</v>
      </c>
      <c r="AY27" s="1939">
        <v>4.4981210596863885E-3</v>
      </c>
      <c r="AZ27" s="1936">
        <v>75.122000000000014</v>
      </c>
      <c r="BA27" s="1935">
        <v>82.093999999999994</v>
      </c>
      <c r="BB27" s="1934">
        <v>-8.4927034862474438E-2</v>
      </c>
      <c r="BC27" s="1627"/>
      <c r="BD27" s="1626"/>
      <c r="BE27" s="1934" t="s">
        <v>415</v>
      </c>
      <c r="BF27" s="1936">
        <v>-5.4220000000000255</v>
      </c>
      <c r="BG27" s="2114">
        <v>-8.0939999999999941</v>
      </c>
      <c r="BH27" s="1934">
        <v>-0.3301210773412368</v>
      </c>
      <c r="BI27" s="1921">
        <v>146.80000000000001</v>
      </c>
      <c r="BJ27" s="1920">
        <v>151</v>
      </c>
      <c r="BK27" s="1934">
        <v>-2.7814569536423767E-2</v>
      </c>
      <c r="BL27" s="65"/>
      <c r="BM27" s="65"/>
      <c r="BN27" s="57"/>
    </row>
    <row r="28" spans="1:66" ht="13.5" customHeight="1">
      <c r="A28" s="1892"/>
      <c r="B28" s="1895"/>
      <c r="C28" s="1895"/>
      <c r="D28" s="1895"/>
      <c r="E28" s="1895"/>
      <c r="F28" s="1895"/>
      <c r="G28" s="1895"/>
      <c r="H28" s="1895"/>
      <c r="I28" s="1895"/>
      <c r="J28" s="1895"/>
      <c r="K28" s="1895"/>
      <c r="L28" s="2054" t="s">
        <v>209</v>
      </c>
      <c r="M28" s="1986">
        <v>1449</v>
      </c>
      <c r="N28" s="1986">
        <v>1526</v>
      </c>
      <c r="O28" s="1986">
        <v>1614</v>
      </c>
      <c r="P28" s="1986">
        <v>2383</v>
      </c>
      <c r="Q28" s="1986">
        <v>2559</v>
      </c>
      <c r="R28" s="1986">
        <v>2703</v>
      </c>
      <c r="S28" s="1986">
        <v>2450</v>
      </c>
      <c r="T28" s="1986">
        <v>2492</v>
      </c>
      <c r="U28" s="1986">
        <v>2827</v>
      </c>
      <c r="V28" s="1986">
        <v>2183</v>
      </c>
      <c r="W28" s="2054" t="s">
        <v>1171</v>
      </c>
      <c r="X28" s="2124">
        <v>11.12</v>
      </c>
      <c r="Y28" s="2099">
        <v>10.73</v>
      </c>
      <c r="Z28" s="1954">
        <v>10.6</v>
      </c>
      <c r="AA28" s="1954" t="s">
        <v>210</v>
      </c>
      <c r="AB28" s="1954" t="s">
        <v>211</v>
      </c>
      <c r="AC28" s="2099" t="s">
        <v>212</v>
      </c>
      <c r="AD28" s="2123" t="s">
        <v>213</v>
      </c>
      <c r="AE28" s="1999" t="s">
        <v>214</v>
      </c>
      <c r="AF28" s="2123" t="s">
        <v>215</v>
      </c>
      <c r="AG28" s="1999" t="s">
        <v>216</v>
      </c>
      <c r="AH28" s="2053" t="s">
        <v>209</v>
      </c>
      <c r="AI28" s="1985">
        <v>1638</v>
      </c>
      <c r="AJ28" s="1985">
        <v>1561</v>
      </c>
      <c r="AK28" s="1984">
        <v>1449</v>
      </c>
      <c r="AL28" s="1984">
        <v>1590</v>
      </c>
      <c r="AM28" s="1984">
        <v>1558</v>
      </c>
      <c r="AN28" s="1984">
        <v>1541</v>
      </c>
      <c r="AO28" s="1984">
        <v>1526</v>
      </c>
      <c r="AP28" s="1984">
        <v>1689</v>
      </c>
      <c r="AQ28" s="1984">
        <v>1700</v>
      </c>
      <c r="AR28" s="1984">
        <v>1929</v>
      </c>
      <c r="AS28" s="644" t="s">
        <v>1137</v>
      </c>
      <c r="AT28" s="1629">
        <v>127.5</v>
      </c>
      <c r="AU28" s="1628">
        <v>128.1</v>
      </c>
      <c r="AV28" s="1939">
        <v>-4.5537022583593822E-3</v>
      </c>
      <c r="AW28" s="1629">
        <v>6.7</v>
      </c>
      <c r="AX28" s="1628">
        <v>6.8</v>
      </c>
      <c r="AY28" s="1939">
        <v>-1.5604794481394513E-2</v>
      </c>
      <c r="AZ28" s="1936">
        <v>0</v>
      </c>
      <c r="BA28" s="1935">
        <v>0</v>
      </c>
      <c r="BB28" s="1934"/>
      <c r="BC28" s="1627">
        <v>7.3</v>
      </c>
      <c r="BD28" s="1626">
        <v>7.2</v>
      </c>
      <c r="BE28" s="1934">
        <v>1.388888888888884E-2</v>
      </c>
      <c r="BF28" s="1923" t="s">
        <v>192</v>
      </c>
      <c r="BG28" s="1922" t="s">
        <v>192</v>
      </c>
      <c r="BH28" s="1934" t="s">
        <v>415</v>
      </c>
      <c r="BI28" s="1921">
        <v>141.5</v>
      </c>
      <c r="BJ28" s="1920">
        <v>142.1</v>
      </c>
      <c r="BK28" s="1934">
        <v>-4.2223786066150201E-3</v>
      </c>
      <c r="BL28" s="1918"/>
      <c r="BM28" s="1918"/>
      <c r="BN28" s="59"/>
    </row>
    <row r="29" spans="1:66" ht="13.5" customHeight="1" thickBot="1">
      <c r="B29" s="2020"/>
      <c r="C29" s="2020"/>
      <c r="D29" s="2125"/>
      <c r="E29" s="2125"/>
      <c r="F29" s="2125"/>
      <c r="G29" s="2125"/>
      <c r="H29" s="2125"/>
      <c r="I29" s="2125"/>
      <c r="J29" s="2125"/>
      <c r="K29" s="1895"/>
      <c r="L29" s="2060" t="s">
        <v>218</v>
      </c>
      <c r="M29" s="1977">
        <v>8897</v>
      </c>
      <c r="N29" s="1977" t="s">
        <v>192</v>
      </c>
      <c r="O29" s="1977" t="s">
        <v>192</v>
      </c>
      <c r="P29" s="1977">
        <v>8895</v>
      </c>
      <c r="Q29" s="1977"/>
      <c r="R29" s="1977"/>
      <c r="S29" s="1977"/>
      <c r="T29" s="1977"/>
      <c r="U29" s="1977"/>
      <c r="V29" s="1977"/>
      <c r="W29" s="2054" t="s">
        <v>219</v>
      </c>
      <c r="X29" s="2003">
        <v>10.7</v>
      </c>
      <c r="Y29" s="2003">
        <v>6.7</v>
      </c>
      <c r="Z29" s="1954">
        <v>27.5</v>
      </c>
      <c r="AA29" s="1954" t="s">
        <v>220</v>
      </c>
      <c r="AB29" s="1954" t="s">
        <v>221</v>
      </c>
      <c r="AC29" s="1954" t="s">
        <v>222</v>
      </c>
      <c r="AD29" s="2061" t="s">
        <v>223</v>
      </c>
      <c r="AE29" s="2062">
        <v>-5</v>
      </c>
      <c r="AF29" s="1999" t="s">
        <v>224</v>
      </c>
      <c r="AG29" s="2061" t="s">
        <v>225</v>
      </c>
      <c r="AH29" s="2032" t="s">
        <v>218</v>
      </c>
      <c r="AI29" s="1973">
        <v>6852</v>
      </c>
      <c r="AJ29" s="1973">
        <v>8722</v>
      </c>
      <c r="AK29" s="1972">
        <v>8897</v>
      </c>
      <c r="AL29" s="1972">
        <v>8585</v>
      </c>
      <c r="AM29" s="1972" t="s">
        <v>192</v>
      </c>
      <c r="AN29" s="1972" t="s">
        <v>192</v>
      </c>
      <c r="AO29" s="1972" t="s">
        <v>192</v>
      </c>
      <c r="AP29" s="1972"/>
      <c r="AQ29" s="1972"/>
      <c r="AR29" s="1972"/>
      <c r="AS29" s="644" t="s">
        <v>403</v>
      </c>
      <c r="AT29" s="1629">
        <v>20.6</v>
      </c>
      <c r="AU29" s="1628">
        <v>20.6</v>
      </c>
      <c r="AV29" s="1939">
        <v>-5.9417165430551977E-3</v>
      </c>
      <c r="AW29" s="1629">
        <v>2.2999999999999998</v>
      </c>
      <c r="AX29" s="1628">
        <v>2.2999999999999998</v>
      </c>
      <c r="AY29" s="1939">
        <v>-2.0993237177662882E-2</v>
      </c>
      <c r="AZ29" s="1627"/>
      <c r="BA29" s="1626"/>
      <c r="BB29" s="1934"/>
      <c r="BC29" s="1627">
        <v>3.5</v>
      </c>
      <c r="BD29" s="1626">
        <v>4.0999999999999996</v>
      </c>
      <c r="BE29" s="1934">
        <v>-0.14634146341463408</v>
      </c>
      <c r="BF29" s="1923" t="s">
        <v>192</v>
      </c>
      <c r="BG29" s="1922" t="s">
        <v>192</v>
      </c>
      <c r="BH29" s="1934" t="s">
        <v>415</v>
      </c>
      <c r="BI29" s="1921">
        <v>26.400000000000002</v>
      </c>
      <c r="BJ29" s="1920">
        <v>27</v>
      </c>
      <c r="BK29" s="1934">
        <v>-2.2222222222222143E-2</v>
      </c>
      <c r="BL29" s="1933"/>
      <c r="BM29" s="1933"/>
      <c r="BN29" s="57"/>
    </row>
    <row r="30" spans="1:66" ht="13.5" customHeight="1">
      <c r="A30" s="2126" t="s">
        <v>196</v>
      </c>
      <c r="B30" s="2125"/>
      <c r="C30" s="2125"/>
      <c r="D30" s="2125"/>
      <c r="E30" s="2125"/>
      <c r="F30" s="2125"/>
      <c r="G30" s="2125"/>
      <c r="H30" s="2125"/>
      <c r="I30" s="2125"/>
      <c r="J30" s="2125"/>
      <c r="K30" s="1895"/>
      <c r="L30" s="2036" t="s">
        <v>227</v>
      </c>
      <c r="M30" s="1957">
        <f>SUM(M9:M29)</f>
        <v>615659</v>
      </c>
      <c r="N30" s="1957">
        <f>SUM(N9:N29)</f>
        <v>646868</v>
      </c>
      <c r="O30" s="1957">
        <f>SUM(O9:O29)</f>
        <v>669342</v>
      </c>
      <c r="P30" s="1957">
        <v>630434</v>
      </c>
      <c r="Q30" s="1957">
        <v>668178</v>
      </c>
      <c r="R30" s="1957">
        <v>716204</v>
      </c>
      <c r="S30" s="1957">
        <v>580839</v>
      </c>
      <c r="T30" s="1957">
        <v>507544</v>
      </c>
      <c r="U30" s="1957">
        <v>474074</v>
      </c>
      <c r="V30" s="1957">
        <v>389054</v>
      </c>
      <c r="W30" s="2054" t="s">
        <v>1169</v>
      </c>
      <c r="X30" s="2124">
        <v>7.74</v>
      </c>
      <c r="Y30" s="2099">
        <v>7.65</v>
      </c>
      <c r="Z30" s="2099">
        <v>8.0299999999999994</v>
      </c>
      <c r="AA30" s="2099">
        <v>7.69</v>
      </c>
      <c r="AB30" s="2099" t="s">
        <v>228</v>
      </c>
      <c r="AC30" s="2099" t="s">
        <v>229</v>
      </c>
      <c r="AD30" s="2123" t="s">
        <v>230</v>
      </c>
      <c r="AE30" s="2123" t="s">
        <v>231</v>
      </c>
      <c r="AF30" s="2123" t="s">
        <v>232</v>
      </c>
      <c r="AG30" s="2123" t="s">
        <v>233</v>
      </c>
      <c r="AH30" s="2035" t="s">
        <v>227</v>
      </c>
      <c r="AI30" s="1928">
        <v>642756</v>
      </c>
      <c r="AJ30" s="1928">
        <v>650272</v>
      </c>
      <c r="AK30" s="1927">
        <f>SUM(AK9:AK29)</f>
        <v>615659</v>
      </c>
      <c r="AL30" s="1927">
        <f>SUM(AL9:AL29)</f>
        <v>657190</v>
      </c>
      <c r="AM30" s="1927">
        <f>SUM(AM9:AM29)</f>
        <v>671236</v>
      </c>
      <c r="AN30" s="1927">
        <f>SUM(AN9:AN29)</f>
        <v>675555</v>
      </c>
      <c r="AO30" s="1927">
        <f>SUM(AO9:AO28)</f>
        <v>646868</v>
      </c>
      <c r="AP30" s="1927">
        <f>SUM(AP8:AP28)</f>
        <v>679877</v>
      </c>
      <c r="AQ30" s="1927">
        <f>SUM(AQ9:AQ28)</f>
        <v>682652</v>
      </c>
      <c r="AR30" s="1927">
        <f>SUM(AR9:AR28)</f>
        <v>725854</v>
      </c>
      <c r="AS30" s="1915" t="s">
        <v>404</v>
      </c>
      <c r="AT30" s="1914">
        <v>154.30000000000001</v>
      </c>
      <c r="AU30" s="1913">
        <v>155.1</v>
      </c>
      <c r="AV30" s="1907">
        <v>-4.3756762649799219E-3</v>
      </c>
      <c r="AW30" s="1914">
        <v>79.900000000000006</v>
      </c>
      <c r="AX30" s="1913">
        <v>79.7</v>
      </c>
      <c r="AY30" s="1907">
        <v>2.0486314773064951E-3</v>
      </c>
      <c r="AZ30" s="1908">
        <v>75.122000000000014</v>
      </c>
      <c r="BA30" s="1905">
        <v>82.093999999999994</v>
      </c>
      <c r="BB30" s="1907">
        <v>-8.4927034862474438E-2</v>
      </c>
      <c r="BC30" s="1910">
        <v>10.8</v>
      </c>
      <c r="BD30" s="1909">
        <v>11.3</v>
      </c>
      <c r="BE30" s="1907">
        <v>-4.4247787610619468E-2</v>
      </c>
      <c r="BF30" s="1908">
        <v>-5.4220000000000255</v>
      </c>
      <c r="BG30" s="2107">
        <v>-8.0939999999999941</v>
      </c>
      <c r="BH30" s="1907"/>
      <c r="BI30" s="2122">
        <v>314.7</v>
      </c>
      <c r="BJ30" s="2121">
        <v>320.10000000000002</v>
      </c>
      <c r="BK30" s="1907">
        <v>-1.6869728209934501E-2</v>
      </c>
      <c r="BL30" s="1933"/>
      <c r="BM30" s="1933"/>
      <c r="BN30" s="57"/>
    </row>
    <row r="31" spans="1:66" ht="13.5" customHeight="1" thickBot="1">
      <c r="A31" s="2120"/>
      <c r="B31" s="2119">
        <v>2016</v>
      </c>
      <c r="C31" s="2119">
        <v>2015</v>
      </c>
      <c r="D31" s="2119">
        <v>2014</v>
      </c>
      <c r="E31" s="2119">
        <v>2013</v>
      </c>
      <c r="F31" s="2119">
        <v>2012</v>
      </c>
      <c r="G31" s="2119">
        <v>2011</v>
      </c>
      <c r="H31" s="2119">
        <v>2010</v>
      </c>
      <c r="I31" s="2119">
        <v>2009</v>
      </c>
      <c r="J31" s="2119">
        <v>2008</v>
      </c>
      <c r="K31" s="2119">
        <v>2007</v>
      </c>
      <c r="L31" s="1929"/>
      <c r="M31" s="2019"/>
      <c r="N31" s="2019"/>
      <c r="O31" s="2019"/>
      <c r="P31" s="1927"/>
      <c r="Q31" s="1927"/>
      <c r="R31" s="1927"/>
      <c r="S31" s="1927"/>
      <c r="T31" s="1927"/>
      <c r="U31" s="1927"/>
      <c r="V31" s="1927"/>
      <c r="W31" s="2054" t="s">
        <v>1172</v>
      </c>
      <c r="X31" s="1985">
        <v>4050</v>
      </c>
      <c r="Y31" s="1984">
        <v>4050</v>
      </c>
      <c r="Z31" s="1984">
        <v>4050</v>
      </c>
      <c r="AA31" s="1984">
        <v>4050</v>
      </c>
      <c r="AB31" s="1984">
        <v>4050</v>
      </c>
      <c r="AC31" s="1984">
        <v>4050</v>
      </c>
      <c r="AD31" s="1986">
        <v>4050</v>
      </c>
      <c r="AE31" s="1986">
        <v>4050</v>
      </c>
      <c r="AF31" s="1986">
        <v>4050</v>
      </c>
      <c r="AG31" s="1986">
        <v>4050</v>
      </c>
      <c r="AH31" s="1929"/>
      <c r="AI31" s="2108"/>
      <c r="AJ31" s="2108"/>
      <c r="AK31" s="2019"/>
      <c r="AL31" s="2019"/>
      <c r="AM31" s="2019"/>
      <c r="AN31" s="2019"/>
      <c r="AO31" s="1927"/>
      <c r="AP31" s="1927"/>
      <c r="AQ31" s="1927"/>
      <c r="AR31" s="1927"/>
      <c r="AS31" s="644" t="s">
        <v>405</v>
      </c>
      <c r="AT31" s="1629">
        <v>6</v>
      </c>
      <c r="AU31" s="1628">
        <v>6.2000000000000028</v>
      </c>
      <c r="AV31" s="1939">
        <v>-2.1932209318945461E-2</v>
      </c>
      <c r="AW31" s="1629">
        <v>34.799999999999997</v>
      </c>
      <c r="AX31" s="1628">
        <v>35.199999999999996</v>
      </c>
      <c r="AY31" s="1939">
        <v>-1.2009871319044851E-2</v>
      </c>
      <c r="AZ31" s="1938">
        <v>59.536000000000001</v>
      </c>
      <c r="BA31" s="1937">
        <v>59.182000000000002</v>
      </c>
      <c r="BB31" s="1934">
        <v>5.9815484437835131E-3</v>
      </c>
      <c r="BC31" s="1659"/>
      <c r="BD31" s="1658"/>
      <c r="BE31" s="1934" t="s">
        <v>415</v>
      </c>
      <c r="BF31" s="1936">
        <v>-3.1359999999999957</v>
      </c>
      <c r="BG31" s="2114">
        <v>-0.58199999999999363</v>
      </c>
      <c r="BH31" s="1934" t="s">
        <v>415</v>
      </c>
      <c r="BI31" s="1921">
        <v>97.2</v>
      </c>
      <c r="BJ31" s="1920">
        <v>100</v>
      </c>
      <c r="BK31" s="1934">
        <v>-2.7999999999999973E-2</v>
      </c>
      <c r="BL31" s="1933"/>
      <c r="BM31" s="1933"/>
      <c r="BN31" s="57"/>
    </row>
    <row r="32" spans="1:66" ht="13.5" customHeight="1">
      <c r="A32" s="2056" t="s">
        <v>234</v>
      </c>
      <c r="B32" s="1889">
        <v>0.93</v>
      </c>
      <c r="C32" s="2118" t="s">
        <v>236</v>
      </c>
      <c r="D32" s="2101" t="s">
        <v>237</v>
      </c>
      <c r="E32" s="2101" t="s">
        <v>238</v>
      </c>
      <c r="F32" s="2101" t="s">
        <v>238</v>
      </c>
      <c r="G32" s="2101" t="s">
        <v>239</v>
      </c>
      <c r="H32" s="2101" t="s">
        <v>235</v>
      </c>
      <c r="I32" s="2101" t="s">
        <v>240</v>
      </c>
      <c r="J32" s="2101" t="s">
        <v>241</v>
      </c>
      <c r="K32" s="2101" t="s">
        <v>242</v>
      </c>
      <c r="L32" s="2117"/>
      <c r="M32" s="1999"/>
      <c r="N32" s="1999"/>
      <c r="O32" s="1999"/>
      <c r="P32" s="1986"/>
      <c r="Q32" s="1986"/>
      <c r="R32" s="1986"/>
      <c r="S32" s="1986"/>
      <c r="T32" s="1986"/>
      <c r="U32" s="1986"/>
      <c r="V32" s="1986"/>
      <c r="W32" s="2110" t="s">
        <v>243</v>
      </c>
      <c r="X32" s="1985">
        <v>4039</v>
      </c>
      <c r="Y32" s="1984">
        <v>4039</v>
      </c>
      <c r="Z32" s="1984">
        <v>4038</v>
      </c>
      <c r="AA32" s="1984">
        <v>4038</v>
      </c>
      <c r="AB32" s="1984">
        <v>4036</v>
      </c>
      <c r="AC32" s="1984">
        <v>4034</v>
      </c>
      <c r="AD32" s="1986">
        <v>4035</v>
      </c>
      <c r="AE32" s="1986">
        <v>4033</v>
      </c>
      <c r="AF32" s="1986">
        <v>4029</v>
      </c>
      <c r="AG32" s="1986">
        <v>4032</v>
      </c>
      <c r="AH32" s="2116"/>
      <c r="AI32" s="2003"/>
      <c r="AJ32" s="2003"/>
      <c r="AK32" s="1954"/>
      <c r="AL32" s="1954"/>
      <c r="AM32" s="1954"/>
      <c r="AN32" s="1954"/>
      <c r="AO32" s="1984"/>
      <c r="AP32" s="1984"/>
      <c r="AQ32" s="1984"/>
      <c r="AR32" s="1984"/>
      <c r="AS32" s="644" t="s">
        <v>406</v>
      </c>
      <c r="AT32" s="1629">
        <v>75.599999999999994</v>
      </c>
      <c r="AU32" s="1628">
        <v>74.099999999999994</v>
      </c>
      <c r="AV32" s="1926">
        <v>1.9868055684327368E-2</v>
      </c>
      <c r="AW32" s="1629">
        <v>3.1</v>
      </c>
      <c r="AX32" s="1628">
        <v>3.1</v>
      </c>
      <c r="AY32" s="1926">
        <v>3.1825273979628754E-3</v>
      </c>
      <c r="AZ32" s="1925">
        <v>0.1</v>
      </c>
      <c r="BA32" s="1924">
        <v>0.2</v>
      </c>
      <c r="BB32" s="1919">
        <v>-0.5</v>
      </c>
      <c r="BC32" s="1627">
        <v>13.5</v>
      </c>
      <c r="BD32" s="1626">
        <v>13.5</v>
      </c>
      <c r="BE32" s="1919">
        <v>0</v>
      </c>
      <c r="BF32" s="2115"/>
      <c r="BG32" s="2114"/>
      <c r="BH32" s="1934" t="s">
        <v>415</v>
      </c>
      <c r="BI32" s="1921">
        <v>92.299999999999983</v>
      </c>
      <c r="BJ32" s="1920">
        <v>90.899999999999991</v>
      </c>
      <c r="BK32" s="1919">
        <v>1.5401540154015309E-2</v>
      </c>
      <c r="BL32" s="1918"/>
      <c r="BM32" s="1918"/>
      <c r="BN32" s="59"/>
    </row>
    <row r="33" spans="1:66" ht="13.5" customHeight="1">
      <c r="A33" s="2053" t="s">
        <v>1171</v>
      </c>
      <c r="B33" s="2099">
        <v>10.6</v>
      </c>
      <c r="C33" s="1954" t="s">
        <v>213</v>
      </c>
      <c r="D33" s="2101" t="s">
        <v>217</v>
      </c>
      <c r="E33" s="2101" t="s">
        <v>244</v>
      </c>
      <c r="F33" s="2101" t="s">
        <v>245</v>
      </c>
      <c r="G33" s="2101" t="s">
        <v>246</v>
      </c>
      <c r="H33" s="2101" t="s">
        <v>247</v>
      </c>
      <c r="I33" s="2101" t="s">
        <v>248</v>
      </c>
      <c r="J33" s="2101" t="s">
        <v>249</v>
      </c>
      <c r="K33" s="2101" t="s">
        <v>250</v>
      </c>
      <c r="L33" s="2113" t="s">
        <v>251</v>
      </c>
      <c r="M33" s="2112"/>
      <c r="N33" s="2111"/>
      <c r="O33" s="2111"/>
      <c r="P33" s="2111"/>
      <c r="Q33" s="1986"/>
      <c r="R33" s="1986"/>
      <c r="S33" s="1986"/>
      <c r="T33" s="1986"/>
      <c r="U33" s="1986"/>
      <c r="V33" s="1986"/>
      <c r="W33" s="2110" t="s">
        <v>252</v>
      </c>
      <c r="X33" s="2109">
        <v>9.5</v>
      </c>
      <c r="Y33" s="2038">
        <v>10.3</v>
      </c>
      <c r="Z33" s="2038">
        <v>13.9</v>
      </c>
      <c r="AA33" s="2038" t="s">
        <v>253</v>
      </c>
      <c r="AB33" s="2038" t="s">
        <v>254</v>
      </c>
      <c r="AC33" s="2038">
        <v>10.1</v>
      </c>
      <c r="AD33" s="2061" t="s">
        <v>256</v>
      </c>
      <c r="AE33" s="2061" t="s">
        <v>257</v>
      </c>
      <c r="AF33" s="2061" t="s">
        <v>258</v>
      </c>
      <c r="AG33" s="2061" t="s">
        <v>259</v>
      </c>
      <c r="AH33" s="2020" t="s">
        <v>251</v>
      </c>
      <c r="AI33" s="2108"/>
      <c r="AJ33" s="2108"/>
      <c r="AK33" s="2019"/>
      <c r="AL33" s="2019"/>
      <c r="AM33" s="2019"/>
      <c r="AN33" s="2019"/>
      <c r="AO33" s="2019"/>
      <c r="AP33" s="1984"/>
      <c r="AQ33" s="1984"/>
      <c r="AR33" s="1984"/>
      <c r="AS33" s="1915" t="s">
        <v>407</v>
      </c>
      <c r="AT33" s="1914">
        <v>81.599999999999994</v>
      </c>
      <c r="AU33" s="1913">
        <v>80.3</v>
      </c>
      <c r="AV33" s="1904">
        <v>1.6673064862238407E-2</v>
      </c>
      <c r="AW33" s="1914">
        <v>37.9</v>
      </c>
      <c r="AX33" s="1913">
        <v>38.299999999999997</v>
      </c>
      <c r="AY33" s="1904">
        <v>-1.0776789682098054E-2</v>
      </c>
      <c r="AZ33" s="1912">
        <v>59.636000000000003</v>
      </c>
      <c r="BA33" s="1911">
        <v>59.382000000000005</v>
      </c>
      <c r="BB33" s="1904">
        <v>4.2773904550199582E-3</v>
      </c>
      <c r="BC33" s="1910">
        <v>13.5</v>
      </c>
      <c r="BD33" s="1909">
        <v>13.5</v>
      </c>
      <c r="BE33" s="1904">
        <v>0</v>
      </c>
      <c r="BF33" s="1908">
        <v>-3.1359999999999957</v>
      </c>
      <c r="BG33" s="2107">
        <v>-0.58199999999999363</v>
      </c>
      <c r="BH33" s="1907" t="s">
        <v>415</v>
      </c>
      <c r="BI33" s="1906">
        <v>189.5</v>
      </c>
      <c r="BJ33" s="2106">
        <v>190.9</v>
      </c>
      <c r="BK33" s="1904">
        <v>-7.3336825563122352E-3</v>
      </c>
      <c r="BL33" s="1933"/>
      <c r="BM33" s="1933"/>
      <c r="BN33" s="57"/>
    </row>
    <row r="34" spans="1:66" ht="13.5" customHeight="1">
      <c r="A34" s="2053" t="s">
        <v>219</v>
      </c>
      <c r="B34" s="1954">
        <v>16.3</v>
      </c>
      <c r="C34" s="1954" t="s">
        <v>262</v>
      </c>
      <c r="D34" s="2038" t="s">
        <v>263</v>
      </c>
      <c r="E34" s="1984" t="s">
        <v>264</v>
      </c>
      <c r="F34" s="2038">
        <v>21</v>
      </c>
      <c r="G34" s="1984" t="s">
        <v>265</v>
      </c>
      <c r="H34" s="1984" t="s">
        <v>226</v>
      </c>
      <c r="I34" s="1984" t="s">
        <v>266</v>
      </c>
      <c r="J34" s="1984" t="s">
        <v>267</v>
      </c>
      <c r="K34" s="1984" t="s">
        <v>268</v>
      </c>
      <c r="M34" s="2008"/>
      <c r="N34" s="2008"/>
      <c r="O34" s="2008"/>
      <c r="P34" s="2008"/>
      <c r="Q34" s="1888"/>
      <c r="R34" s="1888"/>
      <c r="S34" s="1888"/>
      <c r="T34" s="1888"/>
      <c r="U34" s="1888"/>
      <c r="V34" s="1888"/>
      <c r="W34" s="2054" t="s">
        <v>269</v>
      </c>
      <c r="X34" s="2063">
        <v>332.1</v>
      </c>
      <c r="Y34" s="2037">
        <v>330.1</v>
      </c>
      <c r="Z34" s="2037">
        <v>322.7</v>
      </c>
      <c r="AA34" s="2037" t="s">
        <v>270</v>
      </c>
      <c r="AB34" s="2037" t="s">
        <v>271</v>
      </c>
      <c r="AC34" s="2037" t="s">
        <v>272</v>
      </c>
      <c r="AD34" s="1999" t="s">
        <v>273</v>
      </c>
      <c r="AE34" s="2062" t="s">
        <v>274</v>
      </c>
      <c r="AF34" s="1999" t="s">
        <v>275</v>
      </c>
      <c r="AG34" s="2061">
        <v>290</v>
      </c>
      <c r="AH34" s="1892"/>
      <c r="AI34" s="2003"/>
      <c r="AJ34" s="2003"/>
      <c r="AK34" s="1954"/>
      <c r="AL34" s="1954"/>
      <c r="AM34" s="1954"/>
      <c r="AN34" s="1954"/>
      <c r="AO34" s="1954"/>
      <c r="AP34" s="1954"/>
      <c r="AQ34" s="1954"/>
      <c r="AR34" s="1954"/>
      <c r="AS34" s="2105"/>
      <c r="AT34" s="2104"/>
      <c r="AU34" s="2104"/>
      <c r="AV34" s="2104"/>
      <c r="AW34" s="2104"/>
      <c r="AX34" s="2104"/>
      <c r="AY34" s="2104"/>
      <c r="AZ34" s="2104"/>
      <c r="BA34" s="2104"/>
      <c r="BB34" s="2104"/>
      <c r="BC34" s="2104"/>
      <c r="BD34" s="2104"/>
      <c r="BE34" s="2104"/>
      <c r="BF34" s="2104"/>
      <c r="BG34" s="2104"/>
      <c r="BH34" s="2104"/>
      <c r="BI34" s="2103"/>
      <c r="BJ34" s="2103"/>
      <c r="BK34" s="2103"/>
      <c r="BL34" s="1933"/>
      <c r="BM34" s="1933"/>
      <c r="BN34" s="68"/>
    </row>
    <row r="35" spans="1:66" ht="13.5" customHeight="1">
      <c r="A35" s="2102" t="s">
        <v>1260</v>
      </c>
      <c r="B35" s="1954">
        <v>0.65</v>
      </c>
      <c r="C35" s="1954" t="s">
        <v>278</v>
      </c>
      <c r="D35" s="2101" t="s">
        <v>279</v>
      </c>
      <c r="E35" s="1984" t="s">
        <v>280</v>
      </c>
      <c r="F35" s="1984" t="s">
        <v>281</v>
      </c>
      <c r="G35" s="1984" t="s">
        <v>282</v>
      </c>
      <c r="H35" s="1984" t="s">
        <v>283</v>
      </c>
      <c r="I35" s="1984" t="s">
        <v>204</v>
      </c>
      <c r="J35" s="2101" t="s">
        <v>284</v>
      </c>
      <c r="K35" s="2101" t="s">
        <v>285</v>
      </c>
      <c r="L35" s="2054" t="s">
        <v>286</v>
      </c>
      <c r="M35" s="1986">
        <v>38136</v>
      </c>
      <c r="N35" s="1986">
        <v>44209</v>
      </c>
      <c r="O35" s="1986">
        <v>56322</v>
      </c>
      <c r="P35" s="1986">
        <v>59090</v>
      </c>
      <c r="Q35" s="1986">
        <v>55426</v>
      </c>
      <c r="R35" s="1986">
        <v>55316</v>
      </c>
      <c r="S35" s="1986">
        <v>40736</v>
      </c>
      <c r="T35" s="1986">
        <v>52190</v>
      </c>
      <c r="U35" s="1986">
        <v>51932</v>
      </c>
      <c r="V35" s="1986">
        <v>30077</v>
      </c>
      <c r="W35" s="2054" t="s">
        <v>1170</v>
      </c>
      <c r="X35" s="2003">
        <v>54</v>
      </c>
      <c r="Y35" s="1954">
        <v>51</v>
      </c>
      <c r="Z35" s="2100">
        <v>51</v>
      </c>
      <c r="AA35" s="2100">
        <v>48</v>
      </c>
      <c r="AB35" s="2100">
        <v>50</v>
      </c>
      <c r="AC35" s="1954">
        <v>51</v>
      </c>
      <c r="AD35" s="1999">
        <v>49</v>
      </c>
      <c r="AE35" s="1999">
        <v>49</v>
      </c>
      <c r="AF35" s="1999">
        <v>47</v>
      </c>
      <c r="AG35" s="1999">
        <v>44</v>
      </c>
      <c r="AH35" s="2053" t="s">
        <v>286</v>
      </c>
      <c r="AI35" s="1985">
        <v>69767</v>
      </c>
      <c r="AJ35" s="1985">
        <v>70295</v>
      </c>
      <c r="AK35" s="1984">
        <v>38136</v>
      </c>
      <c r="AL35" s="1984">
        <v>58387</v>
      </c>
      <c r="AM35" s="1984">
        <v>63599</v>
      </c>
      <c r="AN35" s="1984">
        <v>58523</v>
      </c>
      <c r="AO35" s="1984">
        <v>44209</v>
      </c>
      <c r="AP35" s="1984">
        <v>63920</v>
      </c>
      <c r="AQ35" s="1984">
        <v>63894</v>
      </c>
      <c r="AR35" s="1984">
        <v>65868</v>
      </c>
      <c r="AS35" s="2878" t="s">
        <v>120</v>
      </c>
      <c r="AT35" s="2879"/>
      <c r="AU35" s="2879"/>
      <c r="AV35" s="2879"/>
      <c r="AW35" s="2879"/>
      <c r="AX35" s="2879"/>
      <c r="AY35" s="2879"/>
      <c r="AZ35" s="2879"/>
      <c r="BA35" s="2879"/>
      <c r="BB35" s="2879"/>
      <c r="BC35" s="2879"/>
      <c r="BD35" s="2879"/>
      <c r="BE35" s="2879"/>
      <c r="BF35" s="2879"/>
      <c r="BG35" s="2879"/>
      <c r="BH35" s="2879"/>
      <c r="BI35" s="2879"/>
      <c r="BJ35" s="2879"/>
      <c r="BK35" s="2880"/>
      <c r="BL35" s="1918"/>
      <c r="BM35" s="1918"/>
      <c r="BN35" s="70"/>
    </row>
    <row r="36" spans="1:66" ht="13.5" customHeight="1">
      <c r="A36" s="2053" t="s">
        <v>1169</v>
      </c>
      <c r="B36" s="2099">
        <v>8.0299999999999994</v>
      </c>
      <c r="C36" s="2099" t="s">
        <v>230</v>
      </c>
      <c r="D36" s="2099">
        <v>7.4</v>
      </c>
      <c r="E36" s="2099" t="s">
        <v>290</v>
      </c>
      <c r="F36" s="2099" t="s">
        <v>291</v>
      </c>
      <c r="G36" s="2099" t="s">
        <v>292</v>
      </c>
      <c r="H36" s="2099" t="s">
        <v>293</v>
      </c>
      <c r="I36" s="2099" t="s">
        <v>294</v>
      </c>
      <c r="J36" s="2099" t="s">
        <v>295</v>
      </c>
      <c r="K36" s="2099" t="s">
        <v>296</v>
      </c>
      <c r="L36" s="2054" t="s">
        <v>297</v>
      </c>
      <c r="M36" s="1986">
        <v>174028</v>
      </c>
      <c r="N36" s="1986">
        <v>189049</v>
      </c>
      <c r="O36" s="1986">
        <v>197254</v>
      </c>
      <c r="P36" s="1986">
        <v>200743</v>
      </c>
      <c r="Q36" s="1986">
        <v>200678</v>
      </c>
      <c r="R36" s="1986">
        <v>190092</v>
      </c>
      <c r="S36" s="1986">
        <v>176390</v>
      </c>
      <c r="T36" s="1986">
        <v>153577</v>
      </c>
      <c r="U36" s="1986">
        <v>148591</v>
      </c>
      <c r="V36" s="1986">
        <v>142329</v>
      </c>
      <c r="W36" s="2054" t="s">
        <v>1160</v>
      </c>
      <c r="X36" s="2003">
        <v>13</v>
      </c>
      <c r="Y36" s="1954">
        <v>14</v>
      </c>
      <c r="Z36" s="1954">
        <v>16</v>
      </c>
      <c r="AA36" s="1954">
        <v>16</v>
      </c>
      <c r="AB36" s="1954">
        <v>15</v>
      </c>
      <c r="AC36" s="1954">
        <v>13</v>
      </c>
      <c r="AD36" s="1999">
        <v>17</v>
      </c>
      <c r="AE36" s="1999">
        <v>13</v>
      </c>
      <c r="AF36" s="2065">
        <v>12</v>
      </c>
      <c r="AG36" s="2065">
        <v>14</v>
      </c>
      <c r="AH36" s="2053" t="s">
        <v>297</v>
      </c>
      <c r="AI36" s="1985">
        <v>189534</v>
      </c>
      <c r="AJ36" s="1985">
        <v>190855</v>
      </c>
      <c r="AK36" s="1984">
        <v>174028</v>
      </c>
      <c r="AL36" s="1984">
        <v>187411</v>
      </c>
      <c r="AM36" s="1984">
        <v>195960</v>
      </c>
      <c r="AN36" s="1984">
        <v>202819</v>
      </c>
      <c r="AO36" s="1984">
        <v>189049</v>
      </c>
      <c r="AP36" s="1984">
        <v>204049</v>
      </c>
      <c r="AQ36" s="1984">
        <v>206402</v>
      </c>
      <c r="AR36" s="1984">
        <v>204155</v>
      </c>
      <c r="AS36" s="2881"/>
      <c r="AT36" s="2882"/>
      <c r="AU36" s="2882"/>
      <c r="AV36" s="2882"/>
      <c r="AW36" s="2882"/>
      <c r="AX36" s="2882"/>
      <c r="AY36" s="2882"/>
      <c r="AZ36" s="2882"/>
      <c r="BA36" s="2882"/>
      <c r="BB36" s="2882"/>
      <c r="BC36" s="2882"/>
      <c r="BD36" s="2882"/>
      <c r="BE36" s="2882"/>
      <c r="BF36" s="2882"/>
      <c r="BG36" s="2882"/>
      <c r="BH36" s="2882"/>
      <c r="BI36" s="2882"/>
      <c r="BJ36" s="2882"/>
      <c r="BK36" s="2883"/>
      <c r="BL36" s="2098"/>
      <c r="BM36" s="2098"/>
      <c r="BN36" s="2098"/>
    </row>
    <row r="37" spans="1:66" s="2088" customFormat="1" ht="19.5" customHeight="1">
      <c r="A37" s="2097" t="s">
        <v>1168</v>
      </c>
      <c r="B37" s="2066">
        <v>4050</v>
      </c>
      <c r="C37" s="2066">
        <v>4050</v>
      </c>
      <c r="D37" s="2066">
        <v>4050</v>
      </c>
      <c r="E37" s="2066">
        <v>4050</v>
      </c>
      <c r="F37" s="2066">
        <v>4050</v>
      </c>
      <c r="G37" s="2066">
        <v>4047</v>
      </c>
      <c r="H37" s="2066">
        <v>4043</v>
      </c>
      <c r="I37" s="2066">
        <v>4037</v>
      </c>
      <c r="J37" s="2066">
        <v>2600</v>
      </c>
      <c r="K37" s="2066">
        <v>2597</v>
      </c>
      <c r="L37" s="2069" t="s">
        <v>299</v>
      </c>
      <c r="M37" s="2096">
        <v>23580</v>
      </c>
      <c r="N37" s="2096">
        <v>21088</v>
      </c>
      <c r="O37" s="2096"/>
      <c r="P37" s="2096"/>
      <c r="Q37" s="2096"/>
      <c r="R37" s="2096"/>
      <c r="S37" s="2096"/>
      <c r="T37" s="2096"/>
      <c r="U37" s="2096"/>
      <c r="V37" s="2096"/>
      <c r="W37" s="2069" t="s">
        <v>1167</v>
      </c>
      <c r="X37" s="2095">
        <v>19.2</v>
      </c>
      <c r="Y37" s="2094">
        <v>18.8</v>
      </c>
      <c r="Z37" s="2094">
        <v>18.399999999999999</v>
      </c>
      <c r="AA37" s="2094" t="s">
        <v>300</v>
      </c>
      <c r="AB37" s="2094" t="s">
        <v>301</v>
      </c>
      <c r="AC37" s="2094" t="s">
        <v>302</v>
      </c>
      <c r="AD37" s="2093" t="s">
        <v>303</v>
      </c>
      <c r="AE37" s="2093" t="s">
        <v>304</v>
      </c>
      <c r="AF37" s="2093">
        <v>16</v>
      </c>
      <c r="AG37" s="2093" t="s">
        <v>305</v>
      </c>
      <c r="AH37" s="2068" t="s">
        <v>299</v>
      </c>
      <c r="AI37" s="2067">
        <v>25159</v>
      </c>
      <c r="AJ37" s="2067">
        <v>24922</v>
      </c>
      <c r="AK37" s="2066">
        <v>23580</v>
      </c>
      <c r="AL37" s="2066">
        <v>23633</v>
      </c>
      <c r="AM37" s="2066">
        <v>22463</v>
      </c>
      <c r="AN37" s="2066">
        <v>21340</v>
      </c>
      <c r="AO37" s="2092">
        <v>21088</v>
      </c>
      <c r="AP37" s="2092">
        <v>19883</v>
      </c>
      <c r="AQ37" s="1984">
        <v>20862</v>
      </c>
      <c r="AR37" s="1984">
        <v>21055</v>
      </c>
      <c r="AS37" s="2091"/>
      <c r="AT37" s="2874" t="s">
        <v>1133</v>
      </c>
      <c r="AU37" s="2875"/>
      <c r="AV37" s="2876"/>
      <c r="AW37" s="2874" t="s">
        <v>1166</v>
      </c>
      <c r="AX37" s="2875"/>
      <c r="AY37" s="2876"/>
      <c r="AZ37" s="2874" t="s">
        <v>317</v>
      </c>
      <c r="BA37" s="2875"/>
      <c r="BB37" s="2876"/>
      <c r="BC37" s="2874" t="s">
        <v>383</v>
      </c>
      <c r="BD37" s="2875"/>
      <c r="BE37" s="2876"/>
      <c r="BF37" s="2874" t="s">
        <v>1165</v>
      </c>
      <c r="BG37" s="2875"/>
      <c r="BH37" s="2876"/>
      <c r="BI37" s="2874" t="s">
        <v>120</v>
      </c>
      <c r="BJ37" s="2875"/>
      <c r="BK37" s="2876"/>
      <c r="BL37" s="2090"/>
      <c r="BM37" s="2090"/>
      <c r="BN37" s="2089"/>
    </row>
    <row r="38" spans="1:66" ht="13.5" customHeight="1">
      <c r="A38" s="2075" t="s">
        <v>243</v>
      </c>
      <c r="B38" s="1984">
        <v>4037</v>
      </c>
      <c r="C38" s="1984">
        <v>4031</v>
      </c>
      <c r="D38" s="1984">
        <v>4031</v>
      </c>
      <c r="E38" s="1984">
        <v>4020</v>
      </c>
      <c r="F38" s="1984">
        <v>4026</v>
      </c>
      <c r="G38" s="1984">
        <v>4026</v>
      </c>
      <c r="H38" s="1984">
        <v>4022</v>
      </c>
      <c r="I38" s="1984">
        <v>3846</v>
      </c>
      <c r="J38" s="1984">
        <v>3355</v>
      </c>
      <c r="K38" s="1984">
        <v>3352</v>
      </c>
      <c r="L38" s="2054" t="s">
        <v>309</v>
      </c>
      <c r="M38" s="1986">
        <v>41210</v>
      </c>
      <c r="N38" s="1986">
        <v>38707</v>
      </c>
      <c r="O38" s="1986">
        <v>51843</v>
      </c>
      <c r="P38" s="1986">
        <v>47226</v>
      </c>
      <c r="Q38" s="1986">
        <v>45320</v>
      </c>
      <c r="R38" s="1986">
        <v>40715</v>
      </c>
      <c r="S38" s="1986">
        <v>38766</v>
      </c>
      <c r="T38" s="1986">
        <v>33831</v>
      </c>
      <c r="U38" s="1986">
        <v>29238</v>
      </c>
      <c r="V38" s="1986">
        <v>32280</v>
      </c>
      <c r="W38" s="2064" t="s">
        <v>1265</v>
      </c>
      <c r="X38" s="2063">
        <v>21.4</v>
      </c>
      <c r="Y38" s="2037">
        <v>21</v>
      </c>
      <c r="Z38" s="2037">
        <v>20.7</v>
      </c>
      <c r="AA38" s="2037" t="s">
        <v>310</v>
      </c>
      <c r="AB38" s="2037" t="s">
        <v>311</v>
      </c>
      <c r="AC38" s="2037" t="s">
        <v>312</v>
      </c>
      <c r="AD38" s="1999" t="s">
        <v>313</v>
      </c>
      <c r="AE38" s="1999" t="s">
        <v>314</v>
      </c>
      <c r="AF38" s="2062" t="s">
        <v>300</v>
      </c>
      <c r="AG38" s="2061" t="s">
        <v>315</v>
      </c>
      <c r="AH38" s="2053" t="s">
        <v>309</v>
      </c>
      <c r="AI38" s="1985">
        <v>41773</v>
      </c>
      <c r="AJ38" s="1985">
        <v>41831</v>
      </c>
      <c r="AK38" s="1984">
        <v>41210</v>
      </c>
      <c r="AL38" s="1984">
        <v>40086</v>
      </c>
      <c r="AM38" s="1984">
        <v>39159</v>
      </c>
      <c r="AN38" s="1984">
        <v>39255</v>
      </c>
      <c r="AO38" s="1984">
        <v>38707</v>
      </c>
      <c r="AP38" s="1984">
        <v>37894</v>
      </c>
      <c r="AQ38" s="1984">
        <v>39133</v>
      </c>
      <c r="AR38" s="1984">
        <v>39819</v>
      </c>
      <c r="AS38" s="2087"/>
      <c r="AT38" s="647" t="s">
        <v>1408</v>
      </c>
      <c r="AU38" s="648"/>
      <c r="AV38" s="649"/>
      <c r="AW38" s="647" t="s">
        <v>1408</v>
      </c>
      <c r="AX38" s="648"/>
      <c r="AY38" s="649"/>
      <c r="AZ38" s="647" t="s">
        <v>1408</v>
      </c>
      <c r="BA38" s="648"/>
      <c r="BB38" s="649"/>
      <c r="BC38" s="647" t="str">
        <f>AT38</f>
        <v>Jan-Jun</v>
      </c>
      <c r="BD38" s="648"/>
      <c r="BE38" s="649"/>
      <c r="BF38" s="647" t="str">
        <f>AT38</f>
        <v>Jan-Jun</v>
      </c>
      <c r="BG38" s="648"/>
      <c r="BH38" s="649"/>
      <c r="BI38" s="2884" t="str">
        <f>AT38</f>
        <v>Jan-Jun</v>
      </c>
      <c r="BJ38" s="2885"/>
      <c r="BK38" s="649"/>
      <c r="BL38" s="2086"/>
      <c r="BM38" s="2085"/>
      <c r="BN38" s="2085"/>
    </row>
    <row r="39" spans="1:66" ht="13.5" customHeight="1">
      <c r="A39" s="2053" t="s">
        <v>252</v>
      </c>
      <c r="B39" s="2038">
        <v>12.3</v>
      </c>
      <c r="C39" s="1954" t="s">
        <v>319</v>
      </c>
      <c r="D39" s="2038" t="s">
        <v>320</v>
      </c>
      <c r="E39" s="2038">
        <v>11</v>
      </c>
      <c r="F39" s="1984" t="s">
        <v>253</v>
      </c>
      <c r="G39" s="1984" t="s">
        <v>321</v>
      </c>
      <c r="H39" s="1984" t="s">
        <v>322</v>
      </c>
      <c r="I39" s="1984" t="s">
        <v>323</v>
      </c>
      <c r="J39" s="1984" t="s">
        <v>324</v>
      </c>
      <c r="K39" s="1984" t="s">
        <v>325</v>
      </c>
      <c r="L39" s="2054" t="s">
        <v>326</v>
      </c>
      <c r="M39" s="1986">
        <v>191750</v>
      </c>
      <c r="N39" s="1986">
        <v>201937</v>
      </c>
      <c r="O39" s="1986">
        <v>194274</v>
      </c>
      <c r="P39" s="1986">
        <v>185602</v>
      </c>
      <c r="Q39" s="1986">
        <v>183908</v>
      </c>
      <c r="R39" s="1986">
        <v>179950</v>
      </c>
      <c r="S39" s="1986">
        <v>151578</v>
      </c>
      <c r="T39" s="1986">
        <v>130519</v>
      </c>
      <c r="U39" s="1986">
        <v>108989</v>
      </c>
      <c r="V39" s="1986">
        <v>99792</v>
      </c>
      <c r="W39" s="2064" t="s">
        <v>1266</v>
      </c>
      <c r="X39" s="2003">
        <v>24.6</v>
      </c>
      <c r="Y39" s="1954">
        <v>24.3</v>
      </c>
      <c r="Z39" s="1954">
        <v>24.7</v>
      </c>
      <c r="AA39" s="1954" t="s">
        <v>327</v>
      </c>
      <c r="AB39" s="1954" t="s">
        <v>225</v>
      </c>
      <c r="AC39" s="1954" t="s">
        <v>328</v>
      </c>
      <c r="AD39" s="1999" t="s">
        <v>329</v>
      </c>
      <c r="AE39" s="1999" t="s">
        <v>330</v>
      </c>
      <c r="AF39" s="1999" t="s">
        <v>331</v>
      </c>
      <c r="AG39" s="2061" t="s">
        <v>332</v>
      </c>
      <c r="AH39" s="2053" t="s">
        <v>326</v>
      </c>
      <c r="AI39" s="1985">
        <v>185164</v>
      </c>
      <c r="AJ39" s="1985">
        <v>188441</v>
      </c>
      <c r="AK39" s="1984">
        <v>191750</v>
      </c>
      <c r="AL39" s="1984">
        <v>191380</v>
      </c>
      <c r="AM39" s="1984">
        <v>188003</v>
      </c>
      <c r="AN39" s="1984">
        <v>192764</v>
      </c>
      <c r="AO39" s="1984">
        <v>201937</v>
      </c>
      <c r="AP39" s="1984">
        <v>192003</v>
      </c>
      <c r="AQ39" s="1984">
        <v>196467</v>
      </c>
      <c r="AR39" s="1984">
        <v>199256</v>
      </c>
      <c r="AS39" s="2084" t="s">
        <v>123</v>
      </c>
      <c r="AT39" s="2081">
        <v>2017</v>
      </c>
      <c r="AU39" s="2080">
        <v>2016</v>
      </c>
      <c r="AV39" s="2079" t="s">
        <v>1164</v>
      </c>
      <c r="AW39" s="2081">
        <v>2017</v>
      </c>
      <c r="AX39" s="2080">
        <v>2016</v>
      </c>
      <c r="AY39" s="2079" t="s">
        <v>1164</v>
      </c>
      <c r="AZ39" s="2081">
        <v>2017</v>
      </c>
      <c r="BA39" s="2080">
        <v>2016</v>
      </c>
      <c r="BB39" s="2079" t="s">
        <v>1164</v>
      </c>
      <c r="BC39" s="2081">
        <v>2017</v>
      </c>
      <c r="BD39" s="2080">
        <v>2016</v>
      </c>
      <c r="BE39" s="2079" t="s">
        <v>1164</v>
      </c>
      <c r="BF39" s="2083">
        <v>2017</v>
      </c>
      <c r="BG39" s="2082">
        <v>2016</v>
      </c>
      <c r="BH39" s="2079" t="s">
        <v>1164</v>
      </c>
      <c r="BI39" s="2081">
        <v>2017</v>
      </c>
      <c r="BJ39" s="2080">
        <v>2016</v>
      </c>
      <c r="BK39" s="2079" t="s">
        <v>1164</v>
      </c>
      <c r="BL39" s="2078"/>
      <c r="BM39" s="2077"/>
      <c r="BN39" s="2076"/>
    </row>
    <row r="40" spans="1:66" ht="13.5" customHeight="1">
      <c r="A40" s="2075" t="s">
        <v>269</v>
      </c>
      <c r="B40" s="2038">
        <v>322.7</v>
      </c>
      <c r="C40" s="1954" t="s">
        <v>273</v>
      </c>
      <c r="D40" s="2038" t="s">
        <v>276</v>
      </c>
      <c r="E40" s="2038" t="s">
        <v>334</v>
      </c>
      <c r="F40" s="2038" t="s">
        <v>335</v>
      </c>
      <c r="G40" s="1984" t="s">
        <v>336</v>
      </c>
      <c r="H40" s="2038">
        <v>191</v>
      </c>
      <c r="I40" s="1984" t="s">
        <v>337</v>
      </c>
      <c r="J40" s="1984" t="s">
        <v>338</v>
      </c>
      <c r="K40" s="1984" t="s">
        <v>339</v>
      </c>
      <c r="L40" s="2054" t="s">
        <v>176</v>
      </c>
      <c r="M40" s="1986">
        <v>68636</v>
      </c>
      <c r="N40" s="1986">
        <v>79505</v>
      </c>
      <c r="O40" s="1986">
        <v>97340</v>
      </c>
      <c r="P40" s="1986">
        <v>65924</v>
      </c>
      <c r="Q40" s="1986">
        <v>114203</v>
      </c>
      <c r="R40" s="1986">
        <v>167390</v>
      </c>
      <c r="S40" s="1986">
        <v>95887</v>
      </c>
      <c r="T40" s="1986">
        <v>73043</v>
      </c>
      <c r="U40" s="1986">
        <v>85538</v>
      </c>
      <c r="V40" s="1986">
        <v>33023</v>
      </c>
      <c r="W40" s="2064" t="s">
        <v>1267</v>
      </c>
      <c r="X40" s="1985">
        <v>27746</v>
      </c>
      <c r="Y40" s="1985">
        <v>28081</v>
      </c>
      <c r="Z40" s="1984">
        <v>27554</v>
      </c>
      <c r="AA40" s="1984">
        <v>27360</v>
      </c>
      <c r="AB40" s="1984">
        <v>26958</v>
      </c>
      <c r="AC40" s="1984">
        <v>26716</v>
      </c>
      <c r="AD40" s="1986">
        <v>26516</v>
      </c>
      <c r="AE40" s="1986">
        <v>26744</v>
      </c>
      <c r="AF40" s="1986">
        <v>26878</v>
      </c>
      <c r="AG40" s="1986">
        <v>26240</v>
      </c>
      <c r="AH40" s="2053" t="s">
        <v>176</v>
      </c>
      <c r="AI40" s="1985">
        <v>52767</v>
      </c>
      <c r="AJ40" s="1985">
        <v>56109</v>
      </c>
      <c r="AK40" s="1984">
        <v>68636</v>
      </c>
      <c r="AL40" s="1984">
        <v>77400</v>
      </c>
      <c r="AM40" s="1984">
        <v>83037</v>
      </c>
      <c r="AN40" s="1984">
        <v>87403</v>
      </c>
      <c r="AO40" s="1984">
        <v>79505</v>
      </c>
      <c r="AP40" s="1984">
        <v>87110</v>
      </c>
      <c r="AQ40" s="1984">
        <v>83904</v>
      </c>
      <c r="AR40" s="1984">
        <v>119676</v>
      </c>
      <c r="AS40" s="2052" t="s">
        <v>1163</v>
      </c>
      <c r="AT40" s="1651">
        <v>1114</v>
      </c>
      <c r="AU40" s="2007">
        <v>1033</v>
      </c>
      <c r="AV40" s="1939">
        <v>8.0095979117153604E-2</v>
      </c>
      <c r="AW40" s="1651">
        <v>565</v>
      </c>
      <c r="AX40" s="2007">
        <v>560</v>
      </c>
      <c r="AY40" s="1939">
        <v>9.0952703145519287E-3</v>
      </c>
      <c r="AZ40" s="2033">
        <v>390</v>
      </c>
      <c r="BA40" s="2007">
        <v>423</v>
      </c>
      <c r="BB40" s="2074">
        <v>-7.8014184397163122E-2</v>
      </c>
      <c r="BC40" s="2033">
        <v>56</v>
      </c>
      <c r="BD40" s="1649">
        <v>53</v>
      </c>
      <c r="BE40" s="1934">
        <v>5.6603773584905662E-2</v>
      </c>
      <c r="BF40" s="2073">
        <v>247</v>
      </c>
      <c r="BG40" s="2072">
        <v>271</v>
      </c>
      <c r="BH40" s="1983">
        <v>-8.8560885608856083E-2</v>
      </c>
      <c r="BI40" s="2033">
        <v>2372</v>
      </c>
      <c r="BJ40" s="2007">
        <v>2340</v>
      </c>
      <c r="BK40" s="1934">
        <v>1.3675213675213675E-2</v>
      </c>
      <c r="BL40" s="2071"/>
      <c r="BM40" s="2071"/>
      <c r="BN40" s="2070"/>
    </row>
    <row r="41" spans="1:66" ht="20.25" customHeight="1">
      <c r="A41" s="2053" t="s">
        <v>1162</v>
      </c>
      <c r="B41" s="1984">
        <v>50</v>
      </c>
      <c r="C41" s="1954">
        <v>47</v>
      </c>
      <c r="D41" s="1984">
        <v>49</v>
      </c>
      <c r="E41" s="1984">
        <v>51</v>
      </c>
      <c r="F41" s="1984">
        <v>51</v>
      </c>
      <c r="G41" s="1984">
        <v>55</v>
      </c>
      <c r="H41" s="1984">
        <v>52</v>
      </c>
      <c r="I41" s="1984">
        <v>50</v>
      </c>
      <c r="J41" s="1984">
        <v>53</v>
      </c>
      <c r="K41" s="1984">
        <v>52</v>
      </c>
      <c r="L41" s="2069" t="s">
        <v>178</v>
      </c>
      <c r="M41" s="1986">
        <v>2466</v>
      </c>
      <c r="N41" s="1986">
        <v>2594</v>
      </c>
      <c r="O41" s="1986">
        <v>3418</v>
      </c>
      <c r="P41" s="1986">
        <v>1734</v>
      </c>
      <c r="Q41" s="1986">
        <v>1940</v>
      </c>
      <c r="R41" s="1986">
        <v>1274</v>
      </c>
      <c r="S41" s="1986">
        <v>898</v>
      </c>
      <c r="T41" s="1986">
        <v>874</v>
      </c>
      <c r="U41" s="1986">
        <v>532</v>
      </c>
      <c r="V41" s="1986">
        <v>-323</v>
      </c>
      <c r="W41" s="2054" t="s">
        <v>1161</v>
      </c>
      <c r="X41" s="1985">
        <v>130</v>
      </c>
      <c r="Y41" s="1984">
        <v>134</v>
      </c>
      <c r="Z41" s="1984">
        <v>133</v>
      </c>
      <c r="AA41" s="1984">
        <v>136</v>
      </c>
      <c r="AB41" s="1984">
        <v>143</v>
      </c>
      <c r="AC41" s="1984">
        <v>143</v>
      </c>
      <c r="AD41" s="1986">
        <v>143</v>
      </c>
      <c r="AE41" s="1986">
        <v>147</v>
      </c>
      <c r="AF41" s="1986">
        <v>150</v>
      </c>
      <c r="AG41" s="1986">
        <v>152</v>
      </c>
      <c r="AH41" s="2068" t="s">
        <v>178</v>
      </c>
      <c r="AI41" s="2067">
        <v>1911</v>
      </c>
      <c r="AJ41" s="2067">
        <v>2195</v>
      </c>
      <c r="AK41" s="2066">
        <v>2466</v>
      </c>
      <c r="AL41" s="2066">
        <v>3678</v>
      </c>
      <c r="AM41" s="2066">
        <v>3920</v>
      </c>
      <c r="AN41" s="2066">
        <v>3496</v>
      </c>
      <c r="AO41" s="2066">
        <v>2594</v>
      </c>
      <c r="AP41" s="1984">
        <v>3010</v>
      </c>
      <c r="AQ41" s="1984">
        <v>2578</v>
      </c>
      <c r="AR41" s="1984">
        <v>3721</v>
      </c>
      <c r="AS41" s="2052" t="s">
        <v>111</v>
      </c>
      <c r="AT41" s="1651">
        <v>383</v>
      </c>
      <c r="AU41" s="2007">
        <v>365</v>
      </c>
      <c r="AV41" s="1939">
        <v>3.8225106297497424E-2</v>
      </c>
      <c r="AW41" s="1651">
        <v>219</v>
      </c>
      <c r="AX41" s="2007">
        <v>201</v>
      </c>
      <c r="AY41" s="1939">
        <v>8.8086925782710601E-2</v>
      </c>
      <c r="AZ41" s="2033">
        <v>300</v>
      </c>
      <c r="BA41" s="2007">
        <v>325</v>
      </c>
      <c r="BB41" s="1934">
        <v>-7.6923076923076927E-2</v>
      </c>
      <c r="BC41" s="1650">
        <v>834</v>
      </c>
      <c r="BD41" s="1649">
        <v>714</v>
      </c>
      <c r="BE41" s="1934">
        <v>0.16806722689075632</v>
      </c>
      <c r="BF41" s="2033">
        <v>-20</v>
      </c>
      <c r="BG41" s="2034">
        <v>-29</v>
      </c>
      <c r="BH41" s="1983" t="s">
        <v>415</v>
      </c>
      <c r="BI41" s="2033">
        <v>1716</v>
      </c>
      <c r="BJ41" s="2007">
        <v>1576</v>
      </c>
      <c r="BK41" s="1934">
        <v>8.8832487309644673E-2</v>
      </c>
      <c r="BL41" s="2024"/>
      <c r="BM41" s="2024"/>
      <c r="BN41" s="57"/>
    </row>
    <row r="42" spans="1:66" ht="13.5" customHeight="1">
      <c r="A42" s="2053" t="s">
        <v>1160</v>
      </c>
      <c r="B42" s="1984">
        <v>15</v>
      </c>
      <c r="C42" s="1889">
        <v>14</v>
      </c>
      <c r="D42" s="2055">
        <v>15</v>
      </c>
      <c r="E42" s="2055">
        <v>21</v>
      </c>
      <c r="F42" s="2055">
        <v>26</v>
      </c>
      <c r="G42" s="2055">
        <v>23</v>
      </c>
      <c r="H42" s="2055">
        <v>31</v>
      </c>
      <c r="I42" s="2055">
        <v>56</v>
      </c>
      <c r="J42" s="2055">
        <v>19</v>
      </c>
      <c r="K42" s="2055">
        <v>-3</v>
      </c>
      <c r="L42" s="2054" t="s">
        <v>341</v>
      </c>
      <c r="M42" s="1986">
        <v>487</v>
      </c>
      <c r="N42" s="1986">
        <v>225</v>
      </c>
      <c r="O42" s="1986">
        <v>368</v>
      </c>
      <c r="P42" s="1986">
        <v>303</v>
      </c>
      <c r="Q42" s="1986">
        <v>391</v>
      </c>
      <c r="R42" s="1986">
        <v>154</v>
      </c>
      <c r="S42" s="1986">
        <v>502</v>
      </c>
      <c r="T42" s="1986">
        <v>565</v>
      </c>
      <c r="U42" s="1986">
        <v>458</v>
      </c>
      <c r="V42" s="1986">
        <v>300</v>
      </c>
      <c r="W42" s="2054" t="s">
        <v>1152</v>
      </c>
      <c r="X42" s="2003">
        <v>209</v>
      </c>
      <c r="Y42" s="1954">
        <v>214</v>
      </c>
      <c r="Z42" s="1954">
        <v>216</v>
      </c>
      <c r="AA42" s="1954">
        <v>218</v>
      </c>
      <c r="AB42" s="1954">
        <v>221</v>
      </c>
      <c r="AC42" s="1954">
        <v>220</v>
      </c>
      <c r="AD42" s="1999">
        <v>222</v>
      </c>
      <c r="AE42" s="1999">
        <v>222</v>
      </c>
      <c r="AF42" s="2065">
        <v>225</v>
      </c>
      <c r="AG42" s="2065">
        <v>228</v>
      </c>
      <c r="AH42" s="2053" t="s">
        <v>341</v>
      </c>
      <c r="AI42" s="1985">
        <v>295</v>
      </c>
      <c r="AJ42" s="1985">
        <v>649</v>
      </c>
      <c r="AK42" s="1984">
        <v>487</v>
      </c>
      <c r="AL42" s="1984">
        <v>833</v>
      </c>
      <c r="AM42" s="1984">
        <v>432</v>
      </c>
      <c r="AN42" s="1984">
        <v>273</v>
      </c>
      <c r="AO42" s="1984">
        <v>225</v>
      </c>
      <c r="AP42" s="1984">
        <v>356</v>
      </c>
      <c r="AQ42" s="1984">
        <v>434</v>
      </c>
      <c r="AR42" s="1984">
        <v>367</v>
      </c>
      <c r="AS42" s="2028" t="s">
        <v>1327</v>
      </c>
      <c r="AT42" s="1651">
        <v>42</v>
      </c>
      <c r="AU42" s="2007">
        <v>54</v>
      </c>
      <c r="AV42" s="1939">
        <v>-0.23541435512601083</v>
      </c>
      <c r="AW42" s="1651">
        <v>129</v>
      </c>
      <c r="AX42" s="2007">
        <v>143</v>
      </c>
      <c r="AY42" s="1939">
        <v>-9.5798713678468705E-2</v>
      </c>
      <c r="AZ42" s="2033">
        <v>369</v>
      </c>
      <c r="BA42" s="2007">
        <v>283</v>
      </c>
      <c r="BB42" s="1934">
        <v>0.303886925795053</v>
      </c>
      <c r="BC42" s="1650">
        <v>158</v>
      </c>
      <c r="BD42" s="1649">
        <v>194</v>
      </c>
      <c r="BE42" s="1934">
        <v>-0.18556701030927836</v>
      </c>
      <c r="BF42" s="2033">
        <v>38</v>
      </c>
      <c r="BG42" s="2034">
        <v>63</v>
      </c>
      <c r="BH42" s="1983">
        <v>-0.3968253968253968</v>
      </c>
      <c r="BI42" s="2033">
        <v>736</v>
      </c>
      <c r="BJ42" s="2007">
        <v>737</v>
      </c>
      <c r="BK42" s="1934">
        <v>-1.3568521031207597E-3</v>
      </c>
      <c r="BL42" s="2024"/>
      <c r="BM42" s="2024"/>
      <c r="BN42" s="57"/>
    </row>
    <row r="43" spans="1:66" ht="13.5" customHeight="1" thickBot="1">
      <c r="A43" s="2053" t="s">
        <v>1159</v>
      </c>
      <c r="B43" s="2038">
        <v>18.399999999999999</v>
      </c>
      <c r="C43" s="2037" t="s">
        <v>303</v>
      </c>
      <c r="D43" s="2038" t="s">
        <v>306</v>
      </c>
      <c r="E43" s="1984" t="s">
        <v>342</v>
      </c>
      <c r="F43" s="1984" t="s">
        <v>258</v>
      </c>
      <c r="G43" s="1984" t="s">
        <v>343</v>
      </c>
      <c r="H43" s="1984" t="s">
        <v>255</v>
      </c>
      <c r="I43" s="1984" t="s">
        <v>255</v>
      </c>
      <c r="J43" s="2038" t="s">
        <v>344</v>
      </c>
      <c r="K43" s="2038" t="s">
        <v>345</v>
      </c>
      <c r="L43" s="2054" t="s">
        <v>346</v>
      </c>
      <c r="M43" s="1986">
        <v>24413</v>
      </c>
      <c r="N43" s="1986">
        <v>25745</v>
      </c>
      <c r="O43" s="1986">
        <v>26973</v>
      </c>
      <c r="P43" s="1986">
        <v>24737</v>
      </c>
      <c r="Q43" s="1986">
        <v>24773</v>
      </c>
      <c r="R43" s="1986">
        <v>43368</v>
      </c>
      <c r="S43" s="1986">
        <v>38590</v>
      </c>
      <c r="T43" s="1986">
        <v>28589</v>
      </c>
      <c r="U43" s="1986">
        <v>17970</v>
      </c>
      <c r="V43" s="1986">
        <v>22860</v>
      </c>
      <c r="W43" s="2060" t="s">
        <v>1158</v>
      </c>
      <c r="X43" s="1973">
        <v>31847</v>
      </c>
      <c r="Y43" s="1972">
        <v>31640</v>
      </c>
      <c r="Z43" s="1972">
        <v>31596</v>
      </c>
      <c r="AA43" s="1972">
        <v>31307</v>
      </c>
      <c r="AB43" s="1972">
        <v>30996</v>
      </c>
      <c r="AC43" s="1972">
        <v>30399</v>
      </c>
      <c r="AD43" s="1977">
        <v>29815</v>
      </c>
      <c r="AE43" s="1977">
        <v>29821</v>
      </c>
      <c r="AF43" s="1977">
        <v>29719</v>
      </c>
      <c r="AG43" s="1977">
        <v>29588</v>
      </c>
      <c r="AH43" s="2053" t="s">
        <v>346</v>
      </c>
      <c r="AI43" s="1985">
        <v>27338</v>
      </c>
      <c r="AJ43" s="1985">
        <v>25741</v>
      </c>
      <c r="AK43" s="1984">
        <v>24413</v>
      </c>
      <c r="AL43" s="1984">
        <v>25481</v>
      </c>
      <c r="AM43" s="1984">
        <v>31830</v>
      </c>
      <c r="AN43" s="1984">
        <v>27694</v>
      </c>
      <c r="AO43" s="1984">
        <v>25745</v>
      </c>
      <c r="AP43" s="1984">
        <v>29910</v>
      </c>
      <c r="AQ43" s="1984">
        <v>27953</v>
      </c>
      <c r="AR43" s="1984">
        <v>30505</v>
      </c>
      <c r="AS43" s="2052" t="s">
        <v>143</v>
      </c>
      <c r="AT43" s="1651"/>
      <c r="AU43" s="2007"/>
      <c r="AV43" s="1939"/>
      <c r="AW43" s="1651">
        <v>8.1839999999999993</v>
      </c>
      <c r="AX43" s="2007">
        <v>8.1277849999999994</v>
      </c>
      <c r="AY43" s="1939">
        <v>6.9163985021749586E-3</v>
      </c>
      <c r="AZ43" s="2033">
        <v>0</v>
      </c>
      <c r="BA43" s="2007">
        <v>0</v>
      </c>
      <c r="BB43" s="1934" t="s">
        <v>415</v>
      </c>
      <c r="BC43" s="1650">
        <v>0</v>
      </c>
      <c r="BD43" s="1649">
        <v>0</v>
      </c>
      <c r="BE43" s="1934" t="s">
        <v>415</v>
      </c>
      <c r="BF43" s="2033">
        <v>-4.1839999999999993</v>
      </c>
      <c r="BG43" s="2034">
        <v>101.872215</v>
      </c>
      <c r="BH43" s="1983" t="s">
        <v>415</v>
      </c>
      <c r="BI43" s="2033">
        <v>4</v>
      </c>
      <c r="BJ43" s="2007">
        <v>110</v>
      </c>
      <c r="BK43" s="1934">
        <v>-0.96363636363636362</v>
      </c>
      <c r="BL43" s="2024"/>
      <c r="BM43" s="2024"/>
      <c r="BN43" s="57"/>
    </row>
    <row r="44" spans="1:66" ht="13.5" customHeight="1">
      <c r="A44" s="2053" t="s">
        <v>1157</v>
      </c>
      <c r="B44" s="2038">
        <v>20.7</v>
      </c>
      <c r="C44" s="1954" t="s">
        <v>313</v>
      </c>
      <c r="D44" s="2038" t="s">
        <v>316</v>
      </c>
      <c r="E44" s="1984" t="s">
        <v>306</v>
      </c>
      <c r="F44" s="1984" t="s">
        <v>259</v>
      </c>
      <c r="G44" s="1984" t="s">
        <v>319</v>
      </c>
      <c r="H44" s="1984" t="s">
        <v>320</v>
      </c>
      <c r="I44" s="1984" t="s">
        <v>320</v>
      </c>
      <c r="J44" s="1984" t="s">
        <v>289</v>
      </c>
      <c r="K44" s="2038" t="s">
        <v>348</v>
      </c>
      <c r="L44" s="2054" t="s">
        <v>349</v>
      </c>
      <c r="M44" s="1986">
        <v>1758</v>
      </c>
      <c r="N44" s="1986">
        <v>1805</v>
      </c>
      <c r="O44" s="1986">
        <v>1943</v>
      </c>
      <c r="P44" s="1986">
        <v>3677</v>
      </c>
      <c r="Q44" s="1986">
        <v>3903</v>
      </c>
      <c r="R44" s="1986">
        <v>3496</v>
      </c>
      <c r="S44" s="1986">
        <v>3390</v>
      </c>
      <c r="T44" s="1986">
        <v>3178</v>
      </c>
      <c r="U44" s="1986">
        <v>3278</v>
      </c>
      <c r="V44" s="1986">
        <v>2762</v>
      </c>
      <c r="W44" s="2064" t="s">
        <v>1268</v>
      </c>
      <c r="X44" s="2063">
        <v>27.3</v>
      </c>
      <c r="Y44" s="2037">
        <v>28.9</v>
      </c>
      <c r="Z44" s="2037">
        <v>26.3</v>
      </c>
      <c r="AA44" s="2037" t="s">
        <v>356</v>
      </c>
      <c r="AB44" s="2037" t="s">
        <v>357</v>
      </c>
      <c r="AC44" s="2037">
        <v>27</v>
      </c>
      <c r="AD44" s="2062">
        <v>25</v>
      </c>
      <c r="AE44" s="1999" t="s">
        <v>358</v>
      </c>
      <c r="AF44" s="2062" t="s">
        <v>359</v>
      </c>
      <c r="AG44" s="2061" t="s">
        <v>360</v>
      </c>
      <c r="AH44" s="2053" t="s">
        <v>349</v>
      </c>
      <c r="AI44" s="1985">
        <v>1813</v>
      </c>
      <c r="AJ44" s="1985">
        <v>2151</v>
      </c>
      <c r="AK44" s="1984">
        <v>1758</v>
      </c>
      <c r="AL44" s="1984">
        <v>1846</v>
      </c>
      <c r="AM44" s="1984">
        <v>1834</v>
      </c>
      <c r="AN44" s="1984">
        <v>2097</v>
      </c>
      <c r="AO44" s="1984">
        <v>1805</v>
      </c>
      <c r="AP44" s="1984">
        <v>1916</v>
      </c>
      <c r="AQ44" s="1984">
        <v>1851</v>
      </c>
      <c r="AR44" s="1984">
        <v>2595</v>
      </c>
      <c r="AS44" s="2028" t="s">
        <v>147</v>
      </c>
      <c r="AT44" s="1657">
        <v>8</v>
      </c>
      <c r="AU44" s="2007">
        <v>1</v>
      </c>
      <c r="AV44" s="1939"/>
      <c r="AW44" s="1657">
        <v>20.816000000000003</v>
      </c>
      <c r="AX44" s="2007">
        <v>10.872215000000001</v>
      </c>
      <c r="AY44" s="1939">
        <v>0.9146052575303194</v>
      </c>
      <c r="AZ44" s="2033">
        <v>4</v>
      </c>
      <c r="BA44" s="2007">
        <v>0</v>
      </c>
      <c r="BB44" s="1934" t="s">
        <v>415</v>
      </c>
      <c r="BC44" s="1650">
        <v>11</v>
      </c>
      <c r="BD44" s="1649">
        <v>10</v>
      </c>
      <c r="BE44" s="1934">
        <v>0.1</v>
      </c>
      <c r="BF44" s="2033">
        <v>-3.8160000000000025</v>
      </c>
      <c r="BG44" s="2034">
        <v>66.127785000000003</v>
      </c>
      <c r="BH44" s="1983" t="s">
        <v>415</v>
      </c>
      <c r="BI44" s="2033">
        <v>40</v>
      </c>
      <c r="BJ44" s="2007">
        <v>88</v>
      </c>
      <c r="BK44" s="1934">
        <v>-0.54545454545454541</v>
      </c>
      <c r="BL44" s="2024"/>
      <c r="BM44" s="2024"/>
      <c r="BN44" s="57"/>
    </row>
    <row r="45" spans="1:66" ht="13.5" customHeight="1" thickBot="1">
      <c r="A45" s="2053" t="s">
        <v>1156</v>
      </c>
      <c r="B45" s="2038">
        <v>24.7</v>
      </c>
      <c r="C45" s="1954" t="s">
        <v>329</v>
      </c>
      <c r="D45" s="2038" t="s">
        <v>350</v>
      </c>
      <c r="E45" s="1984" t="s">
        <v>351</v>
      </c>
      <c r="F45" s="1984" t="s">
        <v>352</v>
      </c>
      <c r="G45" s="1984" t="s">
        <v>254</v>
      </c>
      <c r="H45" s="1984" t="s">
        <v>254</v>
      </c>
      <c r="I45" s="1984" t="s">
        <v>254</v>
      </c>
      <c r="J45" s="1984" t="s">
        <v>353</v>
      </c>
      <c r="K45" s="1984" t="s">
        <v>354</v>
      </c>
      <c r="L45" s="2054" t="s">
        <v>355</v>
      </c>
      <c r="M45" s="1986">
        <v>830</v>
      </c>
      <c r="N45" s="1986">
        <v>1028</v>
      </c>
      <c r="O45" s="1986">
        <v>983</v>
      </c>
      <c r="P45" s="1986">
        <v>935</v>
      </c>
      <c r="Q45" s="1986">
        <v>976</v>
      </c>
      <c r="R45" s="1986">
        <v>1018</v>
      </c>
      <c r="S45" s="1986">
        <v>885</v>
      </c>
      <c r="T45" s="1986">
        <v>870</v>
      </c>
      <c r="U45" s="1986">
        <v>1053</v>
      </c>
      <c r="V45" s="1986">
        <v>703</v>
      </c>
      <c r="W45" s="2060" t="s">
        <v>1146</v>
      </c>
      <c r="X45" s="2059">
        <v>10.6</v>
      </c>
      <c r="Y45" s="2030">
        <v>12.3</v>
      </c>
      <c r="Z45" s="2029">
        <v>15.5</v>
      </c>
      <c r="AA45" s="2029" t="s">
        <v>362</v>
      </c>
      <c r="AB45" s="2030" t="s">
        <v>363</v>
      </c>
      <c r="AC45" s="2030" t="s">
        <v>364</v>
      </c>
      <c r="AD45" s="2058">
        <v>14</v>
      </c>
      <c r="AE45" s="2057" t="s">
        <v>365</v>
      </c>
      <c r="AF45" s="2057" t="s">
        <v>366</v>
      </c>
      <c r="AG45" s="2057" t="s">
        <v>300</v>
      </c>
      <c r="AH45" s="2053" t="s">
        <v>355</v>
      </c>
      <c r="AI45" s="1985">
        <v>927</v>
      </c>
      <c r="AJ45" s="1985">
        <v>772</v>
      </c>
      <c r="AK45" s="1984">
        <v>830</v>
      </c>
      <c r="AL45" s="1984">
        <v>620</v>
      </c>
      <c r="AM45" s="1984">
        <v>849</v>
      </c>
      <c r="AN45" s="1984">
        <v>952</v>
      </c>
      <c r="AO45" s="1984">
        <v>1028</v>
      </c>
      <c r="AP45" s="1984">
        <v>1009</v>
      </c>
      <c r="AQ45" s="1984">
        <v>939</v>
      </c>
      <c r="AR45" s="1984">
        <v>922</v>
      </c>
      <c r="AS45" s="2045" t="s">
        <v>1155</v>
      </c>
      <c r="AT45" s="1656">
        <v>1547</v>
      </c>
      <c r="AU45" s="2041">
        <v>1453</v>
      </c>
      <c r="AV45" s="1965">
        <v>6.2003544845864678E-2</v>
      </c>
      <c r="AW45" s="1656">
        <v>942</v>
      </c>
      <c r="AX45" s="2041">
        <v>923</v>
      </c>
      <c r="AY45" s="1965">
        <v>2.0706159895280907E-2</v>
      </c>
      <c r="AZ45" s="2042">
        <v>1063</v>
      </c>
      <c r="BA45" s="2041">
        <v>1031</v>
      </c>
      <c r="BB45" s="1960">
        <v>3.1037827352085354E-2</v>
      </c>
      <c r="BC45" s="1653">
        <v>1059</v>
      </c>
      <c r="BD45" s="1652">
        <v>971</v>
      </c>
      <c r="BE45" s="1960">
        <v>9.0628218331616883E-2</v>
      </c>
      <c r="BF45" s="2042">
        <v>257</v>
      </c>
      <c r="BG45" s="2044">
        <v>473</v>
      </c>
      <c r="BH45" s="2043"/>
      <c r="BI45" s="2042">
        <v>4868</v>
      </c>
      <c r="BJ45" s="2041">
        <v>4851</v>
      </c>
      <c r="BK45" s="1960">
        <v>3.5044320758606472E-3</v>
      </c>
      <c r="BL45" s="2024"/>
      <c r="BM45" s="2024"/>
      <c r="BN45" s="57"/>
    </row>
    <row r="46" spans="1:66" ht="13.5" customHeight="1">
      <c r="A46" s="2053" t="s">
        <v>1154</v>
      </c>
      <c r="B46" s="1984">
        <v>27554</v>
      </c>
      <c r="C46" s="1984">
        <v>26516</v>
      </c>
      <c r="D46" s="1984">
        <v>25588</v>
      </c>
      <c r="E46" s="1984">
        <v>24444</v>
      </c>
      <c r="F46" s="1984">
        <v>23953</v>
      </c>
      <c r="G46" s="1984">
        <v>22641</v>
      </c>
      <c r="H46" s="1984">
        <v>21049</v>
      </c>
      <c r="I46" s="1984">
        <v>19577</v>
      </c>
      <c r="J46" s="1984">
        <v>15760</v>
      </c>
      <c r="K46" s="1984">
        <v>14230</v>
      </c>
      <c r="L46" s="2054" t="s">
        <v>361</v>
      </c>
      <c r="M46" s="1986">
        <v>306</v>
      </c>
      <c r="N46" s="1986">
        <v>415</v>
      </c>
      <c r="O46" s="1986">
        <v>305</v>
      </c>
      <c r="P46" s="1986">
        <v>177</v>
      </c>
      <c r="Q46" s="1986">
        <v>389</v>
      </c>
      <c r="R46" s="1986">
        <v>483</v>
      </c>
      <c r="S46" s="1986">
        <v>581</v>
      </c>
      <c r="T46" s="1986">
        <v>309</v>
      </c>
      <c r="U46" s="1986">
        <v>143</v>
      </c>
      <c r="V46" s="1986">
        <v>73</v>
      </c>
      <c r="W46" s="2886" t="s">
        <v>1458</v>
      </c>
      <c r="X46" s="2886"/>
      <c r="Y46" s="2886"/>
      <c r="Z46" s="2887"/>
      <c r="AA46" s="2887"/>
      <c r="AB46" s="2887"/>
      <c r="AC46" s="2887"/>
      <c r="AD46" s="2887"/>
      <c r="AE46" s="2887"/>
      <c r="AF46" s="2887"/>
      <c r="AG46" s="2887"/>
      <c r="AH46" s="2053" t="s">
        <v>361</v>
      </c>
      <c r="AI46" s="1985">
        <v>295</v>
      </c>
      <c r="AJ46" s="1985">
        <v>281</v>
      </c>
      <c r="AK46" s="1984">
        <v>306</v>
      </c>
      <c r="AL46" s="1984">
        <v>345</v>
      </c>
      <c r="AM46" s="1984">
        <v>394</v>
      </c>
      <c r="AN46" s="1984">
        <v>419</v>
      </c>
      <c r="AO46" s="1984">
        <v>415</v>
      </c>
      <c r="AP46" s="1984">
        <v>237</v>
      </c>
      <c r="AQ46" s="1984">
        <v>285</v>
      </c>
      <c r="AR46" s="1984">
        <v>298</v>
      </c>
      <c r="AS46" s="2028" t="s">
        <v>162</v>
      </c>
      <c r="AT46" s="1651">
        <v>-424</v>
      </c>
      <c r="AU46" s="2007">
        <v>-437</v>
      </c>
      <c r="AV46" s="1939">
        <v>-2.8740681560698422E-2</v>
      </c>
      <c r="AW46" s="1651">
        <v>-245</v>
      </c>
      <c r="AX46" s="2007">
        <v>-247</v>
      </c>
      <c r="AY46" s="1939">
        <v>-7.9260095932185415E-3</v>
      </c>
      <c r="AZ46" s="2033">
        <v>-301</v>
      </c>
      <c r="BA46" s="2007">
        <v>-298</v>
      </c>
      <c r="BB46" s="1934">
        <v>1.0067114093959731E-2</v>
      </c>
      <c r="BC46" s="1650">
        <v>-260</v>
      </c>
      <c r="BD46" s="1649">
        <v>-247</v>
      </c>
      <c r="BE46" s="1934">
        <v>5.2631578947368418E-2</v>
      </c>
      <c r="BF46" s="2033">
        <v>-364</v>
      </c>
      <c r="BG46" s="2034">
        <v>-267</v>
      </c>
      <c r="BH46" s="1983">
        <v>0.36329588014981273</v>
      </c>
      <c r="BI46" s="2033">
        <v>-1594</v>
      </c>
      <c r="BJ46" s="2007">
        <v>-1496</v>
      </c>
      <c r="BK46" s="1934">
        <v>6.550802139037433E-2</v>
      </c>
      <c r="BL46" s="2011"/>
      <c r="BM46" s="2011"/>
      <c r="BN46" s="59"/>
    </row>
    <row r="47" spans="1:66" ht="13.5" customHeight="1">
      <c r="A47" s="2056" t="s">
        <v>1153</v>
      </c>
      <c r="B47" s="2055">
        <v>133</v>
      </c>
      <c r="C47" s="1889">
        <v>143</v>
      </c>
      <c r="D47" s="1984">
        <v>146</v>
      </c>
      <c r="E47" s="1984">
        <v>155</v>
      </c>
      <c r="F47" s="1984">
        <v>168</v>
      </c>
      <c r="G47" s="1984">
        <v>185</v>
      </c>
      <c r="H47" s="1984">
        <v>185</v>
      </c>
      <c r="I47" s="1984">
        <v>172</v>
      </c>
      <c r="J47" s="1984">
        <v>169</v>
      </c>
      <c r="K47" s="1984">
        <v>171</v>
      </c>
      <c r="L47" s="2054" t="s">
        <v>367</v>
      </c>
      <c r="M47" s="1986">
        <v>302</v>
      </c>
      <c r="N47" s="1986">
        <v>329</v>
      </c>
      <c r="O47" s="1986">
        <v>540</v>
      </c>
      <c r="P47" s="1986">
        <v>334</v>
      </c>
      <c r="Q47" s="1986">
        <v>469</v>
      </c>
      <c r="R47" s="1986">
        <v>325</v>
      </c>
      <c r="S47" s="1986">
        <v>337</v>
      </c>
      <c r="T47" s="1986">
        <v>394</v>
      </c>
      <c r="U47" s="1986">
        <v>340</v>
      </c>
      <c r="V47" s="1986">
        <v>462</v>
      </c>
      <c r="W47" s="2888"/>
      <c r="X47" s="2888"/>
      <c r="Y47" s="2888"/>
      <c r="Z47" s="2888"/>
      <c r="AA47" s="2888"/>
      <c r="AB47" s="2888"/>
      <c r="AC47" s="2888"/>
      <c r="AD47" s="2888"/>
      <c r="AE47" s="2888"/>
      <c r="AF47" s="2888"/>
      <c r="AG47" s="2888"/>
      <c r="AH47" s="2053" t="s">
        <v>367</v>
      </c>
      <c r="AI47" s="1985">
        <v>268</v>
      </c>
      <c r="AJ47" s="1985">
        <v>274</v>
      </c>
      <c r="AK47" s="1984">
        <v>302</v>
      </c>
      <c r="AL47" s="1984">
        <v>492</v>
      </c>
      <c r="AM47" s="1984">
        <v>473</v>
      </c>
      <c r="AN47" s="1984">
        <v>447</v>
      </c>
      <c r="AO47" s="1984">
        <v>329</v>
      </c>
      <c r="AP47" s="1984">
        <v>449</v>
      </c>
      <c r="AQ47" s="1984">
        <v>405</v>
      </c>
      <c r="AR47" s="1984">
        <v>750</v>
      </c>
      <c r="AS47" s="2028" t="s">
        <v>168</v>
      </c>
      <c r="AT47" s="1651">
        <v>-455</v>
      </c>
      <c r="AU47" s="2007">
        <v>-429</v>
      </c>
      <c r="AV47" s="1939">
        <v>5.6370348349663812E-2</v>
      </c>
      <c r="AW47" s="1651">
        <v>-284</v>
      </c>
      <c r="AX47" s="2007">
        <v>-285</v>
      </c>
      <c r="AY47" s="1939">
        <v>-5.9254680192193376E-3</v>
      </c>
      <c r="AZ47" s="2033">
        <v>-153</v>
      </c>
      <c r="BA47" s="2007">
        <v>-159</v>
      </c>
      <c r="BB47" s="1934">
        <v>-3.7735849056603772E-2</v>
      </c>
      <c r="BC47" s="1650">
        <v>-208</v>
      </c>
      <c r="BD47" s="1649">
        <v>-169</v>
      </c>
      <c r="BE47" s="1934">
        <v>0.23076923076923078</v>
      </c>
      <c r="BF47" s="2033">
        <v>280</v>
      </c>
      <c r="BG47" s="2034">
        <v>260</v>
      </c>
      <c r="BH47" s="1983">
        <v>7.6923076923076927E-2</v>
      </c>
      <c r="BI47" s="2033">
        <v>-820</v>
      </c>
      <c r="BJ47" s="2007">
        <v>-782</v>
      </c>
      <c r="BK47" s="1934">
        <v>4.859335038363171E-2</v>
      </c>
      <c r="BL47" s="2024"/>
      <c r="BM47" s="2024"/>
      <c r="BN47" s="57"/>
    </row>
    <row r="48" spans="1:66" ht="13.5" customHeight="1">
      <c r="A48" s="2053" t="s">
        <v>1152</v>
      </c>
      <c r="B48" s="1984">
        <v>216</v>
      </c>
      <c r="C48" s="1954">
        <v>222</v>
      </c>
      <c r="D48" s="1954">
        <v>220</v>
      </c>
      <c r="E48" s="1954">
        <v>209</v>
      </c>
      <c r="F48" s="1954">
        <v>215</v>
      </c>
      <c r="G48" s="1954">
        <v>224</v>
      </c>
      <c r="H48" s="1954">
        <v>215</v>
      </c>
      <c r="I48" s="1954">
        <v>192</v>
      </c>
      <c r="J48" s="1954">
        <v>213</v>
      </c>
      <c r="K48" s="1954">
        <v>205</v>
      </c>
      <c r="L48" s="2054" t="s">
        <v>368</v>
      </c>
      <c r="M48" s="1986">
        <v>10459</v>
      </c>
      <c r="N48" s="1986">
        <v>9200</v>
      </c>
      <c r="O48" s="1986">
        <v>7942</v>
      </c>
      <c r="P48" s="1986">
        <v>6545</v>
      </c>
      <c r="Q48" s="1986">
        <v>7797</v>
      </c>
      <c r="R48" s="1986">
        <v>6503</v>
      </c>
      <c r="S48" s="1986">
        <v>7761</v>
      </c>
      <c r="T48" s="1986">
        <v>7185</v>
      </c>
      <c r="U48" s="1986">
        <v>8209</v>
      </c>
      <c r="V48" s="1986">
        <v>7556</v>
      </c>
      <c r="W48" s="1982" t="s">
        <v>1145</v>
      </c>
      <c r="X48" s="1982"/>
      <c r="Y48" s="1982"/>
      <c r="Z48" s="1982"/>
      <c r="AA48" s="2000"/>
      <c r="AB48" s="2000"/>
      <c r="AC48" s="2000"/>
      <c r="AD48" s="2000"/>
      <c r="AE48" s="2000"/>
      <c r="AF48" s="2000"/>
      <c r="AG48" s="1988"/>
      <c r="AH48" s="2053" t="s">
        <v>368</v>
      </c>
      <c r="AI48" s="1985">
        <v>9333</v>
      </c>
      <c r="AJ48" s="1985">
        <v>9603</v>
      </c>
      <c r="AK48" s="1984">
        <v>10459</v>
      </c>
      <c r="AL48" s="1984">
        <v>10096</v>
      </c>
      <c r="AM48" s="1984">
        <v>9140</v>
      </c>
      <c r="AN48" s="1984">
        <v>8945</v>
      </c>
      <c r="AO48" s="1984">
        <v>9200</v>
      </c>
      <c r="AP48" s="1984">
        <v>8147</v>
      </c>
      <c r="AQ48" s="1984">
        <v>7736</v>
      </c>
      <c r="AR48" s="1984">
        <v>8395</v>
      </c>
      <c r="AS48" s="2052" t="s">
        <v>1151</v>
      </c>
      <c r="AT48" s="1651">
        <v>-26</v>
      </c>
      <c r="AU48" s="2007">
        <v>-25</v>
      </c>
      <c r="AV48" s="1939">
        <v>7.3657357234546694E-4</v>
      </c>
      <c r="AW48" s="1651">
        <v>-14</v>
      </c>
      <c r="AX48" s="2007">
        <v>-14</v>
      </c>
      <c r="AY48" s="1939">
        <v>9.6617083593474318E-2</v>
      </c>
      <c r="AZ48" s="2033">
        <v>-11</v>
      </c>
      <c r="BA48" s="2007">
        <v>-9</v>
      </c>
      <c r="BB48" s="1934">
        <v>0.22222222222222221</v>
      </c>
      <c r="BC48" s="2033">
        <v>-5</v>
      </c>
      <c r="BD48" s="2034">
        <v>-4</v>
      </c>
      <c r="BE48" s="1934">
        <v>0.25</v>
      </c>
      <c r="BF48" s="2033">
        <v>-67</v>
      </c>
      <c r="BG48" s="2034">
        <v>-54</v>
      </c>
      <c r="BH48" s="1983">
        <v>0.24074074074074073</v>
      </c>
      <c r="BI48" s="2051">
        <v>-123</v>
      </c>
      <c r="BJ48" s="2007">
        <v>-106</v>
      </c>
      <c r="BK48" s="1934">
        <v>0.16037735849056603</v>
      </c>
      <c r="BL48" s="2024"/>
      <c r="BM48" s="2024"/>
      <c r="BN48" s="57"/>
    </row>
    <row r="49" spans="1:66" ht="13.5" customHeight="1" thickBot="1">
      <c r="A49" s="2050" t="s">
        <v>1150</v>
      </c>
      <c r="B49" s="2049">
        <v>31596</v>
      </c>
      <c r="C49" s="2048">
        <v>29815</v>
      </c>
      <c r="D49" s="2048">
        <v>29643</v>
      </c>
      <c r="E49" s="2048">
        <v>29429</v>
      </c>
      <c r="F49" s="2048">
        <v>29491</v>
      </c>
      <c r="G49" s="2048">
        <v>33068</v>
      </c>
      <c r="H49" s="2048">
        <v>33809</v>
      </c>
      <c r="I49" s="2048">
        <v>33347</v>
      </c>
      <c r="J49" s="2048">
        <v>34008</v>
      </c>
      <c r="K49" s="2048">
        <v>31721</v>
      </c>
      <c r="L49" s="2047" t="s">
        <v>370</v>
      </c>
      <c r="M49" s="1977">
        <v>4888</v>
      </c>
      <c r="N49" s="1977" t="s">
        <v>192</v>
      </c>
      <c r="O49" s="1977" t="s">
        <v>192</v>
      </c>
      <c r="P49" s="1977">
        <v>4198</v>
      </c>
      <c r="Q49" s="1977" t="s">
        <v>192</v>
      </c>
      <c r="R49" s="1977" t="s">
        <v>192</v>
      </c>
      <c r="S49" s="1977" t="s">
        <v>192</v>
      </c>
      <c r="T49" s="1977" t="s">
        <v>192</v>
      </c>
      <c r="U49" s="1977" t="s">
        <v>192</v>
      </c>
      <c r="V49" s="1977" t="s">
        <v>192</v>
      </c>
      <c r="W49" s="1982" t="s">
        <v>1143</v>
      </c>
      <c r="X49" s="1982"/>
      <c r="Y49" s="1982"/>
      <c r="Z49" s="1982"/>
      <c r="AA49" s="2000"/>
      <c r="AB49" s="2000"/>
      <c r="AC49" s="2000"/>
      <c r="AD49" s="2000"/>
      <c r="AE49" s="2000"/>
      <c r="AF49" s="2000"/>
      <c r="AG49" s="1988"/>
      <c r="AH49" s="2046" t="s">
        <v>370</v>
      </c>
      <c r="AI49" s="1973">
        <v>5017</v>
      </c>
      <c r="AJ49" s="1973">
        <v>5076</v>
      </c>
      <c r="AK49" s="1972">
        <v>4888</v>
      </c>
      <c r="AL49" s="1972">
        <v>4432</v>
      </c>
      <c r="AM49" s="1972" t="s">
        <v>192</v>
      </c>
      <c r="AN49" s="1972" t="s">
        <v>192</v>
      </c>
      <c r="AO49" s="1972" t="s">
        <v>192</v>
      </c>
      <c r="AP49" s="1972" t="s">
        <v>192</v>
      </c>
      <c r="AQ49" s="1972" t="s">
        <v>192</v>
      </c>
      <c r="AR49" s="1972" t="s">
        <v>192</v>
      </c>
      <c r="AS49" s="2045" t="s">
        <v>1149</v>
      </c>
      <c r="AT49" s="1655">
        <v>-905</v>
      </c>
      <c r="AU49" s="1654">
        <v>-891</v>
      </c>
      <c r="AV49" s="1965">
        <v>0.02</v>
      </c>
      <c r="AW49" s="1655">
        <v>-543</v>
      </c>
      <c r="AX49" s="1654">
        <v>-546</v>
      </c>
      <c r="AY49" s="1965">
        <v>-4.2636079356568324E-3</v>
      </c>
      <c r="AZ49" s="2042">
        <v>-464</v>
      </c>
      <c r="BA49" s="2041">
        <v>-466</v>
      </c>
      <c r="BB49" s="1960">
        <v>-4.2918454935622317E-3</v>
      </c>
      <c r="BC49" s="1653">
        <v>-473</v>
      </c>
      <c r="BD49" s="1652">
        <v>-420</v>
      </c>
      <c r="BE49" s="1960">
        <v>0.12619047619047619</v>
      </c>
      <c r="BF49" s="2042">
        <v>-152</v>
      </c>
      <c r="BG49" s="2044">
        <v>-61</v>
      </c>
      <c r="BH49" s="2043"/>
      <c r="BI49" s="2042">
        <v>-2537</v>
      </c>
      <c r="BJ49" s="2041">
        <v>-2384</v>
      </c>
      <c r="BK49" s="1960">
        <v>6.4177852348993286E-2</v>
      </c>
      <c r="BL49" s="2040"/>
      <c r="BM49" s="2024"/>
      <c r="BN49" s="57"/>
    </row>
    <row r="50" spans="1:66" ht="16.5" customHeight="1">
      <c r="A50" s="2039" t="s">
        <v>1148</v>
      </c>
      <c r="B50" s="2038">
        <v>26.3</v>
      </c>
      <c r="C50" s="2037">
        <v>25</v>
      </c>
      <c r="D50" s="2037" t="s">
        <v>373</v>
      </c>
      <c r="E50" s="2037" t="s">
        <v>374</v>
      </c>
      <c r="F50" s="2037" t="s">
        <v>375</v>
      </c>
      <c r="G50" s="2037" t="s">
        <v>376</v>
      </c>
      <c r="H50" s="2037" t="s">
        <v>315</v>
      </c>
      <c r="I50" s="2037" t="s">
        <v>302</v>
      </c>
      <c r="J50" s="2037" t="s">
        <v>377</v>
      </c>
      <c r="K50" s="2037" t="s">
        <v>254</v>
      </c>
      <c r="L50" s="2036" t="s">
        <v>372</v>
      </c>
      <c r="M50" s="1957">
        <f>SUM(M35:M49)</f>
        <v>583249</v>
      </c>
      <c r="N50" s="1957">
        <f>SUM(N35:N49)</f>
        <v>615836</v>
      </c>
      <c r="O50" s="1957">
        <f>SUM(O35:O49)</f>
        <v>639505</v>
      </c>
      <c r="P50" s="1957">
        <v>601225</v>
      </c>
      <c r="Q50" s="1957">
        <v>640173</v>
      </c>
      <c r="R50" s="1957">
        <v>690084</v>
      </c>
      <c r="S50" s="1957">
        <v>556301</v>
      </c>
      <c r="T50" s="1957">
        <v>485124</v>
      </c>
      <c r="U50" s="1957">
        <v>456271</v>
      </c>
      <c r="V50" s="1957">
        <v>371894</v>
      </c>
      <c r="W50" s="1982" t="s">
        <v>1142</v>
      </c>
      <c r="X50" s="1982"/>
      <c r="Y50" s="1982"/>
      <c r="Z50" s="1982"/>
      <c r="AA50" s="2000"/>
      <c r="AB50" s="2000"/>
      <c r="AC50" s="2000"/>
      <c r="AD50" s="2000"/>
      <c r="AE50" s="2000"/>
      <c r="AF50" s="2000"/>
      <c r="AG50" s="1988"/>
      <c r="AH50" s="2035" t="s">
        <v>372</v>
      </c>
      <c r="AI50" s="1928">
        <v>611361</v>
      </c>
      <c r="AJ50" s="1928">
        <v>619195</v>
      </c>
      <c r="AK50" s="1927">
        <f>SUM(AK35:AK49)</f>
        <v>583249</v>
      </c>
      <c r="AL50" s="1927">
        <f>SUM(AL35:AL49)</f>
        <v>626120</v>
      </c>
      <c r="AM50" s="1927">
        <f>SUM(AM35:AM49)</f>
        <v>641093</v>
      </c>
      <c r="AN50" s="1927">
        <f>SUM(AN35:AN49)</f>
        <v>646427</v>
      </c>
      <c r="AO50" s="1927">
        <f>SUM(AO35:AO48)</f>
        <v>615836</v>
      </c>
      <c r="AP50" s="1927">
        <f>SUM(AP35:AP48)</f>
        <v>649893</v>
      </c>
      <c r="AQ50" s="1927">
        <f>SUM(AQ35:AQ48)</f>
        <v>652843</v>
      </c>
      <c r="AR50" s="1927">
        <f>SUM(AR35:AR48)</f>
        <v>697382</v>
      </c>
      <c r="AS50" s="2028" t="s">
        <v>179</v>
      </c>
      <c r="AT50" s="1651">
        <v>-33</v>
      </c>
      <c r="AU50" s="2007">
        <v>-49</v>
      </c>
      <c r="AV50" s="1939">
        <v>-0.32887670470673125</v>
      </c>
      <c r="AW50" s="1651">
        <v>-33</v>
      </c>
      <c r="AX50" s="2007">
        <v>-77</v>
      </c>
      <c r="AY50" s="1939">
        <v>-0.58021200199107215</v>
      </c>
      <c r="AZ50" s="2033">
        <v>-154</v>
      </c>
      <c r="BA50" s="2007">
        <v>-112</v>
      </c>
      <c r="BB50" s="1934">
        <v>0.375</v>
      </c>
      <c r="BC50" s="1650">
        <v>0</v>
      </c>
      <c r="BD50" s="1649">
        <v>0</v>
      </c>
      <c r="BE50" s="1934" t="s">
        <v>415</v>
      </c>
      <c r="BF50" s="2033">
        <v>1</v>
      </c>
      <c r="BG50" s="2034">
        <v>0</v>
      </c>
      <c r="BH50" s="1983" t="s">
        <v>415</v>
      </c>
      <c r="BI50" s="2033">
        <v>-219</v>
      </c>
      <c r="BJ50" s="2007">
        <v>-238</v>
      </c>
      <c r="BK50" s="1934">
        <v>-7.9831932773109238E-2</v>
      </c>
      <c r="BL50" s="2011"/>
      <c r="BM50" s="2011"/>
      <c r="BN50" s="59"/>
    </row>
    <row r="51" spans="1:66" ht="16.5" customHeight="1" thickBot="1">
      <c r="A51" s="2032" t="s">
        <v>1146</v>
      </c>
      <c r="B51" s="2031">
        <v>13.4</v>
      </c>
      <c r="C51" s="2029">
        <v>14.8</v>
      </c>
      <c r="D51" s="2030" t="s">
        <v>378</v>
      </c>
      <c r="E51" s="2029"/>
      <c r="F51" s="2029"/>
      <c r="G51" s="2029"/>
      <c r="H51" s="2029"/>
      <c r="I51" s="2029"/>
      <c r="J51" s="2029"/>
      <c r="K51" s="2029"/>
      <c r="M51" s="2008"/>
      <c r="N51" s="2008"/>
      <c r="O51" s="2008"/>
      <c r="P51" s="2008"/>
      <c r="Q51" s="1888"/>
      <c r="R51" s="1888"/>
      <c r="S51" s="1888"/>
      <c r="T51" s="1888"/>
      <c r="U51" s="1888"/>
      <c r="V51" s="1888"/>
      <c r="W51" s="1982" t="s">
        <v>1141</v>
      </c>
      <c r="X51" s="1982"/>
      <c r="Y51" s="1982"/>
      <c r="Z51" s="1982"/>
      <c r="AA51" s="1982"/>
      <c r="AB51" s="1982"/>
      <c r="AC51" s="1982"/>
      <c r="AD51" s="1982"/>
      <c r="AE51" s="1982"/>
      <c r="AF51" s="1982"/>
      <c r="AG51" s="1988"/>
      <c r="AH51" s="1892"/>
      <c r="AI51" s="1891"/>
      <c r="AK51" s="1954"/>
      <c r="AL51" s="1954"/>
      <c r="AM51" s="1954"/>
      <c r="AN51" s="1954"/>
      <c r="AO51" s="1954"/>
      <c r="AP51" s="1954"/>
      <c r="AQ51" s="1954"/>
      <c r="AR51" s="1954"/>
      <c r="AS51" s="2028" t="s">
        <v>1147</v>
      </c>
      <c r="AT51" s="1648"/>
      <c r="AU51" s="2025"/>
      <c r="AV51" s="1971"/>
      <c r="AW51" s="1648"/>
      <c r="AX51" s="2025"/>
      <c r="AY51" s="1971"/>
      <c r="AZ51" s="2026"/>
      <c r="BA51" s="2025"/>
      <c r="BB51" s="1969" t="s">
        <v>415</v>
      </c>
      <c r="BC51" s="1647">
        <v>0</v>
      </c>
      <c r="BD51" s="1646">
        <v>0</v>
      </c>
      <c r="BE51" s="1969" t="s">
        <v>415</v>
      </c>
      <c r="BF51" s="2026">
        <v>0</v>
      </c>
      <c r="BG51" s="2027">
        <v>0</v>
      </c>
      <c r="BH51" s="1970" t="s">
        <v>415</v>
      </c>
      <c r="BI51" s="2026"/>
      <c r="BJ51" s="2025"/>
      <c r="BK51" s="1969" t="s">
        <v>415</v>
      </c>
      <c r="BL51" s="2024"/>
      <c r="BM51" s="2024"/>
      <c r="BN51" s="57"/>
    </row>
    <row r="52" spans="1:66" ht="16.5" customHeight="1">
      <c r="A52" s="2886" t="s">
        <v>1458</v>
      </c>
      <c r="B52" s="2887"/>
      <c r="C52" s="2887"/>
      <c r="D52" s="2887"/>
      <c r="E52" s="2887"/>
      <c r="F52" s="2887"/>
      <c r="G52" s="2887"/>
      <c r="H52" s="2887"/>
      <c r="I52" s="2887"/>
      <c r="J52" s="2887"/>
      <c r="K52" s="2887"/>
      <c r="L52" s="2023" t="s">
        <v>379</v>
      </c>
      <c r="M52" s="2022"/>
      <c r="N52" s="1958"/>
      <c r="O52" s="1958"/>
      <c r="P52" s="2022"/>
      <c r="Q52" s="1986"/>
      <c r="R52" s="1986"/>
      <c r="S52" s="1986"/>
      <c r="T52" s="1986"/>
      <c r="U52" s="1986"/>
      <c r="V52" s="1986"/>
      <c r="W52" s="1982" t="s">
        <v>1140</v>
      </c>
      <c r="X52" s="1982"/>
      <c r="Y52" s="1982"/>
      <c r="Z52" s="1982"/>
      <c r="AA52" s="1982"/>
      <c r="AB52" s="1982"/>
      <c r="AC52" s="1982"/>
      <c r="AD52" s="1982"/>
      <c r="AE52" s="1982"/>
      <c r="AF52" s="1982"/>
      <c r="AG52" s="1889"/>
      <c r="AH52" s="2020" t="s">
        <v>379</v>
      </c>
      <c r="AI52" s="2021"/>
      <c r="AJ52" s="2020"/>
      <c r="AK52" s="2019"/>
      <c r="AL52" s="2019"/>
      <c r="AM52" s="1927"/>
      <c r="AN52" s="1927"/>
      <c r="AO52" s="2019"/>
      <c r="AP52" s="1984"/>
      <c r="AQ52" s="1984"/>
      <c r="AR52" s="1984"/>
      <c r="AS52" s="2018" t="s">
        <v>180</v>
      </c>
      <c r="AT52" s="2013">
        <v>609</v>
      </c>
      <c r="AU52" s="2012">
        <v>513</v>
      </c>
      <c r="AV52" s="1907">
        <v>0.19</v>
      </c>
      <c r="AW52" s="2013">
        <v>366</v>
      </c>
      <c r="AX52" s="2012">
        <v>300</v>
      </c>
      <c r="AY52" s="1907">
        <v>0.22082954716313585</v>
      </c>
      <c r="AZ52" s="2013">
        <v>445</v>
      </c>
      <c r="BA52" s="2012">
        <v>453</v>
      </c>
      <c r="BB52" s="1907">
        <v>-1.7660044150110375E-2</v>
      </c>
      <c r="BC52" s="2017">
        <v>586</v>
      </c>
      <c r="BD52" s="2016">
        <v>551</v>
      </c>
      <c r="BE52" s="1907">
        <v>6.3520871143375679E-2</v>
      </c>
      <c r="BF52" s="2015">
        <v>106</v>
      </c>
      <c r="BG52" s="2014">
        <v>412</v>
      </c>
      <c r="BH52" s="1907"/>
      <c r="BI52" s="2013">
        <v>2112</v>
      </c>
      <c r="BJ52" s="2012">
        <v>2229</v>
      </c>
      <c r="BK52" s="1907">
        <v>-5.2489905787348586E-2</v>
      </c>
      <c r="BL52" s="2011"/>
      <c r="BM52" s="2011"/>
      <c r="BN52" s="59"/>
    </row>
    <row r="53" spans="1:66" ht="13.5" customHeight="1">
      <c r="A53" s="1982" t="s">
        <v>1145</v>
      </c>
      <c r="B53" s="1982"/>
      <c r="C53" s="2000"/>
      <c r="D53" s="2000"/>
      <c r="E53" s="2000"/>
      <c r="F53" s="2000"/>
      <c r="G53" s="2000"/>
      <c r="H53" s="2000"/>
      <c r="I53" s="1988"/>
      <c r="J53" s="2010"/>
      <c r="K53" s="2010"/>
      <c r="M53" s="2008"/>
      <c r="N53" s="2009"/>
      <c r="O53" s="2009"/>
      <c r="P53" s="2008"/>
      <c r="Q53" s="1888"/>
      <c r="R53" s="1888"/>
      <c r="S53" s="1888"/>
      <c r="T53" s="1888"/>
      <c r="U53" s="1888"/>
      <c r="V53" s="1888"/>
      <c r="W53" s="1982" t="s">
        <v>1138</v>
      </c>
      <c r="X53" s="1982"/>
      <c r="Y53" s="1982"/>
      <c r="Z53" s="1981"/>
      <c r="AA53" s="1980"/>
      <c r="AB53" s="1979"/>
      <c r="AC53" s="1979"/>
      <c r="AD53" s="1968"/>
      <c r="AE53" s="1968"/>
      <c r="AF53" s="1968"/>
      <c r="AG53" s="1968"/>
      <c r="AH53" s="1892"/>
      <c r="AI53" s="1891"/>
      <c r="AK53" s="1954"/>
      <c r="AL53" s="1954"/>
      <c r="AM53" s="1984"/>
      <c r="AN53" s="1984"/>
      <c r="AO53" s="1954"/>
      <c r="AP53" s="1954"/>
      <c r="AQ53" s="1954"/>
      <c r="AR53" s="1954"/>
      <c r="AS53" s="644" t="s">
        <v>484</v>
      </c>
      <c r="AT53" s="1641">
        <v>58.5</v>
      </c>
      <c r="AU53" s="2007">
        <v>61.3</v>
      </c>
      <c r="AV53" s="1939"/>
      <c r="AW53" s="1641">
        <v>57.6</v>
      </c>
      <c r="AX53" s="2007">
        <v>59.2</v>
      </c>
      <c r="AY53" s="2006"/>
      <c r="AZ53" s="1995">
        <v>43.650047036688619</v>
      </c>
      <c r="BA53" s="1995">
        <v>45.198836081474298</v>
      </c>
      <c r="BB53" s="1934"/>
      <c r="BC53" s="1642">
        <v>47</v>
      </c>
      <c r="BD53" s="1642">
        <v>43</v>
      </c>
      <c r="BE53" s="1934">
        <v>9.3023255813953487E-2</v>
      </c>
      <c r="BF53" s="2005" t="s">
        <v>192</v>
      </c>
      <c r="BG53" s="2004" t="s">
        <v>192</v>
      </c>
      <c r="BH53" s="1983"/>
      <c r="BI53" s="1645">
        <v>52</v>
      </c>
      <c r="BJ53" s="1645">
        <v>49</v>
      </c>
      <c r="BK53" s="1934">
        <v>6.1224489795918366E-2</v>
      </c>
      <c r="BL53" s="63"/>
      <c r="BM53" s="63"/>
      <c r="BN53" s="57"/>
    </row>
    <row r="54" spans="1:66" ht="13.5" customHeight="1">
      <c r="A54" s="1982" t="s">
        <v>1143</v>
      </c>
      <c r="B54" s="1982"/>
      <c r="C54" s="2000"/>
      <c r="D54" s="2000"/>
      <c r="E54" s="2000"/>
      <c r="F54" s="2000"/>
      <c r="G54" s="2000"/>
      <c r="H54" s="2000"/>
      <c r="I54" s="1988"/>
      <c r="J54" s="1988"/>
      <c r="K54" s="1888"/>
      <c r="L54" s="1987" t="s">
        <v>380</v>
      </c>
      <c r="M54" s="1986">
        <v>1</v>
      </c>
      <c r="N54" s="1986">
        <v>1</v>
      </c>
      <c r="O54" s="1986">
        <v>2</v>
      </c>
      <c r="P54" s="1986">
        <v>2</v>
      </c>
      <c r="Q54" s="1986">
        <v>5</v>
      </c>
      <c r="R54" s="1986">
        <v>86</v>
      </c>
      <c r="S54" s="1986">
        <v>84</v>
      </c>
      <c r="T54" s="1986">
        <v>80</v>
      </c>
      <c r="U54" s="1986">
        <v>78</v>
      </c>
      <c r="V54" s="1986">
        <v>78</v>
      </c>
      <c r="AA54" s="1892"/>
      <c r="AB54" s="1892"/>
      <c r="AC54" s="1892"/>
      <c r="AD54" s="1886"/>
      <c r="AE54" s="1886"/>
      <c r="AF54" s="1886"/>
      <c r="AG54" s="1886"/>
      <c r="AH54" s="1949" t="s">
        <v>380</v>
      </c>
      <c r="AI54" s="2003">
        <v>158</v>
      </c>
      <c r="AJ54" s="1954">
        <v>177</v>
      </c>
      <c r="AK54" s="1954">
        <v>1</v>
      </c>
      <c r="AL54" s="1954">
        <v>1</v>
      </c>
      <c r="AM54" s="1984">
        <v>1</v>
      </c>
      <c r="AN54" s="1984">
        <v>1</v>
      </c>
      <c r="AO54" s="1954">
        <v>1</v>
      </c>
      <c r="AP54" s="1984">
        <v>1</v>
      </c>
      <c r="AQ54" s="1984">
        <v>1</v>
      </c>
      <c r="AR54" s="1984">
        <v>2</v>
      </c>
      <c r="AS54" s="644" t="s">
        <v>422</v>
      </c>
      <c r="AT54" s="1643">
        <v>12.324644036871213</v>
      </c>
      <c r="AU54" s="1991">
        <v>11.172950379222554</v>
      </c>
      <c r="AV54" s="1996"/>
      <c r="AW54" s="1643">
        <v>8.8681511089870995</v>
      </c>
      <c r="AX54" s="1991">
        <v>7.2595851665619104</v>
      </c>
      <c r="AY54" s="1990"/>
      <c r="AZ54" s="1644">
        <v>8</v>
      </c>
      <c r="BA54" s="1995">
        <v>8</v>
      </c>
      <c r="BB54" s="1990"/>
      <c r="BC54" s="1642">
        <v>34</v>
      </c>
      <c r="BD54" s="1642">
        <v>36</v>
      </c>
      <c r="BE54" s="1990"/>
      <c r="BF54" s="1923" t="s">
        <v>192</v>
      </c>
      <c r="BG54" s="2002" t="s">
        <v>192</v>
      </c>
      <c r="BH54" s="1993"/>
      <c r="BI54" s="1992">
        <v>12</v>
      </c>
      <c r="BJ54" s="1991">
        <v>12</v>
      </c>
      <c r="BK54" s="1990"/>
      <c r="BL54" s="2001"/>
      <c r="BM54" s="2001"/>
      <c r="BN54" s="74"/>
    </row>
    <row r="55" spans="1:66" ht="13.5" customHeight="1">
      <c r="A55" s="1982" t="s">
        <v>1142</v>
      </c>
      <c r="B55" s="1982"/>
      <c r="C55" s="2000"/>
      <c r="D55" s="2000"/>
      <c r="E55" s="2000"/>
      <c r="F55" s="2000"/>
      <c r="G55" s="2000"/>
      <c r="H55" s="2000"/>
      <c r="I55" s="1988"/>
      <c r="J55" s="1988"/>
      <c r="K55" s="1999"/>
      <c r="L55" s="1987" t="s">
        <v>382</v>
      </c>
      <c r="M55" s="1986">
        <v>4050</v>
      </c>
      <c r="N55" s="1986">
        <v>4050</v>
      </c>
      <c r="O55" s="1986">
        <v>4050</v>
      </c>
      <c r="P55" s="1986">
        <v>4050</v>
      </c>
      <c r="Q55" s="1986">
        <v>4050</v>
      </c>
      <c r="R55" s="1986">
        <v>4047</v>
      </c>
      <c r="S55" s="1986">
        <v>4043</v>
      </c>
      <c r="T55" s="1986">
        <v>4037</v>
      </c>
      <c r="U55" s="1986">
        <v>2600</v>
      </c>
      <c r="V55" s="1986">
        <v>2597</v>
      </c>
      <c r="W55" s="1981"/>
      <c r="X55" s="1981"/>
      <c r="Y55" s="1981"/>
      <c r="Z55" s="1998"/>
      <c r="AA55" s="1975"/>
      <c r="AB55" s="1997"/>
      <c r="AC55" s="1997"/>
      <c r="AD55" s="1997"/>
      <c r="AE55" s="1997"/>
      <c r="AF55" s="1997"/>
      <c r="AG55" s="76"/>
      <c r="AH55" s="1949" t="s">
        <v>382</v>
      </c>
      <c r="AI55" s="1985">
        <v>4050</v>
      </c>
      <c r="AJ55" s="1984">
        <v>4050</v>
      </c>
      <c r="AK55" s="1984">
        <v>4050</v>
      </c>
      <c r="AL55" s="1984">
        <v>4050</v>
      </c>
      <c r="AM55" s="1984">
        <v>4050</v>
      </c>
      <c r="AN55" s="1984">
        <v>4050</v>
      </c>
      <c r="AO55" s="1984">
        <v>4050</v>
      </c>
      <c r="AP55" s="1984">
        <v>4050</v>
      </c>
      <c r="AQ55" s="1984">
        <v>4050</v>
      </c>
      <c r="AR55" s="1984">
        <v>4050</v>
      </c>
      <c r="AS55" s="644" t="s">
        <v>1144</v>
      </c>
      <c r="AT55" s="1643"/>
      <c r="AU55" s="1991"/>
      <c r="AV55" s="1996"/>
      <c r="AW55" s="1643"/>
      <c r="AX55" s="1991"/>
      <c r="AY55" s="1990"/>
      <c r="AZ55" s="1995">
        <v>9</v>
      </c>
      <c r="BA55" s="1995">
        <v>9</v>
      </c>
      <c r="BB55" s="1990">
        <v>0</v>
      </c>
      <c r="BC55" s="1642">
        <v>34</v>
      </c>
      <c r="BD55" s="1642">
        <v>36</v>
      </c>
      <c r="BE55" s="1990"/>
      <c r="BF55" s="1992"/>
      <c r="BG55" s="1994"/>
      <c r="BH55" s="1993"/>
      <c r="BI55" s="1992"/>
      <c r="BJ55" s="1991"/>
      <c r="BK55" s="1990"/>
      <c r="BL55" s="65"/>
      <c r="BM55" s="65"/>
      <c r="BN55" s="57"/>
    </row>
    <row r="56" spans="1:66" ht="13.5" customHeight="1">
      <c r="A56" s="1982" t="s">
        <v>1141</v>
      </c>
      <c r="B56" s="1982"/>
      <c r="C56" s="1982"/>
      <c r="D56" s="1982"/>
      <c r="E56" s="1982"/>
      <c r="F56" s="1982"/>
      <c r="G56" s="1982"/>
      <c r="H56" s="1982"/>
      <c r="I56" s="1988"/>
      <c r="J56" s="1988"/>
      <c r="K56" s="1989"/>
      <c r="L56" s="1987" t="s">
        <v>385</v>
      </c>
      <c r="M56" s="1986">
        <v>1080</v>
      </c>
      <c r="N56" s="1986">
        <v>1080</v>
      </c>
      <c r="O56" s="1986">
        <v>1080</v>
      </c>
      <c r="P56" s="1986">
        <v>1080</v>
      </c>
      <c r="Q56" s="1986">
        <v>1080</v>
      </c>
      <c r="R56" s="1986">
        <v>1080</v>
      </c>
      <c r="S56" s="1986">
        <v>1065</v>
      </c>
      <c r="T56" s="1986">
        <v>1065</v>
      </c>
      <c r="U56" s="1986" t="s">
        <v>192</v>
      </c>
      <c r="V56" s="1986" t="s">
        <v>192</v>
      </c>
      <c r="W56" s="78"/>
      <c r="X56" s="78"/>
      <c r="Y56" s="78"/>
      <c r="Z56" s="78"/>
      <c r="AA56" s="1976"/>
      <c r="AB56" s="1976"/>
      <c r="AC56" s="1976"/>
      <c r="AD56" s="1975"/>
      <c r="AE56" s="1975"/>
      <c r="AF56" s="1975"/>
      <c r="AG56" s="1975"/>
      <c r="AH56" s="1949" t="s">
        <v>385</v>
      </c>
      <c r="AI56" s="1985">
        <v>1080</v>
      </c>
      <c r="AJ56" s="1984">
        <v>1080</v>
      </c>
      <c r="AK56" s="1984">
        <v>1080</v>
      </c>
      <c r="AL56" s="1984">
        <v>1080</v>
      </c>
      <c r="AM56" s="1984">
        <v>1080</v>
      </c>
      <c r="AN56" s="1984">
        <v>1080</v>
      </c>
      <c r="AO56" s="1984">
        <v>1080</v>
      </c>
      <c r="AP56" s="1984">
        <v>1080</v>
      </c>
      <c r="AQ56" s="1984">
        <v>1080</v>
      </c>
      <c r="AR56" s="1984">
        <v>1080</v>
      </c>
      <c r="AS56" s="644" t="s">
        <v>396</v>
      </c>
      <c r="AT56" s="1641">
        <v>7395</v>
      </c>
      <c r="AU56" s="1638">
        <v>7171</v>
      </c>
      <c r="AV56" s="1939">
        <v>3.1220284009026988E-2</v>
      </c>
      <c r="AW56" s="1641">
        <v>6330</v>
      </c>
      <c r="AX56" s="1638">
        <v>6364</v>
      </c>
      <c r="AY56" s="1934">
        <v>6.7757634301397474E-3</v>
      </c>
      <c r="AZ56" s="1638">
        <v>8462</v>
      </c>
      <c r="BA56" s="1638">
        <v>9109</v>
      </c>
      <c r="BB56" s="1934">
        <v>-7.1028652980568666E-2</v>
      </c>
      <c r="BC56" s="1641">
        <v>2534</v>
      </c>
      <c r="BD56" s="1638">
        <v>2459</v>
      </c>
      <c r="BE56" s="1934">
        <v>3.0500203334688898E-2</v>
      </c>
      <c r="BF56" s="1641">
        <v>2615</v>
      </c>
      <c r="BG56" s="1640">
        <v>2244</v>
      </c>
      <c r="BH56" s="1983">
        <v>0.16532976827094475</v>
      </c>
      <c r="BI56" s="1638">
        <v>27336</v>
      </c>
      <c r="BJ56" s="1638">
        <v>27347</v>
      </c>
      <c r="BK56" s="1934">
        <v>-4.0223790543752515E-4</v>
      </c>
      <c r="BL56" s="65"/>
      <c r="BM56" s="65"/>
      <c r="BN56" s="57"/>
    </row>
    <row r="57" spans="1:66" ht="13.5" customHeight="1">
      <c r="A57" s="1982" t="s">
        <v>1140</v>
      </c>
      <c r="B57" s="1982"/>
      <c r="C57" s="1982"/>
      <c r="D57" s="1982"/>
      <c r="E57" s="1982"/>
      <c r="F57" s="1982"/>
      <c r="G57" s="1982"/>
      <c r="H57" s="1982"/>
      <c r="I57" s="1889"/>
      <c r="J57" s="1988"/>
      <c r="K57" s="1888"/>
      <c r="L57" s="1987" t="s">
        <v>387</v>
      </c>
      <c r="M57" s="1986">
        <v>-1023</v>
      </c>
      <c r="N57" s="1986">
        <v>-1188</v>
      </c>
      <c r="O57" s="1986">
        <v>-1201</v>
      </c>
      <c r="P57" s="1986">
        <v>-159</v>
      </c>
      <c r="Q57" s="1986">
        <v>340</v>
      </c>
      <c r="R57" s="1986">
        <v>-47</v>
      </c>
      <c r="S57" s="1986">
        <v>-146</v>
      </c>
      <c r="T57" s="1986">
        <v>-518</v>
      </c>
      <c r="U57" s="1986">
        <v>-888</v>
      </c>
      <c r="V57" s="1986">
        <v>-160</v>
      </c>
      <c r="W57" s="79"/>
      <c r="X57" s="79"/>
      <c r="Y57" s="79"/>
      <c r="Z57" s="79"/>
      <c r="AA57" s="1976"/>
      <c r="AB57" s="1976"/>
      <c r="AC57" s="1976"/>
      <c r="AD57" s="1975"/>
      <c r="AE57" s="1975"/>
      <c r="AF57" s="1975"/>
      <c r="AG57" s="1975"/>
      <c r="AH57" s="1949" t="s">
        <v>387</v>
      </c>
      <c r="AI57" s="1985">
        <v>-1269</v>
      </c>
      <c r="AJ57" s="1984">
        <v>-896</v>
      </c>
      <c r="AK57" s="1984">
        <v>-1023</v>
      </c>
      <c r="AL57" s="1984">
        <v>-1256</v>
      </c>
      <c r="AM57" s="1984">
        <v>-1298</v>
      </c>
      <c r="AN57" s="1984">
        <v>-1303</v>
      </c>
      <c r="AO57" s="1984">
        <v>-1188</v>
      </c>
      <c r="AP57" s="1984">
        <v>-1383</v>
      </c>
      <c r="AQ57" s="1984">
        <v>-767</v>
      </c>
      <c r="AR57" s="1984">
        <v>-1103</v>
      </c>
      <c r="AS57" s="644" t="s">
        <v>485</v>
      </c>
      <c r="AT57" s="1641">
        <v>30906</v>
      </c>
      <c r="AU57" s="1638">
        <v>30760</v>
      </c>
      <c r="AV57" s="1939">
        <v>0</v>
      </c>
      <c r="AW57" s="1641">
        <v>33966</v>
      </c>
      <c r="AX57" s="1638">
        <v>37964</v>
      </c>
      <c r="AY57" s="1934">
        <v>-0.10531458865828902</v>
      </c>
      <c r="AZ57" s="1638">
        <v>43492</v>
      </c>
      <c r="BA57" s="1638">
        <v>53440</v>
      </c>
      <c r="BB57" s="1934">
        <v>-0.18615269461077844</v>
      </c>
      <c r="BC57" s="1641">
        <v>5742</v>
      </c>
      <c r="BD57" s="1638">
        <v>5579</v>
      </c>
      <c r="BE57" s="1934">
        <v>2.9216705502778276E-2</v>
      </c>
      <c r="BF57" s="1641">
        <v>15604</v>
      </c>
      <c r="BG57" s="1640">
        <v>15170</v>
      </c>
      <c r="BH57" s="1983">
        <v>2.8609096901779828E-2</v>
      </c>
      <c r="BI57" s="1639">
        <v>129710</v>
      </c>
      <c r="BJ57" s="1638">
        <v>142913</v>
      </c>
      <c r="BK57" s="1934">
        <v>-9.2384877512892455E-2</v>
      </c>
      <c r="BL57" s="65"/>
      <c r="BM57" s="65"/>
      <c r="BN57" s="57"/>
    </row>
    <row r="58" spans="1:66" ht="13.5" customHeight="1" thickBot="1">
      <c r="A58" s="1982" t="s">
        <v>1138</v>
      </c>
      <c r="B58" s="1981"/>
      <c r="C58" s="1980"/>
      <c r="D58" s="1979"/>
      <c r="E58" s="1979"/>
      <c r="F58" s="1968"/>
      <c r="G58" s="1968"/>
      <c r="H58" s="1968"/>
      <c r="I58" s="1968"/>
      <c r="J58" s="1889"/>
      <c r="K58" s="1889"/>
      <c r="L58" s="1978" t="s">
        <v>388</v>
      </c>
      <c r="M58" s="1977">
        <v>28302</v>
      </c>
      <c r="N58" s="1977">
        <v>27089</v>
      </c>
      <c r="O58" s="1977">
        <v>25906</v>
      </c>
      <c r="P58" s="1977">
        <v>24236</v>
      </c>
      <c r="Q58" s="1977">
        <v>22530</v>
      </c>
      <c r="R58" s="1977">
        <v>20954</v>
      </c>
      <c r="S58" s="1977">
        <v>19492</v>
      </c>
      <c r="T58" s="1977">
        <v>17756</v>
      </c>
      <c r="U58" s="1977">
        <v>16013</v>
      </c>
      <c r="V58" s="1977">
        <v>14645</v>
      </c>
      <c r="W58" s="1898"/>
      <c r="X58" s="1898"/>
      <c r="Y58" s="1898"/>
      <c r="Z58" s="1898"/>
      <c r="AA58" s="1976"/>
      <c r="AB58" s="1976"/>
      <c r="AC58" s="1976"/>
      <c r="AD58" s="1975"/>
      <c r="AE58" s="1975"/>
      <c r="AF58" s="1975"/>
      <c r="AG58" s="1975"/>
      <c r="AH58" s="1974" t="s">
        <v>388</v>
      </c>
      <c r="AI58" s="1973">
        <v>27376</v>
      </c>
      <c r="AJ58" s="1972">
        <v>26666</v>
      </c>
      <c r="AK58" s="1972">
        <v>28302</v>
      </c>
      <c r="AL58" s="1972">
        <v>27195</v>
      </c>
      <c r="AM58" s="1972">
        <v>26310</v>
      </c>
      <c r="AN58" s="1972">
        <v>25300</v>
      </c>
      <c r="AO58" s="1972">
        <v>27089</v>
      </c>
      <c r="AP58" s="1972">
        <v>26236</v>
      </c>
      <c r="AQ58" s="1972">
        <v>25445</v>
      </c>
      <c r="AR58" s="1972">
        <v>24443</v>
      </c>
      <c r="AS58" s="645" t="s">
        <v>398</v>
      </c>
      <c r="AT58" s="1636">
        <v>12121</v>
      </c>
      <c r="AU58" s="1635">
        <v>12291</v>
      </c>
      <c r="AV58" s="1971">
        <v>-9.760469404478278E-3</v>
      </c>
      <c r="AW58" s="1636">
        <v>5847</v>
      </c>
      <c r="AX58" s="1635">
        <v>6115</v>
      </c>
      <c r="AY58" s="1969">
        <v>-4.3826655764513493E-2</v>
      </c>
      <c r="AZ58" s="1635">
        <v>3949</v>
      </c>
      <c r="BA58" s="1635">
        <v>4046</v>
      </c>
      <c r="BB58" s="1969">
        <v>-2.3974295600593179E-2</v>
      </c>
      <c r="BC58" s="1636">
        <v>3641</v>
      </c>
      <c r="BD58" s="1635">
        <v>3673</v>
      </c>
      <c r="BE58" s="1969">
        <v>-8.7122243397767495E-3</v>
      </c>
      <c r="BF58" s="1636">
        <v>6289</v>
      </c>
      <c r="BG58" s="1637">
        <v>4871</v>
      </c>
      <c r="BH58" s="1970">
        <v>0.2911106548963252</v>
      </c>
      <c r="BI58" s="1636">
        <v>31847</v>
      </c>
      <c r="BJ58" s="1635">
        <v>30996</v>
      </c>
      <c r="BK58" s="1969">
        <v>2.7455155503935992E-2</v>
      </c>
      <c r="BL58" s="1918"/>
      <c r="BM58" s="1918"/>
      <c r="BN58" s="59"/>
    </row>
    <row r="59" spans="1:66" ht="13.5" customHeight="1">
      <c r="J59" s="1968"/>
      <c r="K59" s="1968"/>
      <c r="L59" s="1959" t="s">
        <v>389</v>
      </c>
      <c r="M59" s="1957">
        <f>SUM(M54:M58)</f>
        <v>32410</v>
      </c>
      <c r="N59" s="1957">
        <f>SUM(N54:N58)</f>
        <v>31032</v>
      </c>
      <c r="O59" s="1957">
        <v>29837</v>
      </c>
      <c r="P59" s="1957">
        <v>29209</v>
      </c>
      <c r="Q59" s="1957">
        <v>28005</v>
      </c>
      <c r="R59" s="1957">
        <v>26120</v>
      </c>
      <c r="S59" s="1957">
        <v>24538</v>
      </c>
      <c r="T59" s="1957">
        <v>22420</v>
      </c>
      <c r="U59" s="1957">
        <v>17803</v>
      </c>
      <c r="V59" s="1957">
        <v>17160</v>
      </c>
      <c r="W59" s="1898"/>
      <c r="X59" s="1898"/>
      <c r="Y59" s="1898"/>
      <c r="Z59" s="1898"/>
      <c r="AA59" s="1967"/>
      <c r="AB59" s="1967"/>
      <c r="AC59" s="1967"/>
      <c r="AD59" s="1966"/>
      <c r="AE59" s="1966"/>
      <c r="AF59" s="1966"/>
      <c r="AG59" s="1966"/>
      <c r="AH59" s="1929" t="s">
        <v>389</v>
      </c>
      <c r="AI59" s="1928">
        <f t="shared" ref="AI59:AR59" si="1">SUM(AI54:AI58)</f>
        <v>31395</v>
      </c>
      <c r="AJ59" s="1927">
        <f t="shared" si="1"/>
        <v>31077</v>
      </c>
      <c r="AK59" s="1927">
        <f t="shared" si="1"/>
        <v>32410</v>
      </c>
      <c r="AL59" s="1927">
        <f t="shared" si="1"/>
        <v>31070</v>
      </c>
      <c r="AM59" s="1927">
        <f t="shared" si="1"/>
        <v>30143</v>
      </c>
      <c r="AN59" s="1927">
        <f t="shared" si="1"/>
        <v>29128</v>
      </c>
      <c r="AO59" s="1927">
        <f t="shared" si="1"/>
        <v>31032</v>
      </c>
      <c r="AP59" s="1927">
        <f t="shared" si="1"/>
        <v>29984</v>
      </c>
      <c r="AQ59" s="1927">
        <f t="shared" si="1"/>
        <v>29809</v>
      </c>
      <c r="AR59" s="1927">
        <f t="shared" si="1"/>
        <v>28472</v>
      </c>
      <c r="AS59" s="646" t="s">
        <v>1139</v>
      </c>
      <c r="AT59" s="1634"/>
      <c r="AU59" s="1963"/>
      <c r="AV59" s="1965"/>
      <c r="AW59" s="1634"/>
      <c r="AX59" s="1963"/>
      <c r="AY59" s="1965"/>
      <c r="AZ59" s="1964"/>
      <c r="BA59" s="1963"/>
      <c r="BB59" s="1960" t="s">
        <v>415</v>
      </c>
      <c r="BC59" s="1633"/>
      <c r="BD59" s="1632"/>
      <c r="BE59" s="1960" t="s">
        <v>415</v>
      </c>
      <c r="BF59" s="1964"/>
      <c r="BG59" s="1963"/>
      <c r="BH59" s="1960"/>
      <c r="BI59" s="1962"/>
      <c r="BJ59" s="1961"/>
      <c r="BK59" s="1960" t="s">
        <v>415</v>
      </c>
      <c r="BL59" s="1933"/>
      <c r="BM59" s="1933"/>
      <c r="BN59" s="57"/>
    </row>
    <row r="60" spans="1:66" ht="13.5" customHeight="1">
      <c r="L60" s="1959" t="s">
        <v>390</v>
      </c>
      <c r="M60" s="1957">
        <f>M50+M59</f>
        <v>615659</v>
      </c>
      <c r="N60" s="1957">
        <f>N50+N59</f>
        <v>646868</v>
      </c>
      <c r="O60" s="1957">
        <f>O50+O59</f>
        <v>669342</v>
      </c>
      <c r="P60" s="1957">
        <v>630434</v>
      </c>
      <c r="Q60" s="1957">
        <v>668178</v>
      </c>
      <c r="R60" s="1957">
        <v>716204</v>
      </c>
      <c r="S60" s="1957">
        <v>580839</v>
      </c>
      <c r="T60" s="1957">
        <v>507544</v>
      </c>
      <c r="U60" s="1957">
        <v>474074</v>
      </c>
      <c r="V60" s="1957">
        <v>389054</v>
      </c>
      <c r="W60" s="1949"/>
      <c r="X60" s="1949"/>
      <c r="Y60" s="1949"/>
      <c r="Z60" s="1949"/>
      <c r="AA60" s="1956"/>
      <c r="AB60" s="1954"/>
      <c r="AC60" s="1954"/>
      <c r="AD60" s="1954"/>
      <c r="AE60" s="1954"/>
      <c r="AF60" s="1954"/>
      <c r="AG60" s="1954"/>
      <c r="AH60" s="1929" t="s">
        <v>390</v>
      </c>
      <c r="AI60" s="1928">
        <f t="shared" ref="AI60:AQ60" si="2">AI50+AI59</f>
        <v>642756</v>
      </c>
      <c r="AJ60" s="1927">
        <f t="shared" si="2"/>
        <v>650272</v>
      </c>
      <c r="AK60" s="1927">
        <f t="shared" si="2"/>
        <v>615659</v>
      </c>
      <c r="AL60" s="1927">
        <f t="shared" si="2"/>
        <v>657190</v>
      </c>
      <c r="AM60" s="1927">
        <f t="shared" si="2"/>
        <v>671236</v>
      </c>
      <c r="AN60" s="1927">
        <f t="shared" si="2"/>
        <v>675555</v>
      </c>
      <c r="AO60" s="1927">
        <f t="shared" si="2"/>
        <v>646868</v>
      </c>
      <c r="AP60" s="1927">
        <f t="shared" si="2"/>
        <v>679877</v>
      </c>
      <c r="AQ60" s="1927">
        <f t="shared" si="2"/>
        <v>682652</v>
      </c>
      <c r="AR60" s="1927">
        <f>+AR50+AR59</f>
        <v>725854</v>
      </c>
      <c r="AS60" s="644" t="s">
        <v>401</v>
      </c>
      <c r="AT60" s="1629">
        <v>6.2000000000000099</v>
      </c>
      <c r="AU60" s="1628">
        <v>6.1999999999999886</v>
      </c>
      <c r="AV60" s="1939">
        <v>2.8910193294619635E-2</v>
      </c>
      <c r="AW60" s="1629">
        <v>70.900000000000006</v>
      </c>
      <c r="AX60" s="1628">
        <v>70.800000000000011</v>
      </c>
      <c r="AY60" s="1939">
        <v>2.1508407251946693E-3</v>
      </c>
      <c r="AZ60" s="1936">
        <v>75.122000000000014</v>
      </c>
      <c r="BA60" s="1935">
        <v>100</v>
      </c>
      <c r="BB60" s="1934">
        <v>-0.24877999999999986</v>
      </c>
      <c r="BC60" s="1627"/>
      <c r="BD60" s="1626"/>
      <c r="BE60" s="1934" t="s">
        <v>415</v>
      </c>
      <c r="BF60" s="1936">
        <v>-5.4220000000000255</v>
      </c>
      <c r="BG60" s="1935">
        <v>0.10000000000002274</v>
      </c>
      <c r="BH60" s="1934"/>
      <c r="BI60" s="1921">
        <v>146.80000000000001</v>
      </c>
      <c r="BJ60" s="1920">
        <v>177.10000000000002</v>
      </c>
      <c r="BK60" s="1934">
        <v>-0.17108977978543199</v>
      </c>
      <c r="BL60" s="1933"/>
      <c r="BM60" s="1933"/>
      <c r="BN60" s="57"/>
    </row>
    <row r="61" spans="1:66" ht="13.5" customHeight="1">
      <c r="A61" s="1955"/>
      <c r="B61" s="1955"/>
      <c r="C61" s="1955"/>
      <c r="D61" s="1955"/>
      <c r="E61" s="1955"/>
      <c r="F61" s="1955"/>
      <c r="G61" s="1955"/>
      <c r="H61" s="1955"/>
      <c r="I61" s="1955"/>
      <c r="J61" s="1955"/>
      <c r="K61" s="1896"/>
      <c r="L61" s="1892"/>
      <c r="M61" s="1946"/>
      <c r="N61" s="1950"/>
      <c r="O61" s="1950"/>
      <c r="P61" s="1950"/>
      <c r="W61" s="1949"/>
      <c r="X61" s="1949"/>
      <c r="Y61" s="1949"/>
      <c r="Z61" s="1949"/>
      <c r="AA61" s="1954"/>
      <c r="AB61" s="1954"/>
      <c r="AC61" s="1954"/>
      <c r="AD61" s="1954"/>
      <c r="AE61" s="1954"/>
      <c r="AF61" s="1954"/>
      <c r="AG61" s="1954"/>
      <c r="AH61" s="1892"/>
      <c r="AO61" s="1889"/>
      <c r="AP61" s="1889"/>
      <c r="AQ61" s="1889"/>
      <c r="AR61" s="1889"/>
      <c r="AS61" s="644" t="s">
        <v>1137</v>
      </c>
      <c r="AT61" s="1629">
        <v>127.5</v>
      </c>
      <c r="AU61" s="1628">
        <v>125.9</v>
      </c>
      <c r="AV61" s="1939">
        <v>1.2819430477713167E-2</v>
      </c>
      <c r="AW61" s="1629">
        <v>6.7</v>
      </c>
      <c r="AX61" s="1628">
        <v>7.1</v>
      </c>
      <c r="AY61" s="1939">
        <v>-5.5636858493179675E-2</v>
      </c>
      <c r="AZ61" s="1936">
        <v>0</v>
      </c>
      <c r="BA61" s="1953">
        <v>0.3</v>
      </c>
      <c r="BB61" s="1934">
        <v>-1</v>
      </c>
      <c r="BC61" s="1936">
        <v>7.3</v>
      </c>
      <c r="BD61" s="1626">
        <v>7</v>
      </c>
      <c r="BE61" s="1934">
        <v>4.285714285714283E-2</v>
      </c>
      <c r="BF61" s="1923" t="s">
        <v>192</v>
      </c>
      <c r="BG61" s="1922" t="s">
        <v>192</v>
      </c>
      <c r="BH61" s="1934"/>
      <c r="BI61" s="1921">
        <v>141.5</v>
      </c>
      <c r="BJ61" s="1920">
        <v>140.30000000000001</v>
      </c>
      <c r="BK61" s="1934">
        <v>8.5531004989307814E-3</v>
      </c>
      <c r="BL61" s="1933"/>
      <c r="BM61" s="1933"/>
      <c r="BN61" s="57"/>
    </row>
    <row r="62" spans="1:66" ht="13.5" customHeight="1">
      <c r="A62" s="80"/>
      <c r="B62" s="80"/>
      <c r="C62" s="80"/>
      <c r="D62" s="1952"/>
      <c r="E62" s="1952"/>
      <c r="F62" s="1951"/>
      <c r="G62" s="1951"/>
      <c r="H62" s="1951"/>
      <c r="I62" s="1951"/>
      <c r="J62" s="1951"/>
      <c r="K62" s="1896"/>
      <c r="L62" s="1892"/>
      <c r="M62" s="1946"/>
      <c r="N62" s="1950"/>
      <c r="O62" s="1950"/>
      <c r="P62" s="1950"/>
      <c r="W62" s="1949"/>
      <c r="X62" s="1949"/>
      <c r="Y62" s="1949"/>
      <c r="Z62" s="1949"/>
      <c r="AA62" s="1948"/>
      <c r="AB62" s="1948"/>
      <c r="AC62" s="1890"/>
      <c r="AD62" s="1942"/>
      <c r="AE62" s="1889"/>
      <c r="AF62" s="1942"/>
      <c r="AG62" s="1947"/>
      <c r="AH62" s="1892"/>
      <c r="AO62" s="1889"/>
      <c r="AP62" s="1889"/>
      <c r="AQ62" s="1889"/>
      <c r="AR62" s="1889"/>
      <c r="AS62" s="644" t="s">
        <v>403</v>
      </c>
      <c r="AT62" s="1629">
        <v>20.6</v>
      </c>
      <c r="AU62" s="1628">
        <v>21.1</v>
      </c>
      <c r="AV62" s="1939">
        <v>-3.0134657901021877E-2</v>
      </c>
      <c r="AW62" s="1629">
        <v>2.2999999999999998</v>
      </c>
      <c r="AX62" s="1628">
        <v>2.2999999999999998</v>
      </c>
      <c r="AY62" s="1939">
        <v>-3.1640177387846524E-2</v>
      </c>
      <c r="AZ62" s="1627"/>
      <c r="BA62" s="1626"/>
      <c r="BB62" s="1934" t="s">
        <v>415</v>
      </c>
      <c r="BC62" s="1627">
        <v>3.5</v>
      </c>
      <c r="BD62" s="1626">
        <v>3.8</v>
      </c>
      <c r="BE62" s="1934">
        <v>-7.8947368421052586E-2</v>
      </c>
      <c r="BF62" s="1923" t="s">
        <v>192</v>
      </c>
      <c r="BG62" s="1922" t="s">
        <v>192</v>
      </c>
      <c r="BH62" s="1934"/>
      <c r="BI62" s="1921">
        <v>26.400000000000002</v>
      </c>
      <c r="BJ62" s="1920">
        <v>27.200000000000003</v>
      </c>
      <c r="BK62" s="1934">
        <v>-2.9411764705882377E-2</v>
      </c>
      <c r="BL62" s="1918"/>
      <c r="BM62" s="1917"/>
      <c r="BN62" s="59"/>
    </row>
    <row r="63" spans="1:66" ht="13.5" customHeight="1">
      <c r="A63" s="81"/>
      <c r="B63" s="81"/>
      <c r="C63" s="81"/>
      <c r="D63" s="81"/>
      <c r="E63" s="81"/>
      <c r="F63" s="82"/>
      <c r="G63" s="82"/>
      <c r="H63" s="82"/>
      <c r="I63" s="82"/>
      <c r="J63" s="82"/>
      <c r="K63" s="1892"/>
      <c r="L63" s="1892"/>
      <c r="M63" s="1946"/>
      <c r="N63" s="1944"/>
      <c r="O63" s="1945"/>
      <c r="P63" s="1944"/>
      <c r="W63" s="1943"/>
      <c r="X63" s="1943"/>
      <c r="Y63" s="1943"/>
      <c r="Z63" s="1943"/>
      <c r="AC63" s="1942"/>
      <c r="AD63" s="1889"/>
      <c r="AE63" s="1889"/>
      <c r="AF63" s="1889"/>
      <c r="AG63" s="1889"/>
      <c r="AH63" s="1892"/>
      <c r="AM63" s="1930"/>
      <c r="AN63" s="1941"/>
      <c r="AO63" s="1930"/>
      <c r="AP63" s="1889"/>
      <c r="AQ63" s="1889"/>
      <c r="AR63" s="1889"/>
      <c r="AS63" s="1915" t="s">
        <v>404</v>
      </c>
      <c r="AT63" s="1914">
        <v>154.30000000000001</v>
      </c>
      <c r="AU63" s="1913">
        <v>153.19999999999999</v>
      </c>
      <c r="AV63" s="1907">
        <v>7.5554193816866899E-3</v>
      </c>
      <c r="AW63" s="1914">
        <v>79.900000000000006</v>
      </c>
      <c r="AX63" s="1913">
        <v>80.2</v>
      </c>
      <c r="AY63" s="1907">
        <v>-3.923044920951968E-3</v>
      </c>
      <c r="AZ63" s="1908">
        <v>75.122000000000014</v>
      </c>
      <c r="BA63" s="1905">
        <v>100.3</v>
      </c>
      <c r="BB63" s="1907">
        <v>-0.25102691924227299</v>
      </c>
      <c r="BC63" s="1910">
        <v>10.8</v>
      </c>
      <c r="BD63" s="1909">
        <v>10.8</v>
      </c>
      <c r="BE63" s="1907">
        <v>0</v>
      </c>
      <c r="BF63" s="1908">
        <v>-5.4220000000000255</v>
      </c>
      <c r="BG63" s="1905">
        <v>0.10000000000002274</v>
      </c>
      <c r="BH63" s="1907"/>
      <c r="BI63" s="1906">
        <v>314.7</v>
      </c>
      <c r="BJ63" s="1905">
        <v>344.6</v>
      </c>
      <c r="BK63" s="1907">
        <v>-8.676726639582133E-2</v>
      </c>
      <c r="BL63" s="1933"/>
      <c r="BM63" s="1933"/>
      <c r="BN63" s="57"/>
    </row>
    <row r="64" spans="1:66" ht="13.5" customHeight="1">
      <c r="A64" s="83"/>
      <c r="B64" s="83"/>
      <c r="C64" s="83"/>
      <c r="D64" s="1940"/>
      <c r="E64" s="1940"/>
      <c r="F64" s="1892"/>
      <c r="G64" s="1892"/>
      <c r="H64" s="1892"/>
      <c r="I64" s="1892"/>
      <c r="J64" s="1892"/>
      <c r="K64" s="1892"/>
      <c r="L64" s="1892"/>
      <c r="N64" s="1931"/>
      <c r="O64" s="1931"/>
      <c r="P64" s="1931"/>
      <c r="W64" s="1892"/>
      <c r="AD64" s="1889"/>
      <c r="AE64" s="1889"/>
      <c r="AF64" s="1889"/>
      <c r="AG64" s="1889"/>
      <c r="AH64" s="1929"/>
      <c r="AI64" s="1929"/>
      <c r="AJ64" s="1929"/>
      <c r="AK64" s="1928"/>
      <c r="AL64" s="1928"/>
      <c r="AM64" s="1927"/>
      <c r="AN64" s="1927"/>
      <c r="AO64" s="1927"/>
      <c r="AP64" s="1927"/>
      <c r="AQ64" s="1927"/>
      <c r="AR64" s="1927"/>
      <c r="AS64" s="644" t="s">
        <v>405</v>
      </c>
      <c r="AT64" s="1629">
        <v>6</v>
      </c>
      <c r="AU64" s="1628">
        <v>5.7999999999999972</v>
      </c>
      <c r="AV64" s="1939">
        <v>3.88162699617145E-2</v>
      </c>
      <c r="AW64" s="1629">
        <v>34.799999999999997</v>
      </c>
      <c r="AX64" s="1628">
        <v>36</v>
      </c>
      <c r="AY64" s="1939">
        <v>-3.3369354082124159E-2</v>
      </c>
      <c r="AZ64" s="1938">
        <v>59.536000000000001</v>
      </c>
      <c r="BA64" s="1937">
        <v>60.7</v>
      </c>
      <c r="BB64" s="1934">
        <v>-1.9176276771004967E-2</v>
      </c>
      <c r="BC64" s="1631"/>
      <c r="BD64" s="1630"/>
      <c r="BE64" s="1934" t="s">
        <v>415</v>
      </c>
      <c r="BF64" s="1936">
        <v>-3.1359999999999957</v>
      </c>
      <c r="BG64" s="1935">
        <v>1.4000000000000057</v>
      </c>
      <c r="BH64" s="1919"/>
      <c r="BI64" s="1921">
        <v>97.2</v>
      </c>
      <c r="BJ64" s="1920">
        <v>103.9</v>
      </c>
      <c r="BK64" s="1934">
        <v>-6.4485081809432174E-2</v>
      </c>
      <c r="BL64" s="1933"/>
      <c r="BM64" s="1933"/>
      <c r="BN64" s="68"/>
    </row>
    <row r="65" spans="1:66" ht="13.5" customHeight="1">
      <c r="A65" s="78"/>
      <c r="B65" s="78"/>
      <c r="C65" s="78"/>
      <c r="D65" s="1932"/>
      <c r="E65" s="1932"/>
      <c r="F65" s="1896"/>
      <c r="G65" s="1896"/>
      <c r="H65" s="1896"/>
      <c r="I65" s="1896"/>
      <c r="J65" s="1896"/>
      <c r="K65" s="82"/>
      <c r="L65" s="1892"/>
      <c r="N65" s="1931"/>
      <c r="O65" s="1931"/>
      <c r="P65" s="1931"/>
      <c r="W65" s="84"/>
      <c r="X65" s="84"/>
      <c r="Y65" s="84"/>
      <c r="Z65" s="84"/>
      <c r="AA65" s="1930"/>
      <c r="AC65" s="1930"/>
      <c r="AD65" s="1930"/>
      <c r="AE65" s="1930"/>
      <c r="AF65" s="1930"/>
      <c r="AG65" s="1930"/>
      <c r="AH65" s="1929"/>
      <c r="AI65" s="1929"/>
      <c r="AJ65" s="1929"/>
      <c r="AK65" s="1928"/>
      <c r="AL65" s="1928"/>
      <c r="AM65" s="1927"/>
      <c r="AN65" s="1927"/>
      <c r="AO65" s="1927"/>
      <c r="AP65" s="1927"/>
      <c r="AQ65" s="1927"/>
      <c r="AR65" s="1927"/>
      <c r="AS65" s="644" t="s">
        <v>406</v>
      </c>
      <c r="AT65" s="1629">
        <v>75.599999999999994</v>
      </c>
      <c r="AU65" s="1628">
        <v>75.2</v>
      </c>
      <c r="AV65" s="1926">
        <v>5.3489591967255112E-3</v>
      </c>
      <c r="AW65" s="1629">
        <v>3.1</v>
      </c>
      <c r="AX65" s="1628">
        <v>3.3</v>
      </c>
      <c r="AY65" s="1926">
        <v>-5.804005108995014E-2</v>
      </c>
      <c r="AZ65" s="1925">
        <v>0.1</v>
      </c>
      <c r="BA65" s="1924">
        <v>0.1</v>
      </c>
      <c r="BB65" s="1919">
        <v>0</v>
      </c>
      <c r="BC65" s="1627">
        <v>13.5</v>
      </c>
      <c r="BD65" s="1626">
        <v>13.5</v>
      </c>
      <c r="BE65" s="1919">
        <v>0</v>
      </c>
      <c r="BF65" s="1923" t="s">
        <v>192</v>
      </c>
      <c r="BG65" s="1922" t="s">
        <v>192</v>
      </c>
      <c r="BH65" s="1919"/>
      <c r="BI65" s="1921">
        <v>92.299999999999983</v>
      </c>
      <c r="BJ65" s="1920">
        <v>92.1</v>
      </c>
      <c r="BK65" s="1919">
        <v>2.1715526601518852E-3</v>
      </c>
      <c r="BL65" s="1918"/>
      <c r="BM65" s="1917"/>
      <c r="BN65" s="70"/>
    </row>
    <row r="66" spans="1:66" ht="13.5" customHeight="1">
      <c r="A66" s="78"/>
      <c r="B66" s="78"/>
      <c r="C66" s="78"/>
      <c r="D66" s="1897"/>
      <c r="E66" s="1897"/>
      <c r="F66" s="1896"/>
      <c r="G66" s="1896"/>
      <c r="H66" s="1896"/>
      <c r="I66" s="1896"/>
      <c r="J66" s="1896"/>
      <c r="K66" s="1892"/>
      <c r="L66" s="1892"/>
      <c r="W66" s="1892"/>
      <c r="AA66" s="1916"/>
      <c r="AB66" s="1916"/>
      <c r="AC66" s="1916"/>
      <c r="AD66" s="1916"/>
      <c r="AE66" s="1916"/>
      <c r="AF66" s="1902"/>
      <c r="AG66" s="1902"/>
      <c r="AH66" s="1892"/>
      <c r="AO66" s="1889"/>
      <c r="AP66" s="1889"/>
      <c r="AQ66" s="1889"/>
      <c r="AR66" s="1889"/>
      <c r="AS66" s="1915" t="s">
        <v>407</v>
      </c>
      <c r="AT66" s="1914">
        <v>81.599999999999994</v>
      </c>
      <c r="AU66" s="1913">
        <v>81</v>
      </c>
      <c r="AV66" s="1904">
        <v>7.7362601873098846E-3</v>
      </c>
      <c r="AW66" s="1914">
        <v>37.9</v>
      </c>
      <c r="AX66" s="1913">
        <v>39.299999999999997</v>
      </c>
      <c r="AY66" s="1904">
        <v>-3.5448693841002354E-2</v>
      </c>
      <c r="AZ66" s="1912">
        <v>59.636000000000003</v>
      </c>
      <c r="BA66" s="1911">
        <v>60.800000000000004</v>
      </c>
      <c r="BB66" s="1904">
        <v>-1.9144736842105287E-2</v>
      </c>
      <c r="BC66" s="1910">
        <v>13.5</v>
      </c>
      <c r="BD66" s="1909">
        <v>13.5</v>
      </c>
      <c r="BE66" s="1904">
        <v>0</v>
      </c>
      <c r="BF66" s="1908">
        <v>-3.1359999999999957</v>
      </c>
      <c r="BG66" s="1905">
        <v>1.4000000000000057</v>
      </c>
      <c r="BH66" s="1907" t="s">
        <v>415</v>
      </c>
      <c r="BI66" s="1906">
        <v>189.5</v>
      </c>
      <c r="BJ66" s="1905">
        <v>196</v>
      </c>
      <c r="BK66" s="1904">
        <v>-3.3163265306122451E-2</v>
      </c>
      <c r="BL66" s="1903"/>
      <c r="BM66" s="1903"/>
      <c r="BN66" s="1903"/>
    </row>
    <row r="67" spans="1:66" ht="13.5" customHeight="1">
      <c r="A67" s="79"/>
      <c r="B67" s="79"/>
      <c r="C67" s="79"/>
      <c r="D67" s="1897"/>
      <c r="E67" s="1897"/>
      <c r="F67" s="1896"/>
      <c r="G67" s="1896"/>
      <c r="H67" s="1896"/>
      <c r="I67" s="1896"/>
      <c r="J67" s="1896"/>
      <c r="K67" s="1896"/>
      <c r="L67" s="1892"/>
      <c r="W67" s="1892"/>
      <c r="AD67" s="1889"/>
      <c r="AE67" s="1889"/>
      <c r="AF67" s="1902"/>
      <c r="AG67" s="1902"/>
      <c r="AH67" s="1892"/>
      <c r="AO67" s="1889"/>
      <c r="AP67" s="1889"/>
      <c r="AQ67" s="1889"/>
      <c r="AR67" s="1889"/>
      <c r="BL67" s="1901"/>
      <c r="BM67" s="1901"/>
      <c r="BN67" s="1901"/>
    </row>
    <row r="68" spans="1:66" ht="20.100000000000001" customHeight="1">
      <c r="A68" s="1898"/>
      <c r="B68" s="1898"/>
      <c r="C68" s="1898"/>
      <c r="D68" s="1897"/>
      <c r="E68" s="1897"/>
      <c r="F68" s="1896"/>
      <c r="G68" s="1896"/>
      <c r="H68" s="1896"/>
      <c r="I68" s="1896"/>
      <c r="J68" s="1896"/>
      <c r="K68" s="1899"/>
      <c r="L68" s="1892"/>
      <c r="W68" s="1892"/>
      <c r="AD68" s="1889"/>
      <c r="AE68" s="1889"/>
      <c r="AF68" s="1889"/>
      <c r="AG68" s="1889"/>
      <c r="AH68" s="1892"/>
      <c r="AO68" s="1889"/>
      <c r="AP68" s="1889"/>
      <c r="AQ68" s="1889"/>
      <c r="AR68" s="1889"/>
      <c r="BL68" s="1900"/>
      <c r="BM68" s="1900"/>
      <c r="BN68" s="1900"/>
    </row>
    <row r="69" spans="1:66" ht="20.100000000000001" customHeight="1">
      <c r="A69" s="85"/>
      <c r="B69" s="85"/>
      <c r="C69" s="85"/>
      <c r="D69" s="1897"/>
      <c r="E69" s="1897"/>
      <c r="F69" s="1896"/>
      <c r="G69" s="1896"/>
      <c r="H69" s="1896"/>
      <c r="I69" s="1896"/>
      <c r="J69" s="1896"/>
      <c r="K69" s="1899"/>
      <c r="L69" s="1892"/>
      <c r="W69" s="1892"/>
      <c r="AD69" s="1889"/>
      <c r="AE69" s="1889"/>
      <c r="AF69" s="1889"/>
      <c r="AG69" s="1889"/>
      <c r="AH69" s="1892"/>
      <c r="AO69" s="1889"/>
      <c r="AP69" s="1889"/>
      <c r="AQ69" s="1889"/>
      <c r="AR69" s="1889"/>
    </row>
    <row r="70" spans="1:66" ht="20.100000000000001" customHeight="1">
      <c r="A70" s="1898"/>
      <c r="B70" s="1898"/>
      <c r="C70" s="1898"/>
      <c r="D70" s="1897"/>
      <c r="E70" s="1897"/>
      <c r="F70" s="1896"/>
      <c r="G70" s="1896"/>
      <c r="H70" s="1896"/>
      <c r="I70" s="1896"/>
      <c r="J70" s="1896"/>
      <c r="K70" s="1895"/>
      <c r="L70" s="1892"/>
      <c r="AH70" s="1892"/>
      <c r="AO70" s="1889"/>
      <c r="AP70" s="1889"/>
      <c r="AQ70" s="1889"/>
      <c r="AR70" s="1889"/>
    </row>
    <row r="71" spans="1:66" ht="20.100000000000001" customHeight="1">
      <c r="A71" s="1898"/>
      <c r="B71" s="1898"/>
      <c r="C71" s="1898"/>
      <c r="D71" s="1897"/>
      <c r="E71" s="1897"/>
      <c r="F71" s="1896"/>
      <c r="G71" s="1896"/>
      <c r="H71" s="1896"/>
      <c r="I71" s="1896"/>
      <c r="J71" s="1896"/>
      <c r="K71" s="1895"/>
      <c r="L71" s="1892"/>
      <c r="AH71" s="1892"/>
    </row>
    <row r="72" spans="1:66" ht="20.100000000000001" customHeight="1">
      <c r="A72" s="1895"/>
      <c r="B72" s="1895"/>
      <c r="C72" s="1895"/>
      <c r="D72" s="1895"/>
      <c r="E72" s="1895"/>
      <c r="F72" s="1895"/>
      <c r="G72" s="1895"/>
      <c r="H72" s="1895"/>
      <c r="I72" s="1895"/>
      <c r="J72" s="1895"/>
      <c r="K72" s="1895"/>
      <c r="L72" s="1892"/>
      <c r="AH72" s="1892"/>
    </row>
    <row r="73" spans="1:66" ht="20.100000000000001" customHeight="1">
      <c r="A73" s="1895"/>
      <c r="B73" s="1895"/>
      <c r="C73" s="1895"/>
      <c r="D73" s="1895"/>
      <c r="E73" s="1895"/>
      <c r="F73" s="1895"/>
      <c r="G73" s="1895"/>
      <c r="H73" s="1895"/>
      <c r="I73" s="1895"/>
      <c r="J73" s="1895"/>
      <c r="K73" s="1895"/>
      <c r="L73" s="1892"/>
      <c r="AH73" s="1892"/>
    </row>
    <row r="74" spans="1:66" ht="20.100000000000001" customHeight="1">
      <c r="A74" s="1894"/>
      <c r="B74" s="1894"/>
      <c r="C74" s="1894"/>
      <c r="D74" s="1894"/>
      <c r="E74" s="1894"/>
      <c r="F74" s="1894"/>
      <c r="G74" s="1894"/>
      <c r="H74" s="1894"/>
      <c r="I74" s="1894"/>
      <c r="J74" s="1894"/>
      <c r="K74" s="1894"/>
    </row>
    <row r="75" spans="1:66" ht="20.100000000000001" customHeight="1">
      <c r="A75" s="1894"/>
      <c r="B75" s="1894"/>
      <c r="C75" s="1894"/>
      <c r="D75" s="1894"/>
      <c r="E75" s="1894"/>
      <c r="F75" s="1894"/>
      <c r="G75" s="1894"/>
      <c r="H75" s="1894"/>
      <c r="I75" s="1894"/>
      <c r="J75" s="1894"/>
      <c r="K75" s="1894"/>
    </row>
    <row r="76" spans="1:66" ht="20.100000000000001" customHeight="1">
      <c r="A76" s="1894"/>
      <c r="B76" s="1894"/>
      <c r="C76" s="1894"/>
      <c r="D76" s="1894"/>
      <c r="E76" s="1894"/>
      <c r="F76" s="1894"/>
      <c r="G76" s="1894"/>
      <c r="H76" s="1894"/>
      <c r="I76" s="1894"/>
      <c r="J76" s="1894"/>
      <c r="K76" s="1894"/>
    </row>
    <row r="77" spans="1:66" ht="20.100000000000001" customHeight="1">
      <c r="A77" s="1894"/>
      <c r="B77" s="1894"/>
      <c r="C77" s="1894"/>
      <c r="D77" s="1894"/>
      <c r="E77" s="1894"/>
      <c r="F77" s="1894"/>
      <c r="G77" s="1894"/>
      <c r="H77" s="1894"/>
      <c r="I77" s="1894"/>
      <c r="J77" s="1894"/>
      <c r="K77" s="1894"/>
    </row>
    <row r="78" spans="1:66" ht="20.100000000000001" customHeight="1">
      <c r="A78" s="1894"/>
      <c r="B78" s="1894"/>
      <c r="C78" s="1894"/>
      <c r="D78" s="1894"/>
      <c r="E78" s="1894"/>
      <c r="F78" s="1894"/>
      <c r="G78" s="1894"/>
      <c r="H78" s="1894"/>
      <c r="I78" s="1894"/>
      <c r="J78" s="1894"/>
      <c r="K78" s="1894"/>
    </row>
    <row r="79" spans="1:66" ht="20.100000000000001" customHeight="1">
      <c r="A79" s="1894"/>
      <c r="B79" s="1894"/>
      <c r="C79" s="1894"/>
      <c r="D79" s="1894"/>
      <c r="E79" s="1894"/>
      <c r="F79" s="1894"/>
      <c r="G79" s="1894"/>
      <c r="H79" s="1894"/>
      <c r="I79" s="1894"/>
      <c r="J79" s="1894"/>
      <c r="K79" s="1894"/>
    </row>
    <row r="80" spans="1:66" ht="20.100000000000001" customHeight="1"/>
    <row r="81" ht="20.100000000000001" customHeight="1"/>
    <row r="82" ht="20.100000000000001" customHeight="1"/>
    <row r="83" ht="20.100000000000001" customHeight="1"/>
    <row r="84" ht="20.100000000000001" customHeight="1"/>
    <row r="85" ht="20.100000000000001" customHeight="1"/>
    <row r="86" ht="20.100000000000001" customHeight="1"/>
    <row r="87" ht="20.100000000000001" customHeight="1"/>
    <row r="88" ht="20.100000000000001" customHeight="1"/>
    <row r="89" ht="20.100000000000001" customHeight="1"/>
    <row r="90" ht="20.100000000000001" customHeight="1"/>
    <row r="91" ht="20.100000000000001" customHeight="1"/>
    <row r="92" ht="20.100000000000001" customHeight="1"/>
    <row r="93" ht="20.100000000000001" customHeight="1"/>
    <row r="94" ht="20.100000000000001" customHeight="1"/>
    <row r="95" ht="20.100000000000001" customHeight="1"/>
    <row r="96" ht="20.100000000000001" customHeight="1"/>
    <row r="97" ht="20.100000000000001" customHeight="1"/>
    <row r="98" ht="20.100000000000001" customHeight="1"/>
    <row r="99" ht="20.100000000000001" customHeight="1"/>
    <row r="100" ht="20.100000000000001" customHeight="1"/>
    <row r="101" ht="20.100000000000001" customHeight="1"/>
    <row r="102" ht="20.100000000000001" customHeight="1"/>
    <row r="103" ht="20.100000000000001" customHeight="1"/>
    <row r="104" ht="20.100000000000001" customHeight="1"/>
    <row r="105" ht="20.100000000000001" customHeight="1"/>
    <row r="106" ht="20.100000000000001" customHeight="1"/>
    <row r="107" ht="20.100000000000001" customHeight="1"/>
    <row r="108" ht="20.100000000000001" customHeight="1"/>
    <row r="109" ht="20.100000000000001" customHeight="1"/>
    <row r="110" ht="20.100000000000001" customHeight="1"/>
    <row r="111" ht="20.100000000000001" customHeight="1"/>
    <row r="112" ht="20.100000000000001" customHeight="1"/>
    <row r="113" ht="20.100000000000001" customHeight="1"/>
    <row r="114" ht="20.100000000000001" customHeight="1"/>
    <row r="115" ht="20.100000000000001" customHeight="1"/>
    <row r="116" ht="20.100000000000001" customHeight="1"/>
    <row r="117" ht="20.100000000000001" customHeight="1"/>
    <row r="118" ht="20.100000000000001" customHeight="1"/>
    <row r="119" ht="20.100000000000001" customHeight="1"/>
    <row r="120" ht="20.100000000000001" customHeight="1"/>
    <row r="121" ht="20.100000000000001" customHeight="1"/>
    <row r="122" ht="20.100000000000001" customHeight="1"/>
    <row r="123" ht="20.100000000000001" customHeight="1"/>
    <row r="124" ht="20.100000000000001" customHeight="1"/>
    <row r="125" ht="20.100000000000001" customHeight="1"/>
    <row r="126" ht="20.100000000000001" customHeight="1"/>
    <row r="127" ht="20.100000000000001" customHeight="1"/>
    <row r="128" ht="20.100000000000001" customHeight="1"/>
    <row r="129" ht="20.100000000000001" customHeight="1"/>
    <row r="130" ht="20.100000000000001" customHeight="1"/>
    <row r="131" ht="20.100000000000001" customHeight="1"/>
    <row r="132" ht="20.100000000000001" customHeight="1"/>
    <row r="133" ht="20.100000000000001" customHeight="1"/>
    <row r="134" ht="20.100000000000001" customHeight="1"/>
    <row r="135" ht="20.100000000000001" customHeight="1"/>
    <row r="136" ht="20.100000000000001" customHeight="1"/>
    <row r="137" ht="20.100000000000001" customHeight="1"/>
    <row r="138" ht="20.100000000000001" customHeight="1"/>
    <row r="139" ht="20.100000000000001" customHeight="1"/>
    <row r="140" ht="20.100000000000001" customHeight="1"/>
    <row r="141" ht="20.100000000000001" customHeight="1"/>
    <row r="142" ht="20.100000000000001" customHeight="1"/>
    <row r="143" ht="20.100000000000001" customHeight="1"/>
    <row r="144" ht="20.100000000000001" customHeight="1"/>
    <row r="145" ht="20.100000000000001" customHeight="1"/>
    <row r="146" ht="20.100000000000001" customHeight="1"/>
    <row r="147" ht="20.100000000000001" customHeight="1"/>
    <row r="148" ht="20.100000000000001" customHeight="1"/>
    <row r="149" ht="20.100000000000001" customHeight="1"/>
    <row r="150" ht="20.100000000000001" customHeight="1"/>
    <row r="151" ht="20.100000000000001" customHeight="1"/>
    <row r="152" ht="20.100000000000001" customHeight="1"/>
    <row r="153" ht="20.100000000000001" customHeight="1"/>
    <row r="154" ht="20.100000000000001" customHeight="1"/>
    <row r="155" ht="20.100000000000001" customHeight="1"/>
    <row r="156" ht="20.100000000000001" customHeight="1"/>
    <row r="157" ht="20.100000000000001" customHeight="1"/>
    <row r="158" ht="20.100000000000001" customHeight="1"/>
    <row r="159" ht="20.100000000000001" customHeight="1"/>
    <row r="160" ht="20.100000000000001" customHeight="1"/>
    <row r="161" ht="20.100000000000001" customHeight="1"/>
    <row r="162" ht="20.100000000000001" customHeight="1"/>
    <row r="163" ht="20.100000000000001" customHeight="1"/>
    <row r="164" ht="20.100000000000001" customHeight="1"/>
    <row r="165" ht="20.100000000000001" customHeight="1"/>
    <row r="166" ht="20.100000000000001" customHeight="1"/>
    <row r="167" ht="20.100000000000001" customHeight="1"/>
    <row r="168" ht="20.100000000000001" customHeight="1"/>
    <row r="169" ht="20.100000000000001" customHeight="1"/>
    <row r="170" ht="20.100000000000001" customHeight="1"/>
    <row r="171" ht="20.100000000000001" customHeight="1"/>
    <row r="172" ht="20.100000000000001" customHeight="1"/>
    <row r="173" ht="20.100000000000001" customHeight="1"/>
    <row r="174" ht="20.100000000000001" customHeight="1"/>
    <row r="175" ht="20.100000000000001" customHeight="1"/>
    <row r="176" ht="20.100000000000001" customHeight="1"/>
    <row r="177" ht="20.100000000000001" customHeight="1"/>
    <row r="178" ht="20.100000000000001" customHeight="1"/>
    <row r="179" ht="20.100000000000001" customHeight="1"/>
    <row r="180" ht="20.100000000000001" customHeight="1"/>
    <row r="181" ht="20.100000000000001" customHeight="1"/>
    <row r="182" ht="20.100000000000001" customHeight="1"/>
    <row r="183" ht="20.100000000000001" customHeight="1"/>
    <row r="184" ht="20.100000000000001" customHeight="1"/>
    <row r="185" ht="20.100000000000001" customHeight="1"/>
    <row r="186" ht="20.100000000000001" customHeight="1"/>
    <row r="187" ht="20.100000000000001" customHeight="1"/>
    <row r="188" ht="20.100000000000001" customHeight="1"/>
    <row r="189" ht="20.100000000000001" customHeight="1"/>
    <row r="190" ht="20.100000000000001" customHeight="1"/>
    <row r="191" ht="20.100000000000001" customHeight="1"/>
    <row r="192" ht="20.100000000000001" customHeight="1"/>
    <row r="193" ht="20.100000000000001" customHeight="1"/>
    <row r="194" ht="20.100000000000001" customHeight="1"/>
    <row r="195" ht="20.100000000000001" customHeight="1"/>
    <row r="196" ht="20.100000000000001" customHeight="1"/>
    <row r="197" ht="20.100000000000001" customHeight="1"/>
    <row r="198" ht="20.100000000000001" customHeight="1"/>
    <row r="199" ht="20.100000000000001" customHeight="1"/>
    <row r="200" ht="20.100000000000001" customHeight="1"/>
    <row r="201" ht="20.100000000000001" customHeight="1"/>
    <row r="202" ht="20.100000000000001" customHeight="1"/>
    <row r="203" ht="20.100000000000001" customHeight="1"/>
    <row r="204" ht="20.100000000000001" customHeight="1"/>
    <row r="205" ht="20.100000000000001" customHeight="1"/>
    <row r="206" ht="20.100000000000001" customHeight="1"/>
    <row r="207" ht="20.100000000000001" customHeight="1"/>
    <row r="208" ht="20.100000000000001" customHeight="1"/>
    <row r="209" ht="20.100000000000001" customHeight="1"/>
    <row r="210" ht="20.100000000000001" customHeight="1"/>
    <row r="211" ht="20.100000000000001" customHeight="1"/>
    <row r="212" ht="20.100000000000001" customHeight="1"/>
    <row r="213" ht="20.100000000000001" customHeight="1"/>
    <row r="214" ht="20.100000000000001" customHeight="1"/>
    <row r="215" ht="20.100000000000001" customHeight="1"/>
    <row r="216" ht="20.100000000000001" customHeight="1"/>
    <row r="217" ht="20.100000000000001" customHeight="1"/>
    <row r="218" ht="20.100000000000001" customHeight="1"/>
    <row r="219" ht="20.100000000000001" customHeight="1"/>
    <row r="220" ht="20.100000000000001" customHeight="1"/>
    <row r="221" ht="20.100000000000001" customHeight="1"/>
    <row r="222" ht="20.100000000000001" customHeight="1"/>
    <row r="223" ht="20.100000000000001" customHeight="1"/>
    <row r="224" ht="20.100000000000001" customHeight="1"/>
    <row r="225" ht="20.100000000000001" customHeight="1"/>
    <row r="226" ht="20.100000000000001" customHeight="1"/>
    <row r="227" ht="20.100000000000001" customHeight="1"/>
    <row r="228" ht="20.100000000000001" customHeight="1"/>
    <row r="229" ht="20.100000000000001" customHeight="1"/>
    <row r="230" ht="20.100000000000001" customHeight="1"/>
    <row r="231" ht="20.100000000000001" customHeight="1"/>
    <row r="232" ht="20.100000000000001" customHeight="1"/>
    <row r="233" ht="20.100000000000001" customHeight="1"/>
    <row r="234" ht="20.100000000000001" customHeight="1"/>
    <row r="235" ht="20.100000000000001" customHeight="1"/>
    <row r="236" ht="20.100000000000001" customHeight="1"/>
    <row r="237" ht="20.100000000000001" customHeight="1"/>
    <row r="238" ht="20.100000000000001" customHeight="1"/>
    <row r="239" ht="20.100000000000001" customHeight="1"/>
    <row r="240" ht="20.100000000000001" customHeight="1"/>
    <row r="241" ht="20.100000000000001" customHeight="1"/>
    <row r="242" ht="20.100000000000001" customHeight="1"/>
    <row r="243" ht="20.100000000000001" customHeight="1"/>
    <row r="244" ht="20.100000000000001" customHeight="1"/>
    <row r="245" ht="20.100000000000001" customHeight="1"/>
    <row r="246" ht="20.100000000000001" customHeight="1"/>
    <row r="247" ht="20.100000000000001" customHeight="1"/>
    <row r="248" ht="20.100000000000001" customHeight="1"/>
    <row r="249" ht="20.100000000000001" customHeight="1"/>
    <row r="250" ht="20.100000000000001" customHeight="1"/>
    <row r="251" ht="20.100000000000001" customHeight="1"/>
    <row r="252" ht="20.100000000000001" customHeight="1"/>
    <row r="253" ht="20.100000000000001" customHeight="1"/>
    <row r="254" ht="20.100000000000001" customHeight="1"/>
    <row r="255" ht="20.100000000000001" customHeight="1"/>
    <row r="256" ht="20.100000000000001" customHeight="1"/>
    <row r="257" ht="20.100000000000001" customHeight="1"/>
    <row r="258" ht="20.100000000000001" customHeight="1"/>
    <row r="259" ht="20.100000000000001" customHeight="1"/>
    <row r="260" ht="20.100000000000001" customHeight="1"/>
    <row r="261" ht="20.100000000000001" customHeight="1"/>
    <row r="262" ht="20.100000000000001" customHeight="1"/>
    <row r="263" ht="20.100000000000001" customHeight="1"/>
    <row r="264" ht="20.100000000000001" customHeight="1"/>
    <row r="265" ht="20.100000000000001" customHeight="1"/>
    <row r="266" ht="20.100000000000001" customHeight="1"/>
    <row r="267" ht="20.100000000000001" customHeight="1"/>
    <row r="268" ht="20.100000000000001" customHeight="1"/>
    <row r="269" ht="20.100000000000001" customHeight="1"/>
    <row r="270" ht="20.100000000000001" customHeight="1"/>
    <row r="271" ht="20.100000000000001" customHeight="1"/>
    <row r="272" ht="20.100000000000001" customHeight="1"/>
    <row r="273" ht="20.100000000000001" customHeight="1"/>
    <row r="274" ht="20.100000000000001" customHeight="1"/>
    <row r="275" ht="20.100000000000001" customHeight="1"/>
    <row r="276" ht="20.100000000000001" customHeight="1"/>
    <row r="277" ht="20.100000000000001" customHeight="1"/>
    <row r="278" ht="20.100000000000001" customHeight="1"/>
    <row r="279" ht="20.100000000000001" customHeight="1"/>
    <row r="280" ht="20.100000000000001" customHeight="1"/>
    <row r="281" ht="20.100000000000001" customHeight="1"/>
    <row r="282" ht="20.100000000000001" customHeight="1"/>
    <row r="283" ht="20.100000000000001" customHeight="1"/>
    <row r="284" ht="20.100000000000001" customHeight="1"/>
    <row r="285" ht="20.100000000000001" customHeight="1"/>
    <row r="286" ht="20.100000000000001" customHeight="1"/>
    <row r="287" ht="20.100000000000001" customHeight="1"/>
    <row r="288" ht="20.100000000000001" customHeight="1"/>
    <row r="289" ht="20.100000000000001" customHeight="1"/>
    <row r="290" ht="20.100000000000001" customHeight="1"/>
    <row r="291" ht="20.100000000000001" customHeight="1"/>
    <row r="292" ht="20.100000000000001" customHeight="1"/>
    <row r="293" ht="20.100000000000001" customHeight="1"/>
    <row r="294" ht="20.100000000000001" customHeight="1"/>
    <row r="295" ht="20.100000000000001" customHeight="1"/>
    <row r="296" ht="20.100000000000001" customHeight="1"/>
    <row r="297" ht="20.100000000000001" customHeight="1"/>
    <row r="298" ht="20.100000000000001" customHeight="1"/>
    <row r="299" ht="20.100000000000001" customHeight="1"/>
    <row r="300" ht="20.100000000000001" customHeight="1"/>
    <row r="301" ht="20.100000000000001" customHeight="1"/>
    <row r="302" ht="20.100000000000001" customHeight="1"/>
    <row r="303" ht="20.100000000000001" customHeight="1"/>
    <row r="304" ht="20.100000000000001" customHeight="1"/>
    <row r="305" ht="20.100000000000001" customHeight="1"/>
    <row r="306" ht="20.100000000000001" customHeight="1"/>
    <row r="307" ht="20.100000000000001" customHeight="1"/>
    <row r="308" ht="20.100000000000001" customHeight="1"/>
    <row r="309" ht="20.100000000000001" customHeight="1"/>
    <row r="310" ht="20.100000000000001" customHeight="1"/>
    <row r="311" ht="20.100000000000001" customHeight="1"/>
    <row r="312" ht="20.100000000000001" customHeight="1"/>
    <row r="313" ht="20.100000000000001" customHeight="1"/>
    <row r="314" ht="20.100000000000001" customHeight="1"/>
    <row r="315" ht="20.100000000000001" customHeight="1"/>
    <row r="316" ht="20.100000000000001" customHeight="1"/>
    <row r="317" ht="20.100000000000001" customHeight="1"/>
    <row r="318" ht="20.100000000000001" customHeight="1"/>
    <row r="319" ht="20.100000000000001" customHeight="1"/>
    <row r="320" ht="20.100000000000001" customHeight="1"/>
    <row r="321" ht="20.100000000000001" customHeight="1"/>
    <row r="322" ht="20.100000000000001" customHeight="1"/>
    <row r="323" ht="20.100000000000001" customHeight="1"/>
    <row r="324" ht="20.100000000000001" customHeight="1"/>
    <row r="325" ht="20.100000000000001" customHeight="1"/>
    <row r="326" ht="20.100000000000001" customHeight="1"/>
    <row r="327" ht="20.100000000000001" customHeight="1"/>
    <row r="328" ht="20.100000000000001" customHeight="1"/>
    <row r="329" ht="20.100000000000001" customHeight="1"/>
  </sheetData>
  <mergeCells count="21">
    <mergeCell ref="BI38:BJ38"/>
    <mergeCell ref="W46:AG47"/>
    <mergeCell ref="A52:K52"/>
    <mergeCell ref="A15:A16"/>
    <mergeCell ref="A22:A23"/>
    <mergeCell ref="A24:A25"/>
    <mergeCell ref="AS35:BK36"/>
    <mergeCell ref="AT37:AV37"/>
    <mergeCell ref="AW37:AY37"/>
    <mergeCell ref="BI4:BK4"/>
    <mergeCell ref="AZ37:BB37"/>
    <mergeCell ref="BC37:BE37"/>
    <mergeCell ref="BF37:BH37"/>
    <mergeCell ref="L1:V1"/>
    <mergeCell ref="AS2:BK3"/>
    <mergeCell ref="AT4:AV4"/>
    <mergeCell ref="AW4:AY4"/>
    <mergeCell ref="AZ4:BB4"/>
    <mergeCell ref="BC4:BE4"/>
    <mergeCell ref="BF4:BH4"/>
    <mergeCell ref="BI37:BK37"/>
  </mergeCells>
  <printOptions horizontalCentered="1"/>
  <pageMargins left="0.7" right="0.7" top="0.75" bottom="0.75" header="0.3" footer="0.3"/>
  <pageSetup paperSize="9" scale="75" orientation="portrait" r:id="rId1"/>
  <headerFooter>
    <oddHeader>&amp;R&amp;"Arial,Normal"&amp;8Key financial figures</oddHeader>
    <oddFooter>&amp;C&amp;7Fact book - Q2 2017</oddFooter>
  </headerFooter>
  <colBreaks count="3" manualBreakCount="3">
    <brk id="11" max="71" man="1"/>
    <brk id="22" max="1048575" man="1"/>
    <brk id="44" max="71" man="1"/>
  </colBreaks>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tabColor rgb="FF99FF99"/>
  </sheetPr>
  <dimension ref="A1:AJ185"/>
  <sheetViews>
    <sheetView showGridLines="0" view="pageBreakPreview" topLeftCell="A82" zoomScale="115" zoomScaleNormal="90" zoomScaleSheetLayoutView="115" zoomScalePageLayoutView="80" workbookViewId="0">
      <selection activeCell="P21" sqref="P21"/>
    </sheetView>
  </sheetViews>
  <sheetFormatPr defaultRowHeight="11.25"/>
  <cols>
    <col min="1" max="1" width="23.6640625" style="651" customWidth="1"/>
    <col min="2" max="2" width="9.33203125" style="651"/>
    <col min="3" max="3" width="7.1640625" style="651" customWidth="1"/>
    <col min="4" max="7" width="9.33203125" style="651"/>
    <col min="8" max="8" width="10.6640625" style="651" customWidth="1"/>
    <col min="9" max="14" width="9.33203125" style="651"/>
    <col min="15" max="15" width="31.1640625" style="651" customWidth="1"/>
    <col min="16" max="20" width="10.6640625" style="651" hidden="1" customWidth="1"/>
    <col min="21" max="16384" width="9.33203125" style="651"/>
  </cols>
  <sheetData>
    <row r="1" spans="1:12" ht="13.5" customHeight="1">
      <c r="A1" s="655" t="s">
        <v>1042</v>
      </c>
      <c r="B1" s="669"/>
      <c r="C1" s="669"/>
      <c r="D1" s="652"/>
      <c r="E1" s="652"/>
      <c r="F1" s="652"/>
      <c r="G1" s="652"/>
      <c r="H1" s="652"/>
      <c r="I1" s="674"/>
      <c r="L1" s="674"/>
    </row>
    <row r="2" spans="1:12" ht="13.5" customHeight="1">
      <c r="A2" s="692"/>
      <c r="B2" s="652"/>
      <c r="C2" s="652"/>
      <c r="D2" s="652"/>
      <c r="E2" s="652"/>
      <c r="F2" s="652"/>
      <c r="G2" s="652"/>
      <c r="H2" s="652"/>
    </row>
    <row r="3" spans="1:12" ht="12" thickBot="1">
      <c r="A3" s="686" t="s">
        <v>605</v>
      </c>
      <c r="B3" s="2982" t="s">
        <v>1043</v>
      </c>
      <c r="C3" s="2982"/>
      <c r="D3" s="685">
        <v>2014</v>
      </c>
      <c r="E3" s="685">
        <v>2015</v>
      </c>
      <c r="F3" s="685" t="s">
        <v>1044</v>
      </c>
      <c r="G3" s="685" t="s">
        <v>1045</v>
      </c>
      <c r="H3" s="685" t="s">
        <v>1046</v>
      </c>
    </row>
    <row r="4" spans="1:12">
      <c r="A4" s="673" t="s">
        <v>1047</v>
      </c>
      <c r="B4" s="673" t="s">
        <v>537</v>
      </c>
      <c r="C4" s="672"/>
      <c r="D4" s="671">
        <v>1.7</v>
      </c>
      <c r="E4" s="671">
        <v>1.6</v>
      </c>
      <c r="F4" s="671">
        <v>1.7</v>
      </c>
      <c r="G4" s="671">
        <v>2.2000000000000002</v>
      </c>
      <c r="H4" s="671">
        <v>1.9</v>
      </c>
    </row>
    <row r="5" spans="1:12">
      <c r="A5" s="677"/>
      <c r="B5" s="677" t="s">
        <v>539</v>
      </c>
      <c r="C5" s="676"/>
      <c r="D5" s="675">
        <v>-0.6</v>
      </c>
      <c r="E5" s="675">
        <v>0.3</v>
      </c>
      <c r="F5" s="671">
        <v>1.5</v>
      </c>
      <c r="G5" s="671">
        <v>3</v>
      </c>
      <c r="H5" s="671">
        <v>2</v>
      </c>
    </row>
    <row r="6" spans="1:12">
      <c r="A6" s="673"/>
      <c r="B6" s="673" t="s">
        <v>540</v>
      </c>
      <c r="C6" s="672"/>
      <c r="D6" s="671">
        <v>2.2000000000000002</v>
      </c>
      <c r="E6" s="671">
        <v>1.1000000000000001</v>
      </c>
      <c r="F6" s="671">
        <v>0.8</v>
      </c>
      <c r="G6" s="671">
        <v>1.8</v>
      </c>
      <c r="H6" s="671">
        <v>1.8</v>
      </c>
    </row>
    <row r="7" spans="1:12" ht="12" thickBot="1">
      <c r="A7" s="683"/>
      <c r="B7" s="691" t="s">
        <v>542</v>
      </c>
      <c r="C7" s="690"/>
      <c r="D7" s="680">
        <v>2.7</v>
      </c>
      <c r="E7" s="680">
        <v>3.8</v>
      </c>
      <c r="F7" s="680">
        <v>2.9</v>
      </c>
      <c r="G7" s="680">
        <v>2.8</v>
      </c>
      <c r="H7" s="680">
        <v>2.2999999999999998</v>
      </c>
    </row>
    <row r="8" spans="1:12">
      <c r="A8" s="679" t="s">
        <v>1048</v>
      </c>
      <c r="B8" s="679" t="s">
        <v>537</v>
      </c>
      <c r="C8" s="672"/>
      <c r="D8" s="678">
        <v>0.6</v>
      </c>
      <c r="E8" s="678">
        <v>0.5</v>
      </c>
      <c r="F8" s="678">
        <v>0.3</v>
      </c>
      <c r="G8" s="678">
        <v>1.1000000000000001</v>
      </c>
      <c r="H8" s="678">
        <v>1.5</v>
      </c>
    </row>
    <row r="9" spans="1:12">
      <c r="A9" s="677"/>
      <c r="B9" s="677" t="s">
        <v>539</v>
      </c>
      <c r="C9" s="676"/>
      <c r="D9" s="671">
        <v>1</v>
      </c>
      <c r="E9" s="675" t="s">
        <v>1049</v>
      </c>
      <c r="F9" s="671">
        <v>0.4</v>
      </c>
      <c r="G9" s="671">
        <v>1</v>
      </c>
      <c r="H9" s="671">
        <v>1.2</v>
      </c>
    </row>
    <row r="10" spans="1:12">
      <c r="A10" s="673"/>
      <c r="B10" s="673" t="s">
        <v>540</v>
      </c>
      <c r="C10" s="672"/>
      <c r="D10" s="671">
        <v>2</v>
      </c>
      <c r="E10" s="671">
        <v>2.2000000000000002</v>
      </c>
      <c r="F10" s="671">
        <v>3.6</v>
      </c>
      <c r="G10" s="671">
        <v>1.7</v>
      </c>
      <c r="H10" s="671">
        <v>1.1000000000000001</v>
      </c>
    </row>
    <row r="11" spans="1:12" ht="12" thickBot="1">
      <c r="A11" s="683"/>
      <c r="B11" s="683" t="s">
        <v>542</v>
      </c>
      <c r="C11" s="682"/>
      <c r="D11" s="680" t="s">
        <v>1049</v>
      </c>
      <c r="E11" s="680" t="s">
        <v>896</v>
      </c>
      <c r="F11" s="680">
        <v>1</v>
      </c>
      <c r="G11" s="680">
        <v>1.7</v>
      </c>
      <c r="H11" s="680">
        <v>1.6</v>
      </c>
    </row>
    <row r="12" spans="1:12">
      <c r="A12" s="679" t="s">
        <v>1050</v>
      </c>
      <c r="B12" s="679" t="s">
        <v>537</v>
      </c>
      <c r="C12" s="672"/>
      <c r="D12" s="678" t="s">
        <v>1051</v>
      </c>
      <c r="E12" s="678">
        <v>1.9</v>
      </c>
      <c r="F12" s="678">
        <v>1.9</v>
      </c>
      <c r="G12" s="678">
        <v>1.8</v>
      </c>
      <c r="H12" s="678">
        <v>2.2000000000000002</v>
      </c>
    </row>
    <row r="13" spans="1:12">
      <c r="A13" s="677"/>
      <c r="B13" s="677" t="s">
        <v>539</v>
      </c>
      <c r="C13" s="676"/>
      <c r="D13" s="671">
        <v>0.8</v>
      </c>
      <c r="E13" s="675">
        <v>1.5</v>
      </c>
      <c r="F13" s="671">
        <v>1.9</v>
      </c>
      <c r="G13" s="671">
        <v>1.6</v>
      </c>
      <c r="H13" s="671">
        <v>1.4</v>
      </c>
    </row>
    <row r="14" spans="1:12">
      <c r="A14" s="673"/>
      <c r="B14" s="673" t="s">
        <v>540</v>
      </c>
      <c r="C14" s="672"/>
      <c r="D14" s="671">
        <v>1.9</v>
      </c>
      <c r="E14" s="671">
        <v>2.1</v>
      </c>
      <c r="F14" s="671">
        <v>1.6</v>
      </c>
      <c r="G14" s="671">
        <v>1.9</v>
      </c>
      <c r="H14" s="671">
        <v>2</v>
      </c>
    </row>
    <row r="15" spans="1:12" ht="12" thickBot="1">
      <c r="A15" s="683"/>
      <c r="B15" s="683" t="s">
        <v>542</v>
      </c>
      <c r="C15" s="682"/>
      <c r="D15" s="680">
        <v>2.1</v>
      </c>
      <c r="E15" s="680">
        <v>2.7</v>
      </c>
      <c r="F15" s="680">
        <v>2.2000000000000002</v>
      </c>
      <c r="G15" s="680">
        <v>1.5</v>
      </c>
      <c r="H15" s="680">
        <v>1.6</v>
      </c>
    </row>
    <row r="16" spans="1:12">
      <c r="A16" s="679" t="s">
        <v>1052</v>
      </c>
      <c r="B16" s="679" t="s">
        <v>1053</v>
      </c>
      <c r="C16" s="672"/>
      <c r="D16" s="678">
        <v>5</v>
      </c>
      <c r="E16" s="678">
        <v>4.5999999999999996</v>
      </c>
      <c r="F16" s="678">
        <v>4.2</v>
      </c>
      <c r="G16" s="678">
        <v>4.0999999999999996</v>
      </c>
      <c r="H16" s="678">
        <v>3.9</v>
      </c>
    </row>
    <row r="17" spans="1:36">
      <c r="A17" s="677"/>
      <c r="B17" s="677" t="s">
        <v>539</v>
      </c>
      <c r="C17" s="676"/>
      <c r="D17" s="671" t="s">
        <v>1054</v>
      </c>
      <c r="E17" s="675">
        <v>9.3000000000000007</v>
      </c>
      <c r="F17" s="671">
        <v>8.8000000000000007</v>
      </c>
      <c r="G17" s="671">
        <v>8.6</v>
      </c>
      <c r="H17" s="671">
        <v>8.3000000000000007</v>
      </c>
    </row>
    <row r="18" spans="1:36">
      <c r="A18" s="673"/>
      <c r="B18" s="673" t="s">
        <v>540</v>
      </c>
      <c r="C18" s="672"/>
      <c r="D18" s="671" t="s">
        <v>224</v>
      </c>
      <c r="E18" s="671" t="s">
        <v>1055</v>
      </c>
      <c r="F18" s="671">
        <v>4.7</v>
      </c>
      <c r="G18" s="671">
        <v>4.4000000000000004</v>
      </c>
      <c r="H18" s="671">
        <v>4.2</v>
      </c>
    </row>
    <row r="19" spans="1:36" ht="12.75">
      <c r="A19" s="673"/>
      <c r="B19" s="673" t="s">
        <v>542</v>
      </c>
      <c r="C19" s="672"/>
      <c r="D19" s="671" t="s">
        <v>1056</v>
      </c>
      <c r="E19" s="671" t="s">
        <v>289</v>
      </c>
      <c r="F19" s="671">
        <v>6.9</v>
      </c>
      <c r="G19" s="671">
        <v>6.7</v>
      </c>
      <c r="H19" s="671">
        <v>6.5</v>
      </c>
      <c r="I19" s="674"/>
      <c r="AA19" s="664"/>
    </row>
    <row r="20" spans="1:36">
      <c r="A20" s="689" t="s">
        <v>1057</v>
      </c>
      <c r="B20" s="673"/>
      <c r="C20" s="673"/>
      <c r="D20" s="673"/>
      <c r="E20" s="673"/>
      <c r="F20" s="673"/>
      <c r="G20" s="673"/>
      <c r="H20" s="653" t="s">
        <v>1337</v>
      </c>
      <c r="S20" s="664"/>
    </row>
    <row r="21" spans="1:36" ht="13.5" customHeight="1">
      <c r="A21" s="652"/>
      <c r="B21" s="652"/>
      <c r="C21" s="652"/>
      <c r="D21" s="652"/>
      <c r="E21" s="652"/>
      <c r="F21" s="652"/>
      <c r="G21" s="652"/>
      <c r="H21" s="652"/>
      <c r="J21" s="664"/>
    </row>
    <row r="22" spans="1:36" ht="12.75">
      <c r="A22" s="655" t="s">
        <v>1058</v>
      </c>
      <c r="B22" s="652"/>
      <c r="C22" s="652"/>
      <c r="D22" s="652"/>
      <c r="E22" s="652"/>
      <c r="F22" s="652"/>
      <c r="G22" s="652"/>
      <c r="H22" s="652"/>
      <c r="AJ22" s="664"/>
    </row>
    <row r="23" spans="1:36">
      <c r="A23" s="688"/>
      <c r="B23" s="687"/>
      <c r="C23" s="687"/>
      <c r="D23" s="687"/>
      <c r="E23" s="687"/>
      <c r="F23" s="687"/>
      <c r="G23" s="687"/>
      <c r="H23" s="687"/>
    </row>
    <row r="24" spans="1:36">
      <c r="A24" s="652"/>
      <c r="B24" s="652"/>
      <c r="C24" s="652"/>
      <c r="D24" s="652"/>
      <c r="E24" s="652"/>
      <c r="F24" s="652"/>
      <c r="G24" s="652"/>
      <c r="H24" s="652"/>
    </row>
    <row r="25" spans="1:36" ht="12" thickBot="1">
      <c r="A25" s="686" t="s">
        <v>605</v>
      </c>
      <c r="B25" s="2982" t="s">
        <v>1043</v>
      </c>
      <c r="C25" s="2982"/>
      <c r="D25" s="685">
        <v>2014</v>
      </c>
      <c r="E25" s="685">
        <v>2015</v>
      </c>
      <c r="F25" s="685" t="s">
        <v>1044</v>
      </c>
      <c r="G25" s="685" t="s">
        <v>1045</v>
      </c>
      <c r="H25" s="685" t="s">
        <v>1046</v>
      </c>
    </row>
    <row r="26" spans="1:36">
      <c r="A26" s="673" t="s">
        <v>1047</v>
      </c>
      <c r="B26" s="673" t="s">
        <v>1059</v>
      </c>
      <c r="C26" s="672"/>
      <c r="D26" s="671">
        <v>2.8</v>
      </c>
      <c r="E26" s="671">
        <v>1.4</v>
      </c>
      <c r="F26" s="671">
        <v>1.6</v>
      </c>
      <c r="G26" s="671">
        <v>3.1</v>
      </c>
      <c r="H26" s="671">
        <v>2.7</v>
      </c>
    </row>
    <row r="27" spans="1:36">
      <c r="A27" s="677"/>
      <c r="B27" s="677" t="s">
        <v>1060</v>
      </c>
      <c r="C27" s="676"/>
      <c r="D27" s="675">
        <v>2.1</v>
      </c>
      <c r="E27" s="675">
        <v>2.7</v>
      </c>
      <c r="F27" s="671">
        <v>2</v>
      </c>
      <c r="G27" s="671">
        <v>3</v>
      </c>
      <c r="H27" s="671">
        <v>2.8</v>
      </c>
    </row>
    <row r="28" spans="1:36">
      <c r="A28" s="673"/>
      <c r="B28" s="673" t="s">
        <v>1061</v>
      </c>
      <c r="C28" s="672"/>
      <c r="D28" s="671">
        <v>3.5</v>
      </c>
      <c r="E28" s="671">
        <v>1.8</v>
      </c>
      <c r="F28" s="671">
        <v>2.2999999999999998</v>
      </c>
      <c r="G28" s="671">
        <v>3</v>
      </c>
      <c r="H28" s="671">
        <v>2.5</v>
      </c>
    </row>
    <row r="29" spans="1:36" ht="12" thickBot="1">
      <c r="A29" s="683"/>
      <c r="B29" s="683" t="s">
        <v>489</v>
      </c>
      <c r="C29" s="682"/>
      <c r="D29" s="680" t="s">
        <v>1062</v>
      </c>
      <c r="E29" s="681">
        <v>-2.8</v>
      </c>
      <c r="F29" s="680">
        <v>-0.2</v>
      </c>
      <c r="G29" s="680">
        <v>1.2</v>
      </c>
      <c r="H29" s="680">
        <v>1.6</v>
      </c>
    </row>
    <row r="30" spans="1:36">
      <c r="A30" s="679" t="s">
        <v>1048</v>
      </c>
      <c r="B30" s="679" t="s">
        <v>1059</v>
      </c>
      <c r="C30" s="672"/>
      <c r="D30" s="678">
        <v>-0.1</v>
      </c>
      <c r="E30" s="684">
        <v>-0.5</v>
      </c>
      <c r="F30" s="678">
        <v>0.1</v>
      </c>
      <c r="G30" s="678">
        <v>3</v>
      </c>
      <c r="H30" s="678">
        <v>2.4</v>
      </c>
    </row>
    <row r="31" spans="1:36">
      <c r="A31" s="677"/>
      <c r="B31" s="677" t="s">
        <v>1060</v>
      </c>
      <c r="C31" s="676"/>
      <c r="D31" s="671">
        <v>0.6</v>
      </c>
      <c r="E31" s="675">
        <v>0.2</v>
      </c>
      <c r="F31" s="671">
        <v>0.2</v>
      </c>
      <c r="G31" s="671">
        <v>3</v>
      </c>
      <c r="H31" s="671">
        <v>2.9</v>
      </c>
    </row>
    <row r="32" spans="1:36">
      <c r="A32" s="673"/>
      <c r="B32" s="673" t="s">
        <v>1061</v>
      </c>
      <c r="C32" s="672"/>
      <c r="D32" s="671" t="s">
        <v>1064</v>
      </c>
      <c r="E32" s="675">
        <v>-0.7</v>
      </c>
      <c r="F32" s="671">
        <v>0.7</v>
      </c>
      <c r="G32" s="671">
        <v>3.4</v>
      </c>
      <c r="H32" s="671">
        <v>3</v>
      </c>
    </row>
    <row r="33" spans="1:9" ht="12" thickBot="1">
      <c r="A33" s="683"/>
      <c r="B33" s="683" t="s">
        <v>489</v>
      </c>
      <c r="C33" s="682"/>
      <c r="D33" s="680">
        <v>7.8</v>
      </c>
      <c r="E33" s="680">
        <v>15.5</v>
      </c>
      <c r="F33" s="680">
        <v>7.1</v>
      </c>
      <c r="G33" s="680">
        <v>4.2</v>
      </c>
      <c r="H33" s="680">
        <v>4.5999999999999996</v>
      </c>
    </row>
    <row r="34" spans="1:9">
      <c r="A34" s="679" t="s">
        <v>1065</v>
      </c>
      <c r="B34" s="679" t="s">
        <v>1059</v>
      </c>
      <c r="C34" s="672"/>
      <c r="D34" s="678">
        <v>3.3</v>
      </c>
      <c r="E34" s="678">
        <v>4.7</v>
      </c>
      <c r="F34" s="678">
        <v>4.0999999999999996</v>
      </c>
      <c r="G34" s="678">
        <v>2.6</v>
      </c>
      <c r="H34" s="678">
        <v>3</v>
      </c>
    </row>
    <row r="35" spans="1:9">
      <c r="A35" s="677"/>
      <c r="B35" s="677" t="s">
        <v>1060</v>
      </c>
      <c r="C35" s="676"/>
      <c r="D35" s="671">
        <v>1.3</v>
      </c>
      <c r="E35" s="675">
        <v>3.5</v>
      </c>
      <c r="F35" s="671">
        <v>3.4</v>
      </c>
      <c r="G35" s="671">
        <v>3.8</v>
      </c>
      <c r="H35" s="671">
        <v>3.6</v>
      </c>
    </row>
    <row r="36" spans="1:9">
      <c r="A36" s="673"/>
      <c r="B36" s="673" t="s">
        <v>1061</v>
      </c>
      <c r="C36" s="672"/>
      <c r="D36" s="671">
        <v>4.3</v>
      </c>
      <c r="E36" s="671">
        <v>4.0999999999999996</v>
      </c>
      <c r="F36" s="671">
        <v>5.6</v>
      </c>
      <c r="G36" s="671">
        <v>3.9</v>
      </c>
      <c r="H36" s="671">
        <v>3</v>
      </c>
    </row>
    <row r="37" spans="1:9" ht="12" thickBot="1">
      <c r="A37" s="683"/>
      <c r="B37" s="683" t="s">
        <v>489</v>
      </c>
      <c r="C37" s="682"/>
      <c r="D37" s="680">
        <v>1.5</v>
      </c>
      <c r="E37" s="681">
        <v>-9.6</v>
      </c>
      <c r="F37" s="680">
        <v>-4</v>
      </c>
      <c r="G37" s="680" t="s">
        <v>1066</v>
      </c>
      <c r="H37" s="680" t="s">
        <v>1067</v>
      </c>
    </row>
    <row r="38" spans="1:9">
      <c r="A38" s="679" t="s">
        <v>1052</v>
      </c>
      <c r="B38" s="679" t="s">
        <v>1059</v>
      </c>
      <c r="C38" s="672"/>
      <c r="D38" s="678">
        <v>7.3</v>
      </c>
      <c r="E38" s="678">
        <v>6.2</v>
      </c>
      <c r="F38" s="678">
        <v>6.8</v>
      </c>
      <c r="G38" s="678">
        <v>7.6</v>
      </c>
      <c r="H38" s="678">
        <v>9.4</v>
      </c>
    </row>
    <row r="39" spans="1:9" ht="12.75">
      <c r="A39" s="677"/>
      <c r="B39" s="677" t="s">
        <v>1060</v>
      </c>
      <c r="C39" s="676"/>
      <c r="D39" s="671" t="s">
        <v>1068</v>
      </c>
      <c r="E39" s="675">
        <v>9.9</v>
      </c>
      <c r="F39" s="671">
        <v>9.6999999999999993</v>
      </c>
      <c r="G39" s="671">
        <v>8.9</v>
      </c>
      <c r="H39" s="671">
        <v>8.4</v>
      </c>
      <c r="I39" s="674"/>
    </row>
    <row r="40" spans="1:9">
      <c r="A40" s="673"/>
      <c r="B40" s="673" t="s">
        <v>1061</v>
      </c>
      <c r="C40" s="672"/>
      <c r="D40" s="671">
        <v>10.7</v>
      </c>
      <c r="E40" s="671">
        <v>9.1999999999999993</v>
      </c>
      <c r="F40" s="671">
        <v>7.9</v>
      </c>
      <c r="G40" s="671">
        <v>7</v>
      </c>
      <c r="H40" s="671">
        <v>6.5</v>
      </c>
    </row>
    <row r="41" spans="1:9">
      <c r="A41" s="673"/>
      <c r="B41" s="673" t="s">
        <v>489</v>
      </c>
      <c r="C41" s="672"/>
      <c r="D41" s="671" t="s">
        <v>1069</v>
      </c>
      <c r="E41" s="671">
        <v>5.6</v>
      </c>
      <c r="F41" s="671">
        <v>5.5</v>
      </c>
      <c r="G41" s="671">
        <v>5.8</v>
      </c>
      <c r="H41" s="671">
        <v>5.8</v>
      </c>
    </row>
    <row r="42" spans="1:9">
      <c r="A42" s="652"/>
      <c r="B42" s="652"/>
      <c r="C42" s="652"/>
      <c r="D42" s="652"/>
      <c r="E42" s="670"/>
      <c r="F42" s="670"/>
      <c r="G42" s="670"/>
      <c r="H42" s="653" t="s">
        <v>1337</v>
      </c>
    </row>
    <row r="43" spans="1:9" ht="13.5" customHeight="1">
      <c r="A43" s="652"/>
      <c r="B43" s="652"/>
      <c r="C43" s="652"/>
      <c r="D43" s="652"/>
      <c r="E43" s="652"/>
      <c r="F43" s="652"/>
      <c r="G43" s="652"/>
      <c r="H43" s="652"/>
    </row>
    <row r="44" spans="1:9" ht="13.5" customHeight="1">
      <c r="A44" s="655" t="s">
        <v>1070</v>
      </c>
      <c r="B44" s="669"/>
      <c r="C44" s="669"/>
      <c r="D44" s="669"/>
      <c r="E44" s="652"/>
      <c r="F44" s="652"/>
      <c r="G44" s="652"/>
      <c r="H44" s="652"/>
    </row>
    <row r="45" spans="1:9" ht="13.5" customHeight="1" thickBot="1">
      <c r="A45" s="652"/>
      <c r="B45" s="652"/>
      <c r="C45" s="652"/>
      <c r="D45" s="652"/>
      <c r="E45" s="652"/>
      <c r="F45" s="652"/>
      <c r="G45" s="652"/>
      <c r="H45" s="652"/>
    </row>
    <row r="46" spans="1:9" ht="21.75" customHeight="1" thickBot="1">
      <c r="A46" s="668" t="s">
        <v>1071</v>
      </c>
      <c r="B46" s="667" t="s">
        <v>1331</v>
      </c>
      <c r="C46" s="667" t="s">
        <v>1278</v>
      </c>
      <c r="D46" s="667" t="s">
        <v>568</v>
      </c>
      <c r="E46" s="667" t="s">
        <v>124</v>
      </c>
      <c r="F46" s="667" t="s">
        <v>125</v>
      </c>
      <c r="G46" s="667" t="s">
        <v>126</v>
      </c>
      <c r="H46" s="666" t="s">
        <v>1330</v>
      </c>
    </row>
    <row r="47" spans="1:9" ht="13.5" customHeight="1">
      <c r="A47" s="661" t="s">
        <v>1072</v>
      </c>
      <c r="B47" s="663">
        <v>-0.39250000000000002</v>
      </c>
      <c r="C47" s="663">
        <v>-0.42</v>
      </c>
      <c r="D47" s="663">
        <v>-0.42</v>
      </c>
      <c r="E47" s="663">
        <v>-0.39</v>
      </c>
      <c r="F47" s="663">
        <v>-0.42</v>
      </c>
      <c r="G47" s="663">
        <v>-0.33</v>
      </c>
      <c r="H47" s="662">
        <f>B47-F47</f>
        <v>2.7499999999999969E-2</v>
      </c>
    </row>
    <row r="48" spans="1:9" ht="13.5" customHeight="1">
      <c r="A48" s="661" t="s">
        <v>1041</v>
      </c>
      <c r="B48" s="663">
        <v>0.28599999999999998</v>
      </c>
      <c r="C48" s="663">
        <v>0.19</v>
      </c>
      <c r="D48" s="663">
        <v>7.4999999999999997E-2</v>
      </c>
      <c r="E48" s="663">
        <v>-0.14899999999999999</v>
      </c>
      <c r="F48" s="663">
        <v>-6.0100000000000001E-2</v>
      </c>
      <c r="G48" s="663">
        <v>0.02</v>
      </c>
      <c r="H48" s="662">
        <f t="shared" ref="H48:H54" si="0">B48-F48</f>
        <v>0.34609999999999996</v>
      </c>
    </row>
    <row r="49" spans="1:27" ht="13.5" customHeight="1">
      <c r="A49" s="661" t="s">
        <v>1073</v>
      </c>
      <c r="B49" s="663">
        <v>-0.49</v>
      </c>
      <c r="C49" s="663">
        <v>-0.5</v>
      </c>
      <c r="D49" s="663">
        <v>-0.52500000000000002</v>
      </c>
      <c r="E49" s="663">
        <v>-0.46500000000000002</v>
      </c>
      <c r="F49" s="665">
        <v>0</v>
      </c>
      <c r="G49" s="663">
        <v>-0.24</v>
      </c>
      <c r="H49" s="662">
        <f t="shared" si="0"/>
        <v>-0.49</v>
      </c>
      <c r="S49" s="664"/>
      <c r="AA49" s="664"/>
    </row>
    <row r="50" spans="1:27" ht="13.5" customHeight="1">
      <c r="A50" s="661" t="s">
        <v>1074</v>
      </c>
      <c r="B50" s="663">
        <v>0.48449999999999999</v>
      </c>
      <c r="C50" s="663">
        <v>0.39</v>
      </c>
      <c r="D50" s="663">
        <v>0.32379999999999998</v>
      </c>
      <c r="E50" s="663">
        <v>0.115</v>
      </c>
      <c r="F50" s="663">
        <v>0.18</v>
      </c>
      <c r="G50" s="663">
        <v>0.35</v>
      </c>
      <c r="H50" s="662">
        <f t="shared" si="0"/>
        <v>0.30449999999999999</v>
      </c>
    </row>
    <row r="51" spans="1:27" ht="13.5" customHeight="1">
      <c r="A51" s="661" t="s">
        <v>1075</v>
      </c>
      <c r="B51" s="663">
        <v>0.52500000000000002</v>
      </c>
      <c r="C51" s="663">
        <v>0.73</v>
      </c>
      <c r="D51" s="663">
        <v>0.7</v>
      </c>
      <c r="E51" s="663">
        <v>1</v>
      </c>
      <c r="F51" s="663">
        <v>0.67</v>
      </c>
      <c r="G51" s="663">
        <v>0.6</v>
      </c>
      <c r="H51" s="662">
        <f t="shared" si="0"/>
        <v>-0.14500000000000002</v>
      </c>
      <c r="J51" s="664"/>
    </row>
    <row r="52" spans="1:27">
      <c r="A52" s="661" t="s">
        <v>1076</v>
      </c>
      <c r="B52" s="663">
        <v>1.5009999999999999</v>
      </c>
      <c r="C52" s="663">
        <v>1.5</v>
      </c>
      <c r="D52" s="663">
        <v>1.5550000000000002</v>
      </c>
      <c r="E52" s="663">
        <v>1.25</v>
      </c>
      <c r="F52" s="663">
        <v>0.94399999999999995</v>
      </c>
      <c r="G52" s="663">
        <v>0.95</v>
      </c>
      <c r="H52" s="662">
        <f t="shared" si="0"/>
        <v>0.55699999999999994</v>
      </c>
    </row>
    <row r="53" spans="1:27" ht="13.5" customHeight="1">
      <c r="A53" s="661" t="s">
        <v>1077</v>
      </c>
      <c r="B53" s="663">
        <v>-0.5</v>
      </c>
      <c r="C53" s="663">
        <v>-0.57999999999999996</v>
      </c>
      <c r="D53" s="663">
        <v>-0.25</v>
      </c>
      <c r="E53" s="663">
        <v>-0.5</v>
      </c>
      <c r="F53" s="663">
        <v>-0.35</v>
      </c>
      <c r="G53" s="663">
        <v>-0.53</v>
      </c>
      <c r="H53" s="662">
        <f t="shared" si="0"/>
        <v>-0.15000000000000002</v>
      </c>
    </row>
    <row r="54" spans="1:27" ht="13.5" customHeight="1">
      <c r="A54" s="661" t="s">
        <v>1078</v>
      </c>
      <c r="B54" s="663">
        <v>0.4325</v>
      </c>
      <c r="C54" s="663">
        <v>0.34</v>
      </c>
      <c r="D54" s="663">
        <v>0.25800000000000001</v>
      </c>
      <c r="E54" s="663">
        <v>-7.2999999999999995E-2</v>
      </c>
      <c r="F54" s="663">
        <v>-0.01</v>
      </c>
      <c r="G54" s="663">
        <v>0.28000000000000003</v>
      </c>
      <c r="H54" s="662">
        <f t="shared" si="0"/>
        <v>0.4425</v>
      </c>
    </row>
    <row r="55" spans="1:27" ht="13.5" customHeight="1">
      <c r="A55" s="661"/>
      <c r="B55" s="660"/>
      <c r="C55" s="660"/>
      <c r="D55" s="660"/>
      <c r="E55" s="660"/>
      <c r="F55" s="660"/>
      <c r="G55" s="660"/>
      <c r="H55" s="659"/>
    </row>
    <row r="56" spans="1:27" ht="13.5" customHeight="1">
      <c r="B56" s="652"/>
      <c r="C56" s="652"/>
      <c r="D56" s="652"/>
      <c r="E56" s="652"/>
      <c r="F56" s="658"/>
      <c r="G56" s="657"/>
      <c r="H56" s="657"/>
      <c r="I56" s="657"/>
      <c r="J56" s="657"/>
    </row>
    <row r="57" spans="1:27" ht="12.75">
      <c r="A57" s="655" t="s">
        <v>1336</v>
      </c>
      <c r="B57" s="652"/>
      <c r="C57" s="652"/>
      <c r="D57" s="652"/>
      <c r="E57" s="652"/>
      <c r="F57" s="658"/>
      <c r="G57" s="657"/>
      <c r="H57" s="657"/>
      <c r="I57" s="657"/>
      <c r="J57" s="657"/>
    </row>
    <row r="58" spans="1:27">
      <c r="B58" s="652"/>
      <c r="C58" s="652"/>
      <c r="D58" s="652"/>
      <c r="E58" s="652"/>
      <c r="F58" s="658"/>
      <c r="G58" s="657"/>
      <c r="H58" s="657"/>
      <c r="I58" s="657"/>
      <c r="J58" s="657"/>
    </row>
    <row r="59" spans="1:27">
      <c r="A59" s="652"/>
      <c r="B59" s="652"/>
      <c r="C59" s="652"/>
      <c r="D59" s="652"/>
      <c r="E59" s="652"/>
      <c r="F59" s="658"/>
      <c r="G59" s="657"/>
      <c r="H59" s="657"/>
      <c r="I59" s="657"/>
      <c r="J59" s="657"/>
    </row>
    <row r="60" spans="1:27">
      <c r="A60" s="652"/>
      <c r="B60" s="652"/>
      <c r="C60" s="652"/>
      <c r="D60" s="652"/>
      <c r="E60" s="652"/>
      <c r="F60" s="658"/>
      <c r="G60" s="657"/>
      <c r="H60" s="657"/>
      <c r="I60" s="657"/>
      <c r="J60" s="657"/>
    </row>
    <row r="61" spans="1:27">
      <c r="A61" s="652"/>
      <c r="B61" s="652"/>
      <c r="C61" s="652"/>
      <c r="D61" s="652"/>
      <c r="E61" s="652"/>
      <c r="F61" s="657"/>
      <c r="G61" s="657"/>
      <c r="H61" s="657"/>
      <c r="I61" s="657"/>
      <c r="J61" s="657"/>
    </row>
    <row r="62" spans="1:27">
      <c r="A62" s="652"/>
      <c r="B62" s="652"/>
      <c r="C62" s="652"/>
      <c r="D62" s="652"/>
      <c r="E62" s="652"/>
      <c r="F62" s="652"/>
      <c r="G62" s="652"/>
      <c r="H62" s="652"/>
    </row>
    <row r="63" spans="1:27">
      <c r="A63" s="652"/>
      <c r="B63" s="652"/>
      <c r="C63" s="652"/>
      <c r="D63" s="652"/>
      <c r="E63" s="652"/>
      <c r="F63" s="652"/>
      <c r="G63" s="652"/>
      <c r="H63" s="652"/>
    </row>
    <row r="64" spans="1:27">
      <c r="A64" s="652"/>
      <c r="B64" s="652"/>
      <c r="C64" s="652"/>
      <c r="D64" s="652"/>
      <c r="E64" s="652"/>
      <c r="F64" s="652"/>
      <c r="G64" s="652"/>
      <c r="H64" s="652"/>
    </row>
    <row r="65" spans="1:8">
      <c r="A65" s="652"/>
      <c r="B65" s="652"/>
      <c r="C65" s="652"/>
      <c r="D65" s="652"/>
      <c r="E65" s="652"/>
      <c r="F65" s="652"/>
      <c r="G65" s="652"/>
      <c r="H65" s="652"/>
    </row>
    <row r="66" spans="1:8">
      <c r="A66" s="652"/>
      <c r="B66" s="652"/>
      <c r="C66" s="652"/>
      <c r="D66" s="652"/>
      <c r="E66" s="652"/>
      <c r="F66" s="652"/>
      <c r="G66" s="652"/>
      <c r="H66" s="652"/>
    </row>
    <row r="67" spans="1:8">
      <c r="A67" s="652"/>
      <c r="B67" s="652"/>
      <c r="C67" s="652"/>
      <c r="D67" s="652"/>
      <c r="E67" s="652"/>
      <c r="F67" s="652"/>
      <c r="G67" s="652"/>
      <c r="H67" s="652"/>
    </row>
    <row r="68" spans="1:8">
      <c r="A68" s="652"/>
      <c r="B68" s="652"/>
      <c r="C68" s="652"/>
      <c r="D68" s="652"/>
      <c r="E68" s="652"/>
      <c r="F68" s="652"/>
      <c r="G68" s="652"/>
      <c r="H68" s="652"/>
    </row>
    <row r="69" spans="1:8">
      <c r="A69" s="652"/>
      <c r="B69" s="652"/>
      <c r="C69" s="652"/>
      <c r="D69" s="652"/>
      <c r="E69" s="652"/>
      <c r="F69" s="652"/>
      <c r="G69" s="652"/>
      <c r="H69" s="652"/>
    </row>
    <row r="70" spans="1:8">
      <c r="A70" s="652"/>
      <c r="B70" s="652"/>
      <c r="C70" s="652"/>
      <c r="D70" s="652"/>
      <c r="E70" s="652"/>
      <c r="F70" s="652"/>
      <c r="G70" s="652"/>
      <c r="H70" s="652"/>
    </row>
    <row r="71" spans="1:8">
      <c r="A71" s="652"/>
      <c r="B71" s="652"/>
      <c r="C71" s="652"/>
      <c r="D71" s="652"/>
      <c r="E71" s="652"/>
      <c r="F71" s="652"/>
      <c r="G71" s="652"/>
      <c r="H71" s="652"/>
    </row>
    <row r="72" spans="1:8">
      <c r="A72" s="652"/>
      <c r="B72" s="652"/>
      <c r="C72" s="652"/>
      <c r="D72" s="652"/>
      <c r="E72" s="652"/>
      <c r="F72" s="652"/>
      <c r="G72" s="652"/>
      <c r="H72" s="652"/>
    </row>
    <row r="73" spans="1:8">
      <c r="A73" s="652"/>
      <c r="B73" s="652"/>
      <c r="C73" s="652"/>
      <c r="D73" s="652"/>
      <c r="F73" s="652"/>
      <c r="G73" s="652"/>
      <c r="H73" s="652"/>
    </row>
    <row r="74" spans="1:8">
      <c r="B74" s="652"/>
      <c r="C74" s="652"/>
      <c r="D74" s="652"/>
      <c r="E74" s="652"/>
      <c r="F74" s="652"/>
      <c r="G74" s="652"/>
      <c r="H74" s="652"/>
    </row>
    <row r="75" spans="1:8">
      <c r="A75" s="652"/>
      <c r="B75" s="652"/>
      <c r="C75" s="652"/>
      <c r="D75" s="652"/>
      <c r="F75" s="652"/>
      <c r="G75" s="652"/>
      <c r="H75" s="652"/>
    </row>
    <row r="76" spans="1:8">
      <c r="B76" s="652"/>
      <c r="C76" s="652"/>
      <c r="D76" s="652"/>
      <c r="E76" s="652" t="s">
        <v>1079</v>
      </c>
      <c r="F76" s="652"/>
      <c r="G76" s="652"/>
      <c r="H76" s="652"/>
    </row>
    <row r="77" spans="1:8" ht="12.75">
      <c r="A77" s="655" t="s">
        <v>1274</v>
      </c>
      <c r="B77" s="652"/>
      <c r="C77" s="652"/>
      <c r="D77" s="652"/>
      <c r="E77" s="652"/>
      <c r="F77" s="652"/>
      <c r="G77" s="652"/>
      <c r="H77" s="652"/>
    </row>
    <row r="78" spans="1:8">
      <c r="B78" s="652"/>
      <c r="C78" s="652"/>
      <c r="D78" s="652"/>
      <c r="E78" s="652"/>
      <c r="F78" s="652"/>
      <c r="G78" s="652"/>
      <c r="H78" s="652"/>
    </row>
    <row r="79" spans="1:8">
      <c r="A79" s="652"/>
      <c r="B79" s="652"/>
      <c r="C79" s="652"/>
      <c r="D79" s="652"/>
      <c r="E79" s="652"/>
      <c r="F79" s="652"/>
      <c r="G79" s="652"/>
      <c r="H79" s="652"/>
    </row>
    <row r="80" spans="1:8">
      <c r="A80" s="652"/>
      <c r="B80" s="652"/>
      <c r="C80" s="652"/>
      <c r="D80" s="652"/>
      <c r="E80" s="652"/>
      <c r="F80" s="652"/>
      <c r="G80" s="652"/>
      <c r="H80" s="652"/>
    </row>
    <row r="81" spans="1:8">
      <c r="A81" s="652"/>
      <c r="B81" s="652"/>
      <c r="C81" s="652"/>
      <c r="D81" s="652"/>
      <c r="E81" s="652"/>
      <c r="F81" s="652"/>
      <c r="G81" s="652"/>
      <c r="H81" s="652"/>
    </row>
    <row r="82" spans="1:8">
      <c r="A82" s="652"/>
      <c r="B82" s="652"/>
      <c r="C82" s="652"/>
      <c r="D82" s="652"/>
      <c r="E82" s="652"/>
      <c r="F82" s="652"/>
      <c r="G82" s="652"/>
      <c r="H82" s="652"/>
    </row>
    <row r="83" spans="1:8">
      <c r="A83" s="652"/>
      <c r="B83" s="652"/>
      <c r="C83" s="652"/>
      <c r="D83" s="652"/>
      <c r="E83" s="652"/>
      <c r="F83" s="652"/>
      <c r="G83" s="652"/>
      <c r="H83" s="652"/>
    </row>
    <row r="84" spans="1:8">
      <c r="A84" s="652"/>
      <c r="B84" s="652"/>
      <c r="C84" s="652"/>
      <c r="D84" s="652"/>
      <c r="E84" s="652"/>
      <c r="F84" s="652"/>
      <c r="G84" s="652"/>
      <c r="H84" s="652"/>
    </row>
    <row r="85" spans="1:8">
      <c r="A85" s="652"/>
      <c r="B85" s="652"/>
      <c r="C85" s="652"/>
      <c r="D85" s="652"/>
      <c r="E85" s="652"/>
      <c r="F85" s="652"/>
      <c r="G85" s="652"/>
      <c r="H85" s="652"/>
    </row>
    <row r="86" spans="1:8">
      <c r="A86" s="652"/>
      <c r="B86" s="652"/>
      <c r="C86" s="652"/>
      <c r="D86" s="652"/>
      <c r="E86" s="652"/>
      <c r="F86" s="652"/>
      <c r="G86" s="652"/>
      <c r="H86" s="652"/>
    </row>
    <row r="87" spans="1:8">
      <c r="A87" s="652"/>
      <c r="B87" s="652"/>
      <c r="C87" s="652"/>
      <c r="D87" s="652"/>
      <c r="E87" s="652"/>
      <c r="F87" s="652"/>
      <c r="G87" s="652"/>
      <c r="H87" s="652"/>
    </row>
    <row r="88" spans="1:8">
      <c r="A88" s="652"/>
      <c r="B88" s="652"/>
      <c r="C88" s="652"/>
      <c r="D88" s="652"/>
      <c r="E88" s="652"/>
      <c r="F88" s="652"/>
      <c r="G88" s="652"/>
      <c r="H88" s="652"/>
    </row>
    <row r="89" spans="1:8">
      <c r="A89" s="652"/>
      <c r="B89" s="652"/>
      <c r="C89" s="652"/>
      <c r="D89" s="652"/>
      <c r="E89" s="652"/>
      <c r="F89" s="652"/>
      <c r="G89" s="652"/>
      <c r="H89" s="652"/>
    </row>
    <row r="90" spans="1:8">
      <c r="A90" s="652"/>
      <c r="B90" s="652"/>
      <c r="C90" s="652"/>
      <c r="D90" s="652"/>
      <c r="E90" s="652"/>
      <c r="F90" s="652"/>
      <c r="G90" s="652"/>
      <c r="H90" s="652"/>
    </row>
    <row r="91" spans="1:8">
      <c r="A91" s="652"/>
      <c r="B91" s="652"/>
      <c r="C91" s="652"/>
      <c r="D91" s="652"/>
      <c r="E91" s="652"/>
      <c r="F91" s="652"/>
      <c r="G91" s="652"/>
      <c r="H91" s="652"/>
    </row>
    <row r="92" spans="1:8">
      <c r="B92" s="652"/>
      <c r="C92" s="652"/>
      <c r="D92" s="652"/>
      <c r="F92" s="652"/>
      <c r="G92" s="652"/>
      <c r="H92" s="652"/>
    </row>
    <row r="93" spans="1:8">
      <c r="A93" s="652"/>
      <c r="B93" s="652"/>
      <c r="C93" s="652"/>
      <c r="D93" s="652"/>
      <c r="E93" s="652"/>
      <c r="F93" s="652"/>
      <c r="G93" s="656"/>
      <c r="H93" s="652"/>
    </row>
    <row r="94" spans="1:8">
      <c r="B94" s="652"/>
      <c r="C94" s="652"/>
      <c r="D94" s="652"/>
      <c r="F94" s="652"/>
      <c r="G94" s="652"/>
      <c r="H94" s="652"/>
    </row>
    <row r="95" spans="1:8">
      <c r="A95" s="652"/>
      <c r="B95" s="652"/>
      <c r="C95" s="652"/>
      <c r="D95" s="652"/>
      <c r="E95" s="652"/>
      <c r="F95" s="652"/>
      <c r="G95" s="652"/>
      <c r="H95" s="652"/>
    </row>
    <row r="96" spans="1:8">
      <c r="A96" s="652"/>
      <c r="B96" s="652"/>
      <c r="C96" s="652"/>
      <c r="D96" s="652"/>
      <c r="E96" s="656" t="s">
        <v>1280</v>
      </c>
      <c r="F96" s="652"/>
      <c r="G96" s="652"/>
      <c r="H96" s="652"/>
    </row>
    <row r="97" spans="1:8">
      <c r="B97" s="652"/>
      <c r="C97" s="652"/>
      <c r="D97" s="652"/>
      <c r="E97" s="652"/>
      <c r="F97" s="652"/>
      <c r="G97" s="652"/>
      <c r="H97" s="652"/>
    </row>
    <row r="98" spans="1:8" ht="12.75">
      <c r="A98" s="655" t="s">
        <v>1335</v>
      </c>
      <c r="B98" s="652"/>
      <c r="C98" s="652"/>
      <c r="D98" s="652"/>
      <c r="E98" s="652"/>
      <c r="F98" s="652"/>
      <c r="G98" s="652"/>
      <c r="H98" s="652"/>
    </row>
    <row r="99" spans="1:8">
      <c r="A99" s="652"/>
      <c r="B99" s="652"/>
      <c r="C99" s="652"/>
      <c r="D99" s="652"/>
      <c r="E99" s="652"/>
      <c r="F99" s="652"/>
      <c r="G99" s="652"/>
      <c r="H99" s="652"/>
    </row>
    <row r="100" spans="1:8">
      <c r="A100" s="652"/>
      <c r="B100" s="652"/>
      <c r="C100" s="652"/>
      <c r="D100" s="652"/>
      <c r="E100" s="652"/>
      <c r="F100" s="652"/>
      <c r="G100" s="652"/>
      <c r="H100" s="652"/>
    </row>
    <row r="101" spans="1:8">
      <c r="A101" s="652"/>
      <c r="B101" s="652"/>
      <c r="C101" s="652"/>
      <c r="D101" s="652"/>
      <c r="E101" s="652"/>
      <c r="F101" s="652"/>
      <c r="G101" s="652"/>
      <c r="H101" s="652"/>
    </row>
    <row r="102" spans="1:8">
      <c r="A102" s="652"/>
      <c r="B102" s="652"/>
      <c r="C102" s="652"/>
      <c r="D102" s="652"/>
      <c r="E102" s="652"/>
      <c r="F102" s="652"/>
      <c r="G102" s="652"/>
      <c r="H102" s="652"/>
    </row>
    <row r="103" spans="1:8">
      <c r="A103" s="652"/>
      <c r="B103" s="652"/>
      <c r="C103" s="652"/>
      <c r="D103" s="652"/>
      <c r="E103" s="652"/>
      <c r="F103" s="652"/>
      <c r="G103" s="652"/>
      <c r="H103" s="652"/>
    </row>
    <row r="104" spans="1:8">
      <c r="A104" s="652"/>
      <c r="B104" s="652"/>
      <c r="C104" s="652"/>
      <c r="D104" s="652"/>
      <c r="E104" s="652"/>
      <c r="F104" s="652"/>
      <c r="G104" s="652"/>
      <c r="H104" s="652"/>
    </row>
    <row r="105" spans="1:8">
      <c r="A105" s="652"/>
      <c r="B105" s="652"/>
      <c r="C105" s="652"/>
      <c r="D105" s="652"/>
      <c r="E105" s="652"/>
      <c r="F105" s="652"/>
      <c r="G105" s="652"/>
      <c r="H105" s="652"/>
    </row>
    <row r="106" spans="1:8">
      <c r="A106" s="652"/>
      <c r="B106" s="652"/>
      <c r="C106" s="652"/>
      <c r="D106" s="652"/>
      <c r="E106" s="652"/>
      <c r="F106" s="652"/>
      <c r="G106" s="652"/>
      <c r="H106" s="652"/>
    </row>
    <row r="107" spans="1:8">
      <c r="A107" s="652"/>
      <c r="B107" s="652"/>
      <c r="C107" s="652"/>
      <c r="D107" s="652"/>
      <c r="E107" s="652"/>
      <c r="F107" s="652"/>
      <c r="G107" s="652"/>
      <c r="H107" s="652"/>
    </row>
    <row r="108" spans="1:8">
      <c r="A108" s="652"/>
      <c r="B108" s="652"/>
      <c r="C108" s="652"/>
      <c r="D108" s="652"/>
      <c r="E108" s="652"/>
      <c r="F108" s="652"/>
      <c r="G108" s="652"/>
      <c r="H108" s="652"/>
    </row>
    <row r="109" spans="1:8">
      <c r="A109" s="652"/>
      <c r="B109" s="652"/>
      <c r="C109" s="652"/>
      <c r="D109" s="652"/>
      <c r="E109" s="652"/>
      <c r="F109" s="652"/>
      <c r="G109" s="652"/>
      <c r="H109" s="652"/>
    </row>
    <row r="117" spans="1:8">
      <c r="E117" s="651" t="s">
        <v>1079</v>
      </c>
    </row>
    <row r="122" spans="1:8" ht="12.75">
      <c r="A122" s="655" t="s">
        <v>1334</v>
      </c>
    </row>
    <row r="123" spans="1:8">
      <c r="B123" s="652"/>
      <c r="C123" s="652"/>
      <c r="D123" s="652"/>
      <c r="E123" s="652"/>
      <c r="F123" s="652"/>
      <c r="G123" s="652"/>
      <c r="H123" s="652"/>
    </row>
    <row r="124" spans="1:8">
      <c r="A124" s="652"/>
      <c r="B124" s="652"/>
      <c r="C124" s="652"/>
      <c r="D124" s="652"/>
      <c r="E124" s="652"/>
      <c r="F124" s="652"/>
      <c r="G124" s="652"/>
      <c r="H124" s="652"/>
    </row>
    <row r="125" spans="1:8">
      <c r="A125" s="652"/>
      <c r="B125" s="652"/>
      <c r="C125" s="652"/>
      <c r="D125" s="652"/>
      <c r="E125" s="652"/>
      <c r="F125" s="652"/>
      <c r="G125" s="652"/>
      <c r="H125" s="652"/>
    </row>
    <row r="126" spans="1:8">
      <c r="A126" s="652"/>
      <c r="B126" s="652"/>
      <c r="C126" s="652"/>
      <c r="D126" s="652"/>
      <c r="E126" s="652"/>
      <c r="F126" s="652"/>
      <c r="G126" s="652"/>
      <c r="H126" s="652"/>
    </row>
    <row r="127" spans="1:8">
      <c r="A127" s="652"/>
      <c r="B127" s="652"/>
      <c r="C127" s="652"/>
      <c r="D127" s="652"/>
      <c r="E127" s="652"/>
      <c r="F127" s="652"/>
      <c r="G127" s="652"/>
      <c r="H127" s="652"/>
    </row>
    <row r="128" spans="1:8">
      <c r="A128" s="652"/>
      <c r="B128" s="652"/>
      <c r="C128" s="652"/>
      <c r="D128" s="652"/>
      <c r="E128" s="652"/>
      <c r="F128" s="652"/>
      <c r="G128" s="652"/>
      <c r="H128" s="652"/>
    </row>
    <row r="129" spans="1:8">
      <c r="A129" s="652"/>
      <c r="B129" s="652"/>
      <c r="C129" s="652"/>
      <c r="D129" s="652"/>
      <c r="E129" s="652"/>
      <c r="F129" s="652"/>
      <c r="G129" s="652"/>
      <c r="H129" s="652"/>
    </row>
    <row r="130" spans="1:8">
      <c r="A130" s="652"/>
      <c r="B130" s="652"/>
      <c r="C130" s="652"/>
      <c r="D130" s="652"/>
      <c r="E130" s="652"/>
      <c r="F130" s="652"/>
      <c r="G130" s="652"/>
      <c r="H130" s="652"/>
    </row>
    <row r="131" spans="1:8">
      <c r="A131" s="652"/>
      <c r="B131" s="652"/>
      <c r="C131" s="652"/>
      <c r="D131" s="652"/>
      <c r="E131" s="652"/>
      <c r="F131" s="652"/>
      <c r="G131" s="652"/>
      <c r="H131" s="652"/>
    </row>
    <row r="132" spans="1:8">
      <c r="A132" s="652"/>
      <c r="B132" s="652"/>
      <c r="C132" s="652"/>
      <c r="D132" s="652"/>
      <c r="E132" s="652"/>
      <c r="F132" s="652"/>
      <c r="G132" s="652"/>
      <c r="H132" s="652"/>
    </row>
    <row r="133" spans="1:8">
      <c r="A133" s="652"/>
      <c r="B133" s="652"/>
      <c r="C133" s="652"/>
      <c r="D133" s="652"/>
      <c r="E133" s="652"/>
      <c r="F133" s="652"/>
      <c r="G133" s="652"/>
      <c r="H133" s="652"/>
    </row>
    <row r="134" spans="1:8">
      <c r="A134" s="652"/>
      <c r="B134" s="652"/>
      <c r="C134" s="652"/>
      <c r="D134" s="652"/>
      <c r="E134" s="652"/>
      <c r="F134" s="652"/>
      <c r="G134" s="652"/>
      <c r="H134" s="652"/>
    </row>
    <row r="135" spans="1:8">
      <c r="A135" s="652"/>
      <c r="B135" s="652"/>
      <c r="C135" s="652"/>
      <c r="D135" s="652"/>
      <c r="E135" s="652"/>
      <c r="F135" s="652"/>
      <c r="G135" s="652"/>
      <c r="H135" s="652"/>
    </row>
    <row r="136" spans="1:8">
      <c r="A136" s="652"/>
      <c r="B136" s="652"/>
      <c r="C136" s="652"/>
      <c r="D136" s="652"/>
      <c r="E136" s="652"/>
      <c r="F136" s="652"/>
      <c r="G136" s="652"/>
      <c r="H136" s="652"/>
    </row>
    <row r="137" spans="1:8">
      <c r="A137" s="652"/>
      <c r="B137" s="652"/>
      <c r="C137" s="652"/>
      <c r="D137" s="652"/>
      <c r="E137" s="652"/>
      <c r="F137" s="652"/>
      <c r="G137" s="652"/>
      <c r="H137" s="652"/>
    </row>
    <row r="138" spans="1:8">
      <c r="A138" s="652"/>
      <c r="B138" s="652"/>
      <c r="C138" s="652"/>
      <c r="D138" s="652"/>
      <c r="E138" s="652"/>
      <c r="F138" s="652"/>
      <c r="G138" s="652"/>
      <c r="H138" s="652"/>
    </row>
    <row r="139" spans="1:8">
      <c r="A139" s="652"/>
      <c r="B139" s="652"/>
      <c r="C139" s="652"/>
      <c r="D139" s="652"/>
      <c r="E139" s="652"/>
      <c r="F139" s="652"/>
      <c r="G139" s="652"/>
      <c r="H139" s="652"/>
    </row>
    <row r="140" spans="1:8">
      <c r="A140" s="652"/>
      <c r="B140" s="652"/>
      <c r="C140" s="652"/>
      <c r="D140" s="652"/>
      <c r="F140" s="652"/>
      <c r="G140" s="652"/>
      <c r="H140" s="652"/>
    </row>
    <row r="141" spans="1:8">
      <c r="B141" s="652"/>
      <c r="C141" s="652"/>
      <c r="D141" s="652"/>
      <c r="E141" s="652"/>
      <c r="F141" s="652"/>
      <c r="G141" s="652"/>
      <c r="H141" s="652"/>
    </row>
    <row r="142" spans="1:8">
      <c r="A142" s="652"/>
      <c r="B142" s="652"/>
      <c r="C142" s="652"/>
      <c r="D142" s="652"/>
      <c r="E142" s="652" t="s">
        <v>1079</v>
      </c>
      <c r="F142" s="652"/>
      <c r="G142" s="652"/>
      <c r="H142" s="652"/>
    </row>
    <row r="143" spans="1:8" ht="12.75">
      <c r="A143" s="654" t="s">
        <v>1279</v>
      </c>
      <c r="B143" s="652"/>
      <c r="C143" s="652"/>
      <c r="D143" s="652"/>
      <c r="E143" s="652"/>
      <c r="F143" s="652"/>
      <c r="G143" s="652"/>
      <c r="H143" s="652"/>
    </row>
    <row r="144" spans="1:8">
      <c r="A144" s="652"/>
      <c r="B144" s="652"/>
      <c r="C144" s="652"/>
      <c r="D144" s="652"/>
      <c r="E144" s="652"/>
      <c r="F144" s="652"/>
      <c r="G144" s="652"/>
      <c r="H144" s="652"/>
    </row>
    <row r="145" spans="1:8">
      <c r="A145" s="652"/>
      <c r="B145" s="652"/>
      <c r="C145" s="652"/>
      <c r="D145" s="652"/>
      <c r="E145" s="652"/>
      <c r="F145" s="652"/>
      <c r="G145" s="652"/>
      <c r="H145" s="652"/>
    </row>
    <row r="146" spans="1:8">
      <c r="A146" s="652"/>
      <c r="B146" s="652"/>
      <c r="C146" s="652"/>
      <c r="D146" s="652"/>
      <c r="E146" s="652"/>
      <c r="F146" s="652"/>
      <c r="G146" s="652"/>
      <c r="H146" s="652"/>
    </row>
    <row r="147" spans="1:8">
      <c r="A147" s="652"/>
      <c r="B147" s="652"/>
      <c r="C147" s="652"/>
      <c r="D147" s="652"/>
      <c r="E147" s="652"/>
      <c r="F147" s="652"/>
      <c r="G147" s="652"/>
      <c r="H147" s="652"/>
    </row>
    <row r="148" spans="1:8">
      <c r="A148" s="652"/>
      <c r="B148" s="652"/>
      <c r="C148" s="652"/>
      <c r="D148" s="652"/>
      <c r="E148" s="652"/>
      <c r="F148" s="652"/>
      <c r="G148" s="652"/>
      <c r="H148" s="652"/>
    </row>
    <row r="149" spans="1:8">
      <c r="A149" s="652"/>
      <c r="B149" s="652"/>
      <c r="C149" s="652"/>
      <c r="D149" s="652"/>
      <c r="E149" s="652"/>
      <c r="F149" s="652"/>
      <c r="G149" s="652"/>
      <c r="H149" s="652"/>
    </row>
    <row r="150" spans="1:8">
      <c r="A150" s="652"/>
      <c r="B150" s="652"/>
      <c r="C150" s="652"/>
      <c r="D150" s="652"/>
      <c r="E150" s="652"/>
      <c r="F150" s="652"/>
      <c r="G150" s="652"/>
      <c r="H150" s="652"/>
    </row>
    <row r="151" spans="1:8">
      <c r="A151" s="652"/>
      <c r="B151" s="652"/>
      <c r="C151" s="652"/>
      <c r="D151" s="652"/>
      <c r="E151" s="652"/>
      <c r="F151" s="652"/>
      <c r="G151" s="652"/>
      <c r="H151" s="652"/>
    </row>
    <row r="152" spans="1:8">
      <c r="A152" s="652"/>
      <c r="B152" s="652"/>
      <c r="C152" s="652"/>
      <c r="D152" s="652"/>
      <c r="E152" s="652"/>
      <c r="F152" s="652"/>
      <c r="G152" s="652"/>
      <c r="H152" s="652"/>
    </row>
    <row r="153" spans="1:8">
      <c r="A153" s="652"/>
      <c r="B153" s="652"/>
      <c r="C153" s="652"/>
      <c r="D153" s="652"/>
      <c r="E153" s="652"/>
      <c r="F153" s="652"/>
      <c r="G153" s="652"/>
      <c r="H153" s="652"/>
    </row>
    <row r="154" spans="1:8">
      <c r="A154" s="652"/>
      <c r="B154" s="652"/>
      <c r="C154" s="652"/>
      <c r="D154" s="652"/>
      <c r="E154" s="652"/>
      <c r="F154" s="652"/>
      <c r="G154" s="652"/>
      <c r="H154" s="652"/>
    </row>
    <row r="155" spans="1:8">
      <c r="A155" s="652"/>
      <c r="B155" s="652"/>
      <c r="C155" s="652"/>
      <c r="D155" s="652"/>
      <c r="E155" s="652"/>
      <c r="F155" s="652"/>
      <c r="G155" s="652"/>
      <c r="H155" s="652"/>
    </row>
    <row r="156" spans="1:8">
      <c r="A156" s="652"/>
      <c r="B156" s="652"/>
      <c r="C156" s="652"/>
      <c r="D156" s="652"/>
      <c r="E156" s="652"/>
      <c r="F156" s="652"/>
      <c r="G156" s="652"/>
      <c r="H156" s="652"/>
    </row>
    <row r="157" spans="1:8">
      <c r="A157" s="652"/>
      <c r="B157" s="652"/>
      <c r="C157" s="652"/>
      <c r="D157" s="652"/>
      <c r="E157" s="652"/>
      <c r="F157" s="652"/>
      <c r="G157" s="652"/>
      <c r="H157" s="652"/>
    </row>
    <row r="158" spans="1:8">
      <c r="A158" s="652"/>
      <c r="B158" s="652"/>
      <c r="C158" s="652"/>
      <c r="D158" s="652"/>
      <c r="E158" s="652"/>
      <c r="F158" s="652"/>
      <c r="G158" s="652"/>
      <c r="H158" s="652"/>
    </row>
    <row r="159" spans="1:8">
      <c r="A159" s="652"/>
      <c r="B159" s="652"/>
      <c r="C159" s="652"/>
      <c r="D159" s="652"/>
      <c r="F159" s="652"/>
      <c r="G159" s="652"/>
      <c r="H159" s="652"/>
    </row>
    <row r="160" spans="1:8">
      <c r="A160" s="652"/>
      <c r="B160" s="652"/>
      <c r="C160" s="652"/>
      <c r="D160" s="652"/>
      <c r="F160" s="652"/>
      <c r="G160" s="652"/>
      <c r="H160" s="652"/>
    </row>
    <row r="161" spans="1:8">
      <c r="B161" s="652"/>
      <c r="C161" s="652"/>
      <c r="D161" s="652"/>
      <c r="E161" s="652"/>
      <c r="F161" s="652"/>
      <c r="G161" s="652"/>
      <c r="H161" s="652"/>
    </row>
    <row r="162" spans="1:8">
      <c r="B162" s="652"/>
      <c r="C162" s="652"/>
      <c r="D162" s="652"/>
      <c r="E162" s="652"/>
      <c r="F162" s="652"/>
      <c r="G162" s="652"/>
      <c r="H162" s="652"/>
    </row>
    <row r="163" spans="1:8">
      <c r="A163" s="652"/>
      <c r="B163" s="652"/>
      <c r="C163" s="652"/>
      <c r="D163" s="652"/>
      <c r="E163" s="652" t="s">
        <v>1079</v>
      </c>
      <c r="F163" s="652"/>
      <c r="G163" s="652"/>
      <c r="H163" s="652"/>
    </row>
    <row r="164" spans="1:8">
      <c r="A164" s="652"/>
      <c r="B164" s="652"/>
      <c r="C164" s="652"/>
      <c r="D164" s="652"/>
      <c r="E164" s="652"/>
      <c r="F164" s="652"/>
      <c r="G164" s="652"/>
      <c r="H164" s="652"/>
    </row>
    <row r="165" spans="1:8" ht="12.75">
      <c r="A165" s="654" t="s">
        <v>1333</v>
      </c>
      <c r="B165" s="652"/>
      <c r="C165" s="652"/>
      <c r="D165" s="652"/>
      <c r="E165" s="652"/>
      <c r="F165" s="652"/>
      <c r="G165" s="652"/>
      <c r="H165" s="652"/>
    </row>
    <row r="166" spans="1:8">
      <c r="A166" s="652"/>
      <c r="B166" s="652"/>
      <c r="C166" s="652"/>
      <c r="D166" s="652"/>
      <c r="E166" s="652"/>
      <c r="F166" s="652"/>
      <c r="G166" s="652"/>
      <c r="H166" s="652"/>
    </row>
    <row r="167" spans="1:8">
      <c r="A167" s="652"/>
      <c r="B167" s="652"/>
      <c r="C167" s="652"/>
      <c r="D167" s="652"/>
      <c r="E167" s="652"/>
      <c r="F167" s="652"/>
      <c r="G167" s="652"/>
      <c r="H167" s="652"/>
    </row>
    <row r="168" spans="1:8">
      <c r="A168" s="652"/>
      <c r="B168" s="652"/>
      <c r="C168" s="652"/>
      <c r="D168" s="652"/>
      <c r="E168" s="652"/>
      <c r="F168" s="652"/>
      <c r="G168" s="652"/>
      <c r="H168" s="652"/>
    </row>
    <row r="169" spans="1:8">
      <c r="A169" s="652"/>
      <c r="B169" s="652"/>
      <c r="C169" s="652"/>
      <c r="D169" s="652"/>
      <c r="E169" s="652"/>
      <c r="F169" s="652"/>
      <c r="G169" s="652"/>
      <c r="H169" s="652"/>
    </row>
    <row r="170" spans="1:8">
      <c r="A170" s="652"/>
      <c r="B170" s="653"/>
      <c r="C170" s="652"/>
      <c r="D170" s="652"/>
      <c r="E170" s="652"/>
      <c r="F170" s="652"/>
      <c r="G170" s="652"/>
      <c r="H170" s="652"/>
    </row>
    <row r="171" spans="1:8">
      <c r="A171" s="652"/>
      <c r="B171" s="652"/>
      <c r="C171" s="652"/>
      <c r="D171" s="652"/>
      <c r="E171" s="652"/>
      <c r="F171" s="652"/>
      <c r="G171" s="652"/>
      <c r="H171" s="652"/>
    </row>
    <row r="172" spans="1:8">
      <c r="A172" s="652"/>
      <c r="B172" s="652"/>
      <c r="C172" s="652"/>
      <c r="D172" s="652"/>
      <c r="E172" s="652"/>
      <c r="F172" s="652"/>
      <c r="G172" s="652"/>
      <c r="H172" s="652"/>
    </row>
    <row r="173" spans="1:8">
      <c r="A173" s="652"/>
      <c r="B173" s="652"/>
      <c r="C173" s="652"/>
      <c r="D173" s="652"/>
      <c r="E173" s="652"/>
      <c r="F173" s="652"/>
      <c r="G173" s="652"/>
      <c r="H173" s="652"/>
    </row>
    <row r="174" spans="1:8">
      <c r="A174" s="652"/>
      <c r="B174" s="652"/>
      <c r="C174" s="652"/>
      <c r="D174" s="652"/>
      <c r="E174" s="652"/>
      <c r="F174" s="652"/>
      <c r="G174" s="652"/>
      <c r="H174" s="652"/>
    </row>
    <row r="175" spans="1:8">
      <c r="A175" s="652"/>
      <c r="B175" s="652"/>
      <c r="C175" s="652"/>
      <c r="D175" s="652"/>
      <c r="E175" s="652"/>
      <c r="F175" s="652"/>
      <c r="G175" s="652"/>
      <c r="H175" s="652"/>
    </row>
    <row r="176" spans="1:8">
      <c r="A176" s="652"/>
      <c r="B176" s="652"/>
      <c r="C176" s="652"/>
      <c r="D176" s="652"/>
      <c r="E176" s="652"/>
      <c r="F176" s="652"/>
      <c r="G176" s="652"/>
      <c r="H176" s="652"/>
    </row>
    <row r="185" spans="5:5">
      <c r="E185" s="651" t="s">
        <v>1079</v>
      </c>
    </row>
  </sheetData>
  <mergeCells count="2">
    <mergeCell ref="B3:C3"/>
    <mergeCell ref="B25:C25"/>
  </mergeCells>
  <printOptions horizontalCentered="1"/>
  <pageMargins left="0.7" right="0.7" top="0.75" bottom="0.75" header="0.3" footer="0.3"/>
  <pageSetup paperSize="9" orientation="portrait" r:id="rId1"/>
  <headerFooter>
    <oddHeader>&amp;R&amp;"Arial,Normal"&amp;8General information</oddHeader>
    <oddFooter>&amp;C&amp;7Fact book - Q2  2017</oddFooter>
  </headerFooter>
  <rowBreaks count="2" manualBreakCount="2">
    <brk id="55" max="9" man="1"/>
    <brk id="118" max="9" man="1"/>
  </rowBreaks>
  <drawing r:id="rId2"/>
  <legacyDrawing r:id="rId3"/>
  <legacyDrawingHF r:id="rId4"/>
  <oleObjects>
    <mc:AlternateContent xmlns:mc="http://schemas.openxmlformats.org/markup-compatibility/2006">
      <mc:Choice Requires="x14">
        <oleObject progId="Mbnd.mbnd" shapeId="107521" r:id="rId5">
          <objectPr defaultSize="0" autoPict="0" r:id="rId6">
            <anchor moveWithCells="1">
              <from>
                <xdr:col>0</xdr:col>
                <xdr:colOff>57150</xdr:colOff>
                <xdr:row>166</xdr:row>
                <xdr:rowOff>19050</xdr:rowOff>
              </from>
              <to>
                <xdr:col>7</xdr:col>
                <xdr:colOff>571500</xdr:colOff>
                <xdr:row>182</xdr:row>
                <xdr:rowOff>123825</xdr:rowOff>
              </to>
            </anchor>
          </objectPr>
        </oleObject>
      </mc:Choice>
      <mc:Fallback>
        <oleObject progId="Mbnd.mbnd" shapeId="107521" r:id="rId5"/>
      </mc:Fallback>
    </mc:AlternateContent>
    <mc:AlternateContent xmlns:mc="http://schemas.openxmlformats.org/markup-compatibility/2006">
      <mc:Choice Requires="x14">
        <oleObject progId="Mbnd.mbnd" shapeId="107522" r:id="rId7">
          <objectPr defaultSize="0" autoPict="0" r:id="rId8">
            <anchor moveWithCells="1">
              <from>
                <xdr:col>0</xdr:col>
                <xdr:colOff>85725</xdr:colOff>
                <xdr:row>98</xdr:row>
                <xdr:rowOff>133350</xdr:rowOff>
              </from>
              <to>
                <xdr:col>7</xdr:col>
                <xdr:colOff>590550</xdr:colOff>
                <xdr:row>115</xdr:row>
                <xdr:rowOff>104775</xdr:rowOff>
              </to>
            </anchor>
          </objectPr>
        </oleObject>
      </mc:Choice>
      <mc:Fallback>
        <oleObject progId="Mbnd.mbnd" shapeId="107522" r:id="rId7"/>
      </mc:Fallback>
    </mc:AlternateContent>
    <mc:AlternateContent xmlns:mc="http://schemas.openxmlformats.org/markup-compatibility/2006">
      <mc:Choice Requires="x14">
        <oleObject progId="Mbnd.mbnd" shapeId="107523" r:id="rId9">
          <objectPr defaultSize="0" autoPict="0" r:id="rId10">
            <anchor moveWithCells="1">
              <from>
                <xdr:col>0</xdr:col>
                <xdr:colOff>57150</xdr:colOff>
                <xdr:row>123</xdr:row>
                <xdr:rowOff>47625</xdr:rowOff>
              </from>
              <to>
                <xdr:col>7</xdr:col>
                <xdr:colOff>561975</xdr:colOff>
                <xdr:row>139</xdr:row>
                <xdr:rowOff>133350</xdr:rowOff>
              </to>
            </anchor>
          </objectPr>
        </oleObject>
      </mc:Choice>
      <mc:Fallback>
        <oleObject progId="Mbnd.mbnd" shapeId="107523" r:id="rId9"/>
      </mc:Fallback>
    </mc:AlternateContent>
    <mc:AlternateContent xmlns:mc="http://schemas.openxmlformats.org/markup-compatibility/2006">
      <mc:Choice Requires="x14">
        <oleObject progId="Mbnd.mbnd" shapeId="107524" r:id="rId11">
          <objectPr defaultSize="0" autoPict="0" r:id="rId12">
            <anchor moveWithCells="1">
              <from>
                <xdr:col>0</xdr:col>
                <xdr:colOff>38100</xdr:colOff>
                <xdr:row>144</xdr:row>
                <xdr:rowOff>9525</xdr:rowOff>
              </from>
              <to>
                <xdr:col>7</xdr:col>
                <xdr:colOff>542925</xdr:colOff>
                <xdr:row>160</xdr:row>
                <xdr:rowOff>114300</xdr:rowOff>
              </to>
            </anchor>
          </objectPr>
        </oleObject>
      </mc:Choice>
      <mc:Fallback>
        <oleObject progId="Mbnd.mbnd" shapeId="107524" r:id="rId11"/>
      </mc:Fallback>
    </mc:AlternateContent>
    <mc:AlternateContent xmlns:mc="http://schemas.openxmlformats.org/markup-compatibility/2006">
      <mc:Choice Requires="x14">
        <oleObject progId="Mbnd.mbnd" shapeId="107525" r:id="rId13">
          <objectPr defaultSize="0" autoPict="0" r:id="rId14">
            <anchor moveWithCells="1">
              <from>
                <xdr:col>0</xdr:col>
                <xdr:colOff>133350</xdr:colOff>
                <xdr:row>57</xdr:row>
                <xdr:rowOff>123825</xdr:rowOff>
              </from>
              <to>
                <xdr:col>8</xdr:col>
                <xdr:colOff>9525</xdr:colOff>
                <xdr:row>73</xdr:row>
                <xdr:rowOff>85725</xdr:rowOff>
              </to>
            </anchor>
          </objectPr>
        </oleObject>
      </mc:Choice>
      <mc:Fallback>
        <oleObject progId="Mbnd.mbnd" shapeId="107525" r:id="rId13"/>
      </mc:Fallback>
    </mc:AlternateContent>
  </oleObject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11">
    <tabColor rgb="FF99FF99"/>
  </sheetPr>
  <dimension ref="A1:S57"/>
  <sheetViews>
    <sheetView view="pageBreakPreview" zoomScaleNormal="100" zoomScaleSheetLayoutView="100" workbookViewId="0">
      <selection activeCell="P21" sqref="P21"/>
    </sheetView>
  </sheetViews>
  <sheetFormatPr defaultColWidth="10.6640625" defaultRowHeight="11.25"/>
  <cols>
    <col min="1" max="1" width="26.5" style="204" customWidth="1"/>
    <col min="2" max="2" width="10.6640625" style="204"/>
    <col min="3" max="3" width="14" style="204" customWidth="1"/>
    <col min="4" max="4" width="15.33203125" style="204" customWidth="1"/>
    <col min="5" max="5" width="31.6640625" style="204" customWidth="1"/>
    <col min="6" max="8" width="10.6640625" style="204" customWidth="1"/>
    <col min="9" max="9" width="10.6640625" style="204"/>
    <col min="10" max="10" width="10.83203125" style="204" customWidth="1"/>
    <col min="11" max="16384" width="10.6640625" style="204"/>
  </cols>
  <sheetData>
    <row r="1" spans="1:19" ht="13.5" customHeight="1">
      <c r="A1" s="228" t="s">
        <v>0</v>
      </c>
    </row>
    <row r="2" spans="1:19" ht="13.5" customHeight="1">
      <c r="A2" s="205"/>
      <c r="B2" s="205"/>
      <c r="C2" s="205"/>
      <c r="D2" s="205"/>
      <c r="E2" s="205"/>
      <c r="F2" s="205"/>
      <c r="G2" s="205"/>
      <c r="H2" s="205"/>
      <c r="I2" s="205"/>
      <c r="J2" s="205"/>
      <c r="K2" s="205"/>
      <c r="L2" s="205"/>
      <c r="M2" s="205"/>
      <c r="N2" s="205"/>
      <c r="O2" s="205"/>
      <c r="P2" s="205"/>
      <c r="Q2" s="205"/>
      <c r="R2" s="205"/>
      <c r="S2" s="205"/>
    </row>
    <row r="3" spans="1:19" ht="13.5" customHeight="1">
      <c r="A3" s="329" t="s">
        <v>1080</v>
      </c>
      <c r="B3" s="329"/>
      <c r="C3" s="329"/>
      <c r="D3" s="329"/>
      <c r="E3" s="329"/>
      <c r="F3" s="329"/>
      <c r="G3" s="329"/>
      <c r="H3" s="205"/>
      <c r="I3" s="330"/>
      <c r="J3" s="330"/>
      <c r="K3" s="330"/>
      <c r="L3" s="330"/>
      <c r="M3" s="330"/>
      <c r="N3" s="330"/>
      <c r="O3" s="330"/>
      <c r="P3" s="330"/>
      <c r="Q3" s="205"/>
      <c r="R3" s="205"/>
      <c r="S3" s="205"/>
    </row>
    <row r="4" spans="1:19" ht="13.5" customHeight="1">
      <c r="A4" s="329" t="s">
        <v>1081</v>
      </c>
      <c r="B4" s="329"/>
      <c r="C4" s="329"/>
      <c r="D4" s="329"/>
      <c r="E4" s="329"/>
      <c r="F4" s="329"/>
      <c r="G4" s="329"/>
      <c r="H4" s="205"/>
      <c r="I4" s="205"/>
      <c r="J4" s="205"/>
      <c r="K4" s="205"/>
      <c r="L4" s="205"/>
      <c r="M4" s="205"/>
      <c r="N4" s="205"/>
      <c r="O4" s="205"/>
      <c r="P4" s="205"/>
      <c r="Q4" s="205"/>
      <c r="R4" s="205"/>
      <c r="S4" s="205"/>
    </row>
    <row r="5" spans="1:19" ht="13.5" customHeight="1">
      <c r="A5" s="329"/>
      <c r="B5" s="329"/>
      <c r="C5" s="329"/>
      <c r="D5" s="329"/>
      <c r="E5" s="329"/>
      <c r="F5" s="329"/>
      <c r="G5" s="329"/>
      <c r="H5" s="205"/>
      <c r="I5" s="205"/>
      <c r="J5" s="205"/>
      <c r="K5" s="205"/>
      <c r="L5" s="205"/>
      <c r="M5" s="205"/>
      <c r="N5" s="205"/>
      <c r="O5" s="205"/>
      <c r="P5" s="205"/>
      <c r="Q5" s="205"/>
      <c r="R5" s="205"/>
      <c r="S5" s="205"/>
    </row>
    <row r="6" spans="1:19" ht="13.5" customHeight="1">
      <c r="A6" s="329"/>
      <c r="B6" s="329"/>
      <c r="C6" s="329"/>
      <c r="D6" s="329"/>
      <c r="E6" s="329"/>
      <c r="F6" s="329"/>
      <c r="G6" s="329"/>
      <c r="H6" s="205"/>
      <c r="I6" s="205"/>
      <c r="J6" s="205"/>
      <c r="K6" s="205"/>
      <c r="L6" s="205"/>
      <c r="M6" s="205"/>
      <c r="N6" s="205"/>
      <c r="O6" s="205"/>
      <c r="P6" s="205"/>
      <c r="Q6" s="205"/>
      <c r="R6" s="205"/>
      <c r="S6" s="205"/>
    </row>
    <row r="7" spans="1:19" ht="13.5" customHeight="1">
      <c r="A7" s="329" t="s">
        <v>1082</v>
      </c>
      <c r="B7" s="329"/>
      <c r="C7" s="329"/>
      <c r="D7" s="329"/>
      <c r="E7" s="329"/>
      <c r="F7" s="329"/>
      <c r="G7" s="329"/>
      <c r="H7" s="205"/>
      <c r="I7" s="205"/>
      <c r="J7" s="205"/>
      <c r="K7" s="205"/>
      <c r="L7" s="205"/>
      <c r="M7" s="205"/>
      <c r="N7" s="205"/>
      <c r="O7" s="205"/>
      <c r="P7" s="205"/>
      <c r="Q7" s="205"/>
      <c r="R7" s="205"/>
      <c r="S7" s="205"/>
    </row>
    <row r="8" spans="1:19" ht="13.5" customHeight="1">
      <c r="A8" s="329"/>
      <c r="B8" s="329"/>
      <c r="C8" s="329"/>
      <c r="D8" s="329"/>
      <c r="E8" s="329"/>
      <c r="F8" s="329"/>
      <c r="G8" s="329"/>
      <c r="H8" s="205"/>
      <c r="I8" s="205"/>
      <c r="J8" s="205"/>
      <c r="K8" s="205"/>
      <c r="L8" s="205"/>
      <c r="M8" s="205"/>
      <c r="N8" s="205"/>
      <c r="O8" s="205"/>
      <c r="P8" s="205"/>
      <c r="Q8" s="205"/>
      <c r="R8" s="205"/>
      <c r="S8" s="205"/>
    </row>
    <row r="9" spans="1:19" ht="13.5" customHeight="1">
      <c r="A9" s="329" t="s">
        <v>1083</v>
      </c>
      <c r="B9" s="329"/>
      <c r="C9" s="329"/>
      <c r="D9" s="331" t="s">
        <v>1084</v>
      </c>
      <c r="E9" s="204" t="s">
        <v>1085</v>
      </c>
      <c r="F9" s="329"/>
      <c r="G9" s="329"/>
      <c r="H9" s="205"/>
      <c r="I9" s="205"/>
      <c r="J9" s="205"/>
      <c r="K9" s="205"/>
      <c r="L9" s="205"/>
      <c r="M9" s="205"/>
      <c r="N9" s="205"/>
      <c r="O9" s="205"/>
      <c r="P9" s="205"/>
      <c r="Q9" s="205"/>
      <c r="R9" s="205"/>
      <c r="S9" s="205"/>
    </row>
    <row r="10" spans="1:19" ht="13.5" customHeight="1">
      <c r="A10" s="329" t="s">
        <v>1086</v>
      </c>
      <c r="B10" s="329"/>
      <c r="C10" s="329"/>
      <c r="D10" s="219" t="s">
        <v>1087</v>
      </c>
      <c r="E10" s="204" t="s">
        <v>1088</v>
      </c>
      <c r="F10" s="329"/>
      <c r="G10" s="329"/>
      <c r="H10" s="205"/>
    </row>
    <row r="11" spans="1:19" ht="13.5" customHeight="1">
      <c r="A11" s="329" t="s">
        <v>1252</v>
      </c>
      <c r="B11" s="329"/>
      <c r="C11" s="329"/>
      <c r="D11" s="219" t="s">
        <v>1089</v>
      </c>
      <c r="E11" s="204" t="s">
        <v>1090</v>
      </c>
      <c r="F11" s="329"/>
      <c r="G11" s="329"/>
      <c r="H11" s="205"/>
    </row>
    <row r="12" spans="1:19" ht="13.5" customHeight="1">
      <c r="A12" s="329" t="s">
        <v>1091</v>
      </c>
      <c r="B12" s="329"/>
      <c r="C12" s="329"/>
      <c r="D12" s="331" t="s">
        <v>1092</v>
      </c>
      <c r="E12" s="332" t="s">
        <v>1093</v>
      </c>
      <c r="F12" s="329"/>
      <c r="G12" s="329"/>
      <c r="H12" s="205"/>
    </row>
    <row r="13" spans="1:19" ht="13.5" customHeight="1">
      <c r="A13" s="2383" t="s">
        <v>1425</v>
      </c>
      <c r="D13" s="2384" t="s">
        <v>1424</v>
      </c>
      <c r="E13" s="2383" t="s">
        <v>1423</v>
      </c>
      <c r="F13" s="329"/>
      <c r="G13" s="329"/>
      <c r="H13" s="205"/>
    </row>
    <row r="14" spans="1:19" ht="13.5" customHeight="1">
      <c r="A14" s="329" t="s">
        <v>1094</v>
      </c>
      <c r="B14" s="329"/>
      <c r="C14" s="329"/>
      <c r="D14" s="219" t="s">
        <v>1095</v>
      </c>
      <c r="E14" s="204" t="s">
        <v>1096</v>
      </c>
      <c r="F14" s="329"/>
      <c r="G14" s="329"/>
      <c r="H14" s="205"/>
    </row>
    <row r="15" spans="1:19" ht="13.5" customHeight="1">
      <c r="A15" s="329" t="s">
        <v>1097</v>
      </c>
      <c r="B15" s="329"/>
      <c r="C15" s="329"/>
      <c r="D15" s="331" t="s">
        <v>1098</v>
      </c>
      <c r="E15" s="204" t="s">
        <v>1099</v>
      </c>
      <c r="F15" s="329"/>
      <c r="G15" s="329"/>
      <c r="H15" s="205"/>
      <c r="I15" s="223"/>
      <c r="J15" s="223"/>
      <c r="K15" s="223"/>
      <c r="L15" s="223"/>
      <c r="M15" s="223"/>
      <c r="N15" s="223"/>
      <c r="O15" s="223"/>
      <c r="P15" s="223"/>
    </row>
    <row r="16" spans="1:19" ht="13.5" customHeight="1">
      <c r="A16" s="329"/>
      <c r="B16" s="329"/>
      <c r="C16" s="329"/>
      <c r="D16" s="329"/>
      <c r="F16" s="329"/>
      <c r="G16" s="329"/>
      <c r="H16" s="205"/>
      <c r="I16" s="223"/>
      <c r="J16" s="223"/>
      <c r="K16" s="223"/>
      <c r="L16" s="223"/>
      <c r="M16" s="223"/>
      <c r="N16" s="223"/>
      <c r="O16" s="223"/>
      <c r="P16" s="223"/>
    </row>
    <row r="17" spans="1:16" ht="13.5" customHeight="1">
      <c r="A17" s="333" t="s">
        <v>1100</v>
      </c>
      <c r="B17" s="329"/>
      <c r="C17" s="329"/>
      <c r="D17" s="329"/>
      <c r="F17" s="329"/>
      <c r="G17" s="329"/>
      <c r="H17" s="205"/>
      <c r="I17" s="223"/>
      <c r="J17" s="334"/>
      <c r="K17" s="223"/>
      <c r="L17" s="223"/>
      <c r="M17" s="223"/>
      <c r="N17" s="223"/>
      <c r="O17" s="223"/>
      <c r="P17" s="223"/>
    </row>
    <row r="18" spans="1:16" ht="13.5" customHeight="1">
      <c r="A18" s="329"/>
      <c r="B18" s="329"/>
      <c r="C18" s="329"/>
      <c r="D18" s="329"/>
      <c r="F18" s="329"/>
      <c r="G18" s="329"/>
      <c r="H18" s="205"/>
      <c r="I18" s="223"/>
      <c r="J18" s="223"/>
      <c r="K18" s="223"/>
      <c r="L18" s="223"/>
      <c r="M18" s="223"/>
      <c r="N18" s="223"/>
      <c r="O18" s="223"/>
      <c r="P18" s="223"/>
    </row>
    <row r="19" spans="1:16" ht="13.5" customHeight="1">
      <c r="F19" s="329"/>
      <c r="G19" s="329"/>
      <c r="H19" s="205"/>
      <c r="I19" s="223"/>
      <c r="J19" s="223"/>
      <c r="K19" s="223"/>
      <c r="L19" s="223"/>
      <c r="M19" s="223"/>
      <c r="N19" s="223"/>
      <c r="O19" s="223"/>
      <c r="P19" s="223"/>
    </row>
    <row r="20" spans="1:16" ht="13.5" customHeight="1">
      <c r="A20" s="335" t="s">
        <v>1102</v>
      </c>
      <c r="B20" s="329"/>
      <c r="C20" s="329"/>
      <c r="D20" s="329" t="s">
        <v>1101</v>
      </c>
      <c r="F20" s="329"/>
      <c r="G20" s="329"/>
      <c r="H20" s="205"/>
      <c r="I20" s="223"/>
      <c r="J20" s="223"/>
      <c r="K20" s="223"/>
      <c r="L20" s="223"/>
      <c r="M20" s="223"/>
      <c r="N20" s="223"/>
      <c r="O20" s="223"/>
      <c r="P20" s="223"/>
    </row>
    <row r="21" spans="1:16" ht="13.5" customHeight="1">
      <c r="A21" s="336">
        <v>43034</v>
      </c>
      <c r="B21" s="329"/>
      <c r="C21" s="329"/>
      <c r="D21" s="329" t="s">
        <v>1103</v>
      </c>
      <c r="F21" s="329"/>
      <c r="G21" s="329"/>
      <c r="H21" s="205"/>
      <c r="I21" s="223"/>
      <c r="J21" s="334"/>
      <c r="K21" s="223"/>
      <c r="L21" s="223"/>
      <c r="M21" s="223"/>
      <c r="N21" s="223"/>
      <c r="O21" s="223"/>
      <c r="P21" s="223"/>
    </row>
    <row r="22" spans="1:16" ht="13.5" customHeight="1">
      <c r="B22" s="329"/>
      <c r="C22" s="329"/>
      <c r="D22" s="335"/>
      <c r="F22" s="329"/>
      <c r="G22" s="329"/>
      <c r="H22" s="205"/>
      <c r="I22" s="223"/>
      <c r="J22" s="223"/>
      <c r="K22" s="223"/>
      <c r="L22" s="223"/>
      <c r="M22" s="223"/>
      <c r="N22" s="223"/>
      <c r="O22" s="223"/>
      <c r="P22" s="223"/>
    </row>
    <row r="23" spans="1:16" ht="13.5" customHeight="1">
      <c r="F23" s="329"/>
      <c r="G23" s="205"/>
      <c r="H23" s="205"/>
      <c r="I23" s="223"/>
      <c r="J23" s="223"/>
      <c r="K23" s="223"/>
      <c r="L23" s="223"/>
      <c r="M23" s="223"/>
      <c r="N23" s="223"/>
      <c r="O23" s="223"/>
      <c r="P23" s="223"/>
    </row>
    <row r="24" spans="1:16" ht="13.5" customHeight="1">
      <c r="F24" s="329"/>
      <c r="G24" s="205"/>
      <c r="H24" s="205"/>
      <c r="I24" s="223"/>
      <c r="J24" s="223"/>
      <c r="K24" s="223"/>
      <c r="L24" s="223"/>
      <c r="M24" s="223"/>
      <c r="N24" s="223"/>
      <c r="O24" s="223"/>
      <c r="P24" s="223"/>
    </row>
    <row r="25" spans="1:16" ht="13.5" customHeight="1">
      <c r="F25" s="329"/>
      <c r="G25" s="205"/>
      <c r="H25" s="205"/>
      <c r="I25" s="223"/>
      <c r="J25" s="223"/>
      <c r="K25" s="223"/>
      <c r="L25" s="223"/>
      <c r="M25" s="223"/>
      <c r="N25" s="223"/>
      <c r="O25" s="223"/>
      <c r="P25" s="223"/>
    </row>
    <row r="26" spans="1:16" ht="13.5" customHeight="1">
      <c r="F26" s="205"/>
      <c r="G26" s="205"/>
      <c r="H26" s="205"/>
      <c r="I26" s="223"/>
      <c r="J26" s="223"/>
      <c r="K26" s="223"/>
      <c r="L26" s="223"/>
      <c r="M26" s="223"/>
      <c r="N26" s="223"/>
      <c r="O26" s="223"/>
      <c r="P26" s="223"/>
    </row>
    <row r="27" spans="1:16" ht="13.5" customHeight="1">
      <c r="F27" s="329"/>
      <c r="G27" s="205"/>
      <c r="H27" s="205"/>
      <c r="I27" s="223"/>
      <c r="J27" s="223"/>
      <c r="K27" s="223"/>
      <c r="L27" s="223"/>
      <c r="M27" s="223"/>
      <c r="N27" s="223"/>
      <c r="O27" s="223"/>
      <c r="P27" s="223"/>
    </row>
    <row r="28" spans="1:16" ht="13.5" customHeight="1">
      <c r="F28" s="329"/>
      <c r="G28" s="205"/>
      <c r="H28" s="205"/>
      <c r="I28" s="223"/>
      <c r="J28" s="223"/>
      <c r="K28" s="223"/>
      <c r="L28" s="223"/>
      <c r="M28" s="223"/>
      <c r="N28" s="223"/>
      <c r="O28" s="223"/>
      <c r="P28" s="223"/>
    </row>
    <row r="29" spans="1:16" ht="13.5" customHeight="1">
      <c r="F29" s="205"/>
      <c r="G29" s="205"/>
      <c r="H29" s="205"/>
      <c r="I29" s="223"/>
      <c r="J29" s="223"/>
      <c r="K29" s="223"/>
      <c r="L29" s="223"/>
      <c r="M29" s="223"/>
      <c r="N29" s="223"/>
      <c r="O29" s="223"/>
      <c r="P29" s="223"/>
    </row>
    <row r="30" spans="1:16" ht="13.5" customHeight="1">
      <c r="A30" s="335"/>
      <c r="B30" s="329"/>
      <c r="C30" s="329"/>
      <c r="D30" s="329"/>
      <c r="F30" s="205"/>
      <c r="G30" s="205"/>
      <c r="H30" s="205"/>
      <c r="I30" s="223"/>
      <c r="J30" s="223"/>
      <c r="K30" s="223"/>
      <c r="L30" s="223"/>
      <c r="M30" s="223"/>
      <c r="N30" s="223"/>
      <c r="O30" s="223"/>
      <c r="P30" s="223"/>
    </row>
    <row r="31" spans="1:16" ht="13.5" customHeight="1">
      <c r="A31" s="205"/>
      <c r="B31" s="205"/>
      <c r="C31" s="205"/>
      <c r="D31" s="205"/>
      <c r="E31" s="205"/>
      <c r="F31" s="205"/>
      <c r="G31" s="205"/>
      <c r="H31" s="205"/>
      <c r="I31" s="223"/>
      <c r="J31" s="334"/>
      <c r="K31" s="223"/>
      <c r="L31" s="223"/>
      <c r="M31" s="223"/>
      <c r="N31" s="223"/>
      <c r="O31" s="223"/>
      <c r="P31" s="223"/>
    </row>
    <row r="32" spans="1:16" ht="13.5" customHeight="1">
      <c r="A32" s="205"/>
      <c r="B32" s="205"/>
      <c r="C32" s="205"/>
      <c r="D32" s="205"/>
      <c r="E32" s="205"/>
      <c r="F32" s="205"/>
      <c r="G32" s="205"/>
      <c r="H32" s="205"/>
      <c r="I32" s="223"/>
      <c r="J32" s="223"/>
      <c r="K32" s="223"/>
      <c r="L32" s="223"/>
      <c r="M32" s="223"/>
      <c r="N32" s="223"/>
      <c r="O32" s="223"/>
      <c r="P32" s="223"/>
    </row>
    <row r="33" spans="1:16" ht="13.5" customHeight="1">
      <c r="A33" s="205"/>
      <c r="B33" s="205"/>
      <c r="C33" s="205"/>
      <c r="D33" s="205"/>
      <c r="E33" s="205"/>
      <c r="F33" s="205"/>
      <c r="G33" s="205"/>
      <c r="H33" s="205"/>
      <c r="I33" s="223"/>
      <c r="J33" s="223"/>
      <c r="K33" s="223"/>
      <c r="L33" s="223"/>
      <c r="M33" s="223"/>
      <c r="N33" s="223"/>
      <c r="O33" s="223"/>
      <c r="P33" s="223"/>
    </row>
    <row r="34" spans="1:16" ht="13.5" customHeight="1">
      <c r="A34" s="205"/>
      <c r="B34" s="205"/>
      <c r="C34" s="205"/>
      <c r="D34" s="205"/>
      <c r="E34" s="205"/>
      <c r="F34" s="205"/>
      <c r="G34" s="205"/>
      <c r="H34" s="205"/>
      <c r="I34" s="223"/>
      <c r="J34" s="223"/>
      <c r="K34" s="223"/>
      <c r="L34" s="223"/>
      <c r="M34" s="223"/>
      <c r="N34" s="223"/>
      <c r="O34" s="223"/>
      <c r="P34" s="223"/>
    </row>
    <row r="35" spans="1:16">
      <c r="A35" s="205"/>
      <c r="B35" s="205"/>
      <c r="C35" s="205"/>
      <c r="D35" s="205"/>
      <c r="E35" s="205"/>
      <c r="F35" s="205"/>
      <c r="G35" s="205"/>
      <c r="H35" s="205"/>
      <c r="I35" s="223"/>
      <c r="J35" s="223"/>
      <c r="K35" s="223"/>
      <c r="L35" s="223"/>
      <c r="M35" s="223"/>
      <c r="N35" s="223"/>
      <c r="O35" s="223"/>
      <c r="P35" s="223"/>
    </row>
    <row r="36" spans="1:16">
      <c r="A36" s="205"/>
      <c r="B36" s="205"/>
      <c r="C36" s="205"/>
      <c r="D36" s="205"/>
      <c r="E36" s="205"/>
      <c r="F36" s="205"/>
      <c r="G36" s="205"/>
      <c r="H36" s="205"/>
      <c r="I36" s="223"/>
      <c r="J36" s="223"/>
      <c r="K36" s="223"/>
      <c r="L36" s="223"/>
      <c r="M36" s="223"/>
      <c r="N36" s="223"/>
      <c r="O36" s="223"/>
      <c r="P36" s="223"/>
    </row>
    <row r="37" spans="1:16">
      <c r="A37" s="205"/>
      <c r="B37" s="205"/>
      <c r="C37" s="205"/>
      <c r="D37" s="205"/>
      <c r="E37" s="205"/>
      <c r="F37" s="205"/>
      <c r="G37" s="205"/>
      <c r="H37" s="205"/>
      <c r="I37" s="223"/>
      <c r="J37" s="223"/>
      <c r="K37" s="223"/>
      <c r="L37" s="223"/>
      <c r="M37" s="223"/>
      <c r="N37" s="223"/>
      <c r="O37" s="223"/>
      <c r="P37" s="223"/>
    </row>
    <row r="38" spans="1:16">
      <c r="A38" s="205"/>
      <c r="B38" s="205"/>
      <c r="C38" s="205"/>
      <c r="D38" s="205"/>
      <c r="E38" s="205"/>
      <c r="F38" s="205"/>
      <c r="G38" s="205"/>
      <c r="H38" s="205"/>
    </row>
    <row r="39" spans="1:16">
      <c r="A39" s="205"/>
      <c r="B39" s="205"/>
      <c r="C39" s="205"/>
      <c r="D39" s="205"/>
      <c r="E39" s="205"/>
      <c r="F39" s="205"/>
      <c r="G39" s="205"/>
      <c r="H39" s="205"/>
    </row>
    <row r="40" spans="1:16">
      <c r="A40" s="205"/>
      <c r="B40" s="205"/>
      <c r="C40" s="205"/>
      <c r="D40" s="205"/>
      <c r="E40" s="205"/>
      <c r="F40" s="205"/>
      <c r="G40" s="205"/>
      <c r="H40" s="205"/>
    </row>
    <row r="41" spans="1:16">
      <c r="A41" s="205"/>
      <c r="B41" s="205"/>
      <c r="C41" s="205"/>
      <c r="D41" s="205"/>
      <c r="E41" s="205"/>
      <c r="F41" s="205"/>
      <c r="G41" s="205"/>
      <c r="H41" s="205"/>
    </row>
    <row r="42" spans="1:16">
      <c r="A42" s="205"/>
      <c r="B42" s="205"/>
      <c r="C42" s="205"/>
      <c r="D42" s="205"/>
      <c r="E42" s="205"/>
      <c r="F42" s="205"/>
      <c r="G42" s="205"/>
      <c r="H42" s="205"/>
    </row>
    <row r="43" spans="1:16">
      <c r="A43" s="205"/>
      <c r="B43" s="205"/>
      <c r="C43" s="205"/>
      <c r="D43" s="205"/>
      <c r="E43" s="205"/>
      <c r="F43" s="205"/>
      <c r="G43" s="205"/>
      <c r="H43" s="205"/>
    </row>
    <row r="44" spans="1:16">
      <c r="A44" s="205"/>
      <c r="B44" s="205"/>
      <c r="C44" s="205"/>
      <c r="D44" s="205"/>
      <c r="E44" s="205"/>
      <c r="F44" s="205"/>
      <c r="G44" s="205"/>
      <c r="H44" s="205"/>
    </row>
    <row r="45" spans="1:16" ht="15" customHeight="1"/>
    <row r="54" spans="1:8" ht="15">
      <c r="A54" s="207"/>
    </row>
    <row r="55" spans="1:8" ht="12.75" customHeight="1">
      <c r="A55" s="337" t="s">
        <v>1104</v>
      </c>
      <c r="B55" s="338"/>
      <c r="C55" s="338"/>
      <c r="D55" s="338"/>
      <c r="E55" s="338"/>
      <c r="F55" s="338"/>
      <c r="G55" s="338"/>
      <c r="H55" s="338"/>
    </row>
    <row r="56" spans="1:8" ht="15">
      <c r="A56" s="337"/>
      <c r="B56" s="338"/>
      <c r="C56" s="2983" t="s">
        <v>1105</v>
      </c>
      <c r="D56" s="2984"/>
      <c r="E56" s="338"/>
      <c r="F56" s="338"/>
      <c r="G56" s="338"/>
      <c r="H56" s="338"/>
    </row>
    <row r="57" spans="1:8">
      <c r="A57" s="337"/>
      <c r="B57" s="338"/>
      <c r="C57" s="338"/>
      <c r="D57" s="338"/>
      <c r="E57" s="338"/>
      <c r="F57" s="338"/>
      <c r="G57" s="338"/>
      <c r="H57" s="338"/>
    </row>
  </sheetData>
  <mergeCells count="1">
    <mergeCell ref="C56:D56"/>
  </mergeCells>
  <hyperlinks>
    <hyperlink ref="E12" r:id="rId1" display="pawel.wyszinski@nordea.com"/>
  </hyperlinks>
  <printOptions horizontalCentered="1"/>
  <pageMargins left="0.7" right="0.7" top="0.75" bottom="0.75" header="0.3" footer="0.3"/>
  <pageSetup paperSize="9" orientation="portrait" r:id="rId2"/>
  <headerFooter>
    <oddHeader>&amp;R&amp;"Arial,Normal"&amp;8General information</oddHeader>
    <oddFooter>&amp;C&amp;7Fact book - Q2 2017</oddFooter>
  </headerFooter>
  <drawing r:id="rId3"/>
  <legacyDrawingHF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theme="6" tint="0.59999389629810485"/>
  </sheetPr>
  <dimension ref="A1:M328"/>
  <sheetViews>
    <sheetView view="pageBreakPreview" zoomScale="120" zoomScaleNormal="100" zoomScaleSheetLayoutView="120" zoomScalePageLayoutView="110" workbookViewId="0">
      <selection activeCell="P21" sqref="P21"/>
    </sheetView>
  </sheetViews>
  <sheetFormatPr defaultRowHeight="11.25"/>
  <cols>
    <col min="1" max="1" width="32.1640625" style="1119" customWidth="1"/>
    <col min="2" max="7" width="11.83203125" style="1119" customWidth="1"/>
    <col min="8" max="10" width="7.6640625" style="1119" customWidth="1"/>
    <col min="11" max="11" width="6.5" style="1119" hidden="1" customWidth="1"/>
    <col min="12" max="12" width="6.33203125" style="1119" hidden="1" customWidth="1"/>
    <col min="13" max="13" width="6.1640625" style="1119" hidden="1" customWidth="1"/>
    <col min="14" max="16384" width="9.33203125" style="1119"/>
  </cols>
  <sheetData>
    <row r="1" spans="1:13" ht="13.5" customHeight="1">
      <c r="A1" s="1204" t="s">
        <v>1320</v>
      </c>
      <c r="E1" s="1203"/>
      <c r="F1" s="1203"/>
      <c r="G1" s="1203"/>
    </row>
    <row r="2" spans="1:13" ht="13.5" customHeight="1">
      <c r="A2" s="1202"/>
    </row>
    <row r="3" spans="1:13" ht="13.5" customHeight="1" thickBot="1">
      <c r="A3" s="1141" t="s">
        <v>120</v>
      </c>
      <c r="B3" s="1140" t="s">
        <v>1419</v>
      </c>
      <c r="C3" s="1140" t="s">
        <v>1324</v>
      </c>
      <c r="D3" s="1140" t="s">
        <v>1319</v>
      </c>
      <c r="E3" s="1140" t="s">
        <v>1318</v>
      </c>
      <c r="F3" s="1140" t="s">
        <v>1317</v>
      </c>
      <c r="G3" s="1139" t="s">
        <v>1397</v>
      </c>
      <c r="H3" s="1186"/>
      <c r="I3" s="1186"/>
      <c r="J3" s="1186"/>
    </row>
    <row r="4" spans="1:13" ht="13.5" customHeight="1">
      <c r="A4" s="1138" t="s">
        <v>135</v>
      </c>
      <c r="B4" s="1123">
        <v>1197</v>
      </c>
      <c r="C4" s="1123">
        <v>1209</v>
      </c>
      <c r="D4" s="1123">
        <v>1178</v>
      </c>
      <c r="E4" s="1123">
        <v>1172</v>
      </c>
      <c r="F4" s="1123">
        <v>1168</v>
      </c>
      <c r="G4" s="1123">
        <v>2340</v>
      </c>
      <c r="H4" s="1136"/>
      <c r="I4" s="1136"/>
      <c r="J4" s="1186"/>
    </row>
    <row r="5" spans="1:13" ht="13.5" customHeight="1">
      <c r="A5" s="1138" t="s">
        <v>139</v>
      </c>
      <c r="B5" s="1137">
        <v>4</v>
      </c>
      <c r="C5" s="1137">
        <v>26</v>
      </c>
      <c r="D5" s="1137">
        <v>13</v>
      </c>
      <c r="E5" s="1137">
        <v>13.513418335765</v>
      </c>
      <c r="F5" s="1137">
        <v>9</v>
      </c>
      <c r="G5" s="1137">
        <v>109</v>
      </c>
      <c r="H5" s="1201"/>
      <c r="I5" s="1201"/>
      <c r="J5" s="1185"/>
      <c r="K5" s="1200"/>
      <c r="L5" s="1200"/>
      <c r="M5" s="1200"/>
    </row>
    <row r="6" spans="1:13" ht="13.5" customHeight="1">
      <c r="A6" s="1134" t="s">
        <v>141</v>
      </c>
      <c r="B6" s="1133">
        <v>-3</v>
      </c>
      <c r="C6" s="1133">
        <v>16</v>
      </c>
      <c r="D6" s="1133">
        <v>13</v>
      </c>
      <c r="E6" s="1133">
        <v>0</v>
      </c>
      <c r="F6" s="1133">
        <v>16</v>
      </c>
      <c r="G6" s="1133">
        <v>63</v>
      </c>
      <c r="H6" s="1185"/>
      <c r="I6" s="1185"/>
      <c r="J6" s="1185"/>
      <c r="K6" s="1200"/>
      <c r="L6" s="1200"/>
      <c r="M6" s="1200"/>
    </row>
    <row r="7" spans="1:13" ht="13.5" customHeight="1">
      <c r="A7" s="1134" t="s">
        <v>145</v>
      </c>
      <c r="B7" s="1133">
        <v>7</v>
      </c>
      <c r="C7" s="1133">
        <v>10</v>
      </c>
      <c r="D7" s="1133">
        <v>0</v>
      </c>
      <c r="E7" s="1133">
        <v>14</v>
      </c>
      <c r="F7" s="1133">
        <v>-7</v>
      </c>
      <c r="G7" s="1133">
        <v>46</v>
      </c>
      <c r="H7" s="1193"/>
      <c r="I7" s="1193"/>
      <c r="J7" s="1193"/>
      <c r="K7" s="1199"/>
      <c r="L7" s="1199"/>
      <c r="M7" s="1198"/>
    </row>
    <row r="8" spans="1:13" ht="13.5" customHeight="1">
      <c r="A8" s="1138" t="s">
        <v>149</v>
      </c>
      <c r="B8" s="1137">
        <v>5</v>
      </c>
      <c r="C8" s="1137">
        <v>-6</v>
      </c>
      <c r="D8" s="1137">
        <v>0</v>
      </c>
      <c r="E8" s="1137">
        <v>-2</v>
      </c>
      <c r="F8" s="1137">
        <v>-2</v>
      </c>
      <c r="G8" s="1137">
        <v>-14</v>
      </c>
      <c r="H8" s="1193"/>
      <c r="I8" s="1193"/>
      <c r="J8" s="1193"/>
      <c r="K8" s="1197"/>
      <c r="L8" s="1197"/>
      <c r="M8" s="1196"/>
    </row>
    <row r="9" spans="1:13" ht="13.5" customHeight="1">
      <c r="A9" s="1134" t="s">
        <v>153</v>
      </c>
      <c r="B9" s="1133">
        <v>4</v>
      </c>
      <c r="C9" s="1133">
        <v>-6</v>
      </c>
      <c r="D9" s="1133">
        <v>-1</v>
      </c>
      <c r="E9" s="1133">
        <v>-2</v>
      </c>
      <c r="F9" s="1133">
        <v>-1</v>
      </c>
      <c r="G9" s="1132">
        <v>-15</v>
      </c>
      <c r="H9" s="1193"/>
      <c r="I9" s="1193"/>
      <c r="J9" s="1193"/>
      <c r="K9" s="1195"/>
      <c r="L9" s="1195"/>
      <c r="M9" s="1194"/>
    </row>
    <row r="10" spans="1:13" ht="13.5" customHeight="1">
      <c r="A10" s="1134" t="s">
        <v>158</v>
      </c>
      <c r="B10" s="1133">
        <v>1</v>
      </c>
      <c r="C10" s="1133">
        <v>0</v>
      </c>
      <c r="D10" s="1133">
        <v>0</v>
      </c>
      <c r="E10" s="1133">
        <v>0</v>
      </c>
      <c r="F10" s="1133">
        <v>-1</v>
      </c>
      <c r="G10" s="1132">
        <v>1</v>
      </c>
      <c r="H10" s="1193"/>
      <c r="I10" s="1193"/>
      <c r="J10" s="1193"/>
      <c r="K10" s="1192"/>
      <c r="L10" s="1192"/>
      <c r="M10" s="1191"/>
    </row>
    <row r="11" spans="1:13" ht="13.5" customHeight="1">
      <c r="A11" s="1134" t="s">
        <v>163</v>
      </c>
      <c r="B11" s="1133">
        <v>14</v>
      </c>
      <c r="C11" s="1133">
        <v>-28</v>
      </c>
      <c r="D11" s="1133">
        <v>0</v>
      </c>
      <c r="E11" s="1133">
        <v>14</v>
      </c>
      <c r="F11" s="1133">
        <v>0</v>
      </c>
      <c r="G11" s="1132">
        <v>-14</v>
      </c>
      <c r="H11" s="1190"/>
      <c r="I11" s="1190"/>
      <c r="J11" s="1185"/>
      <c r="K11" s="1144"/>
      <c r="L11" s="1144"/>
      <c r="M11" s="52"/>
    </row>
    <row r="12" spans="1:13" ht="13.5" customHeight="1">
      <c r="A12" s="1134" t="s">
        <v>1398</v>
      </c>
      <c r="B12" s="1133">
        <v>-45</v>
      </c>
      <c r="C12" s="1133">
        <v>-4</v>
      </c>
      <c r="D12" s="1133">
        <v>18</v>
      </c>
      <c r="E12" s="1133">
        <v>-20</v>
      </c>
      <c r="F12" s="1133">
        <v>-3</v>
      </c>
      <c r="G12" s="1132">
        <v>-49</v>
      </c>
      <c r="H12" s="1189"/>
      <c r="I12" s="1189"/>
      <c r="J12" s="1188"/>
      <c r="K12" s="1144"/>
      <c r="L12" s="1144"/>
      <c r="M12" s="52"/>
    </row>
    <row r="13" spans="1:13" ht="13.5" customHeight="1" thickBot="1">
      <c r="A13" s="1129" t="s">
        <v>175</v>
      </c>
      <c r="B13" s="1128">
        <v>-20</v>
      </c>
      <c r="C13" s="1128">
        <v>10</v>
      </c>
      <c r="D13" s="1128">
        <v>7</v>
      </c>
      <c r="E13" s="1128">
        <v>-3</v>
      </c>
      <c r="F13" s="1127">
        <v>13</v>
      </c>
      <c r="G13" s="1127">
        <v>25</v>
      </c>
      <c r="H13" s="1187"/>
      <c r="I13" s="1187"/>
      <c r="J13" s="1186"/>
      <c r="K13" s="1144"/>
      <c r="L13" s="1144"/>
      <c r="M13" s="52"/>
    </row>
    <row r="14" spans="1:13" ht="13.5" customHeight="1">
      <c r="A14" s="1125" t="s">
        <v>1131</v>
      </c>
      <c r="B14" s="1123">
        <v>1175</v>
      </c>
      <c r="C14" s="1123">
        <v>1197</v>
      </c>
      <c r="D14" s="1123">
        <v>1209</v>
      </c>
      <c r="E14" s="1123">
        <v>1178</v>
      </c>
      <c r="F14" s="1123">
        <v>1172</v>
      </c>
      <c r="G14" s="1123">
        <v>2372</v>
      </c>
      <c r="H14" s="1148"/>
      <c r="I14" s="1148"/>
      <c r="J14" s="1186"/>
      <c r="K14" s="1144"/>
      <c r="L14" s="1144"/>
      <c r="M14" s="52"/>
    </row>
    <row r="15" spans="1:13" ht="17.25" customHeight="1">
      <c r="H15" s="1184"/>
      <c r="I15" s="1184"/>
      <c r="J15" s="1185"/>
      <c r="K15" s="1143"/>
      <c r="L15" s="1143"/>
      <c r="M15" s="56"/>
    </row>
    <row r="16" spans="1:13" ht="13.5" customHeight="1" thickBot="1">
      <c r="A16" s="1141" t="s">
        <v>1133</v>
      </c>
      <c r="B16" s="1140" t="s">
        <v>1419</v>
      </c>
      <c r="C16" s="1140" t="s">
        <v>1324</v>
      </c>
      <c r="D16" s="1140" t="s">
        <v>1319</v>
      </c>
      <c r="E16" s="1140" t="s">
        <v>1318</v>
      </c>
      <c r="F16" s="1140" t="s">
        <v>1317</v>
      </c>
      <c r="G16" s="1139" t="s">
        <v>1397</v>
      </c>
      <c r="H16" s="1184"/>
      <c r="I16" s="1184"/>
      <c r="J16" s="1183"/>
      <c r="K16" s="1144"/>
      <c r="L16" s="1144"/>
      <c r="M16" s="57"/>
    </row>
    <row r="17" spans="1:13" ht="13.5" customHeight="1">
      <c r="A17" s="1138" t="s">
        <v>135</v>
      </c>
      <c r="B17" s="1123">
        <v>560</v>
      </c>
      <c r="C17" s="1123">
        <v>544</v>
      </c>
      <c r="D17" s="1123">
        <v>536</v>
      </c>
      <c r="E17" s="1123">
        <v>520</v>
      </c>
      <c r="F17" s="1181">
        <v>512</v>
      </c>
      <c r="G17" s="1123">
        <v>1033</v>
      </c>
      <c r="H17" s="1184"/>
      <c r="I17" s="1184"/>
      <c r="J17" s="1183"/>
      <c r="K17" s="1144"/>
      <c r="L17" s="1144"/>
      <c r="M17" s="57"/>
    </row>
    <row r="18" spans="1:13" ht="13.5" customHeight="1">
      <c r="A18" s="1138" t="s">
        <v>139</v>
      </c>
      <c r="B18" s="1123">
        <v>-1</v>
      </c>
      <c r="C18" s="1123">
        <v>15</v>
      </c>
      <c r="D18" s="1123">
        <v>11</v>
      </c>
      <c r="E18" s="1123">
        <v>5</v>
      </c>
      <c r="F18" s="1181">
        <v>3</v>
      </c>
      <c r="G18" s="1137">
        <v>59</v>
      </c>
      <c r="H18" s="1136"/>
      <c r="I18" s="1136"/>
      <c r="K18" s="1146"/>
      <c r="L18" s="1146"/>
      <c r="M18" s="57"/>
    </row>
    <row r="19" spans="1:13" ht="13.5" customHeight="1">
      <c r="A19" s="1134" t="s">
        <v>141</v>
      </c>
      <c r="B19" s="1179">
        <v>-3</v>
      </c>
      <c r="C19" s="1179">
        <v>15</v>
      </c>
      <c r="D19" s="1179">
        <v>11</v>
      </c>
      <c r="E19" s="1179">
        <v>-5</v>
      </c>
      <c r="F19" s="1178">
        <v>9</v>
      </c>
      <c r="G19" s="1133">
        <v>41</v>
      </c>
      <c r="H19" s="1136"/>
      <c r="I19" s="1136"/>
      <c r="K19" s="1143"/>
      <c r="L19" s="1143"/>
      <c r="M19" s="59"/>
    </row>
    <row r="20" spans="1:13" ht="13.5" customHeight="1">
      <c r="A20" s="1134" t="s">
        <v>145</v>
      </c>
      <c r="B20" s="1179">
        <v>2</v>
      </c>
      <c r="C20" s="1179">
        <v>0</v>
      </c>
      <c r="D20" s="1179">
        <v>0</v>
      </c>
      <c r="E20" s="1179">
        <v>10</v>
      </c>
      <c r="F20" s="1178">
        <v>-6</v>
      </c>
      <c r="G20" s="1133">
        <v>18</v>
      </c>
      <c r="H20" s="1182"/>
      <c r="I20" s="1182"/>
      <c r="K20" s="1144"/>
      <c r="L20" s="1144"/>
      <c r="M20" s="57"/>
    </row>
    <row r="21" spans="1:13" ht="13.5" customHeight="1">
      <c r="A21" s="1138" t="s">
        <v>149</v>
      </c>
      <c r="B21" s="1123">
        <v>3</v>
      </c>
      <c r="C21" s="1123">
        <v>1</v>
      </c>
      <c r="D21" s="1123">
        <v>3</v>
      </c>
      <c r="E21" s="1123">
        <v>4</v>
      </c>
      <c r="F21" s="1181">
        <v>3</v>
      </c>
      <c r="G21" s="1137">
        <v>23</v>
      </c>
      <c r="H21" s="1150"/>
      <c r="I21" s="1150"/>
      <c r="K21" s="1143"/>
      <c r="L21" s="1143"/>
      <c r="M21" s="56"/>
    </row>
    <row r="22" spans="1:13" ht="13.5" customHeight="1">
      <c r="A22" s="1134" t="s">
        <v>153</v>
      </c>
      <c r="B22" s="1179">
        <v>2</v>
      </c>
      <c r="C22" s="1179">
        <v>1</v>
      </c>
      <c r="D22" s="1179">
        <v>3</v>
      </c>
      <c r="E22" s="1179">
        <v>4</v>
      </c>
      <c r="F22" s="1178">
        <v>3</v>
      </c>
      <c r="G22" s="1132">
        <v>22</v>
      </c>
      <c r="H22" s="1150"/>
      <c r="I22" s="1150"/>
      <c r="K22" s="63"/>
      <c r="L22" s="63"/>
      <c r="M22" s="57"/>
    </row>
    <row r="23" spans="1:13" ht="13.5" customHeight="1">
      <c r="A23" s="1134" t="s">
        <v>158</v>
      </c>
      <c r="B23" s="1179">
        <v>1</v>
      </c>
      <c r="C23" s="1179">
        <v>0</v>
      </c>
      <c r="D23" s="1179">
        <v>0</v>
      </c>
      <c r="E23" s="1179">
        <v>0</v>
      </c>
      <c r="F23" s="1178">
        <v>0</v>
      </c>
      <c r="G23" s="1132">
        <v>1</v>
      </c>
      <c r="H23" s="1180"/>
      <c r="I23" s="1150"/>
      <c r="K23" s="1142"/>
      <c r="L23" s="1142"/>
      <c r="M23" s="64"/>
    </row>
    <row r="24" spans="1:13" ht="13.5" customHeight="1">
      <c r="A24" s="1134" t="s">
        <v>163</v>
      </c>
      <c r="B24" s="1179">
        <v>6</v>
      </c>
      <c r="C24" s="1179">
        <v>-12</v>
      </c>
      <c r="D24" s="1179">
        <v>0</v>
      </c>
      <c r="E24" s="1179">
        <v>6</v>
      </c>
      <c r="F24" s="1178">
        <v>0</v>
      </c>
      <c r="G24" s="1132">
        <v>-6</v>
      </c>
      <c r="H24" s="1150"/>
      <c r="I24" s="1150"/>
      <c r="K24" s="65"/>
      <c r="L24" s="65"/>
      <c r="M24" s="57"/>
    </row>
    <row r="25" spans="1:13" ht="13.5" customHeight="1">
      <c r="A25" s="1134" t="s">
        <v>172</v>
      </c>
      <c r="B25" s="1179">
        <v>-14</v>
      </c>
      <c r="C25" s="1179">
        <v>12</v>
      </c>
      <c r="D25" s="1179">
        <v>-5</v>
      </c>
      <c r="E25" s="1179">
        <v>2</v>
      </c>
      <c r="F25" s="1178">
        <v>3</v>
      </c>
      <c r="G25" s="1132">
        <v>5</v>
      </c>
      <c r="H25" s="1148"/>
      <c r="I25" s="1148"/>
      <c r="K25" s="65"/>
      <c r="L25" s="65"/>
      <c r="M25" s="57"/>
    </row>
    <row r="26" spans="1:13" ht="13.5" customHeight="1" thickBot="1">
      <c r="A26" s="1129" t="s">
        <v>175</v>
      </c>
      <c r="B26" s="1177">
        <v>-7</v>
      </c>
      <c r="C26" s="1177">
        <v>5</v>
      </c>
      <c r="D26" s="1177">
        <v>-2</v>
      </c>
      <c r="E26" s="1176">
        <v>-4</v>
      </c>
      <c r="F26" s="1175">
        <v>3</v>
      </c>
      <c r="G26" s="1127">
        <v>-4</v>
      </c>
      <c r="H26" s="1150"/>
      <c r="I26" s="1150"/>
      <c r="K26" s="65"/>
      <c r="L26" s="65"/>
      <c r="M26" s="57"/>
    </row>
    <row r="27" spans="1:13" ht="13.5" customHeight="1">
      <c r="A27" s="1125" t="s">
        <v>1131</v>
      </c>
      <c r="B27" s="1123">
        <v>554</v>
      </c>
      <c r="C27" s="1123">
        <v>560</v>
      </c>
      <c r="D27" s="1123">
        <v>545</v>
      </c>
      <c r="E27" s="1123">
        <v>537</v>
      </c>
      <c r="F27" s="1123">
        <v>521</v>
      </c>
      <c r="G27" s="1123">
        <v>1114</v>
      </c>
      <c r="H27" s="1150"/>
      <c r="I27" s="1150"/>
      <c r="K27" s="1131"/>
      <c r="L27" s="1131"/>
      <c r="M27" s="59"/>
    </row>
    <row r="28" spans="1:13" ht="17.25" customHeight="1">
      <c r="H28" s="1136"/>
      <c r="I28" s="1136"/>
      <c r="K28" s="1135"/>
      <c r="L28" s="1135"/>
      <c r="M28" s="57"/>
    </row>
    <row r="29" spans="1:13" ht="13.5" customHeight="1" thickBot="1">
      <c r="A29" s="1141" t="s">
        <v>1132</v>
      </c>
      <c r="B29" s="1140" t="s">
        <v>1419</v>
      </c>
      <c r="C29" s="1140" t="s">
        <v>1324</v>
      </c>
      <c r="D29" s="1140" t="s">
        <v>1319</v>
      </c>
      <c r="E29" s="1140" t="s">
        <v>1318</v>
      </c>
      <c r="F29" s="1140" t="s">
        <v>1317</v>
      </c>
      <c r="G29" s="1139" t="s">
        <v>1397</v>
      </c>
      <c r="H29" s="1136"/>
      <c r="I29" s="1136"/>
      <c r="K29" s="1135"/>
      <c r="L29" s="1135"/>
      <c r="M29" s="57"/>
    </row>
    <row r="30" spans="1:13" ht="13.5" customHeight="1">
      <c r="A30" s="1138" t="s">
        <v>135</v>
      </c>
      <c r="B30" s="1154">
        <v>279</v>
      </c>
      <c r="C30" s="1154">
        <v>276</v>
      </c>
      <c r="D30" s="1154">
        <v>273</v>
      </c>
      <c r="E30" s="1154">
        <v>282</v>
      </c>
      <c r="F30" s="1174">
        <v>279</v>
      </c>
      <c r="G30" s="1173">
        <v>560</v>
      </c>
      <c r="H30" s="1136"/>
      <c r="I30" s="1136"/>
      <c r="K30" s="1135"/>
      <c r="L30" s="1135"/>
      <c r="M30" s="57"/>
    </row>
    <row r="31" spans="1:13" ht="13.5" customHeight="1">
      <c r="A31" s="1138" t="s">
        <v>139</v>
      </c>
      <c r="B31" s="1137">
        <v>3</v>
      </c>
      <c r="C31" s="1137">
        <v>5</v>
      </c>
      <c r="D31" s="1137">
        <v>0</v>
      </c>
      <c r="E31" s="1137">
        <v>2</v>
      </c>
      <c r="F31" s="1172">
        <v>2</v>
      </c>
      <c r="G31" s="1137">
        <v>23</v>
      </c>
      <c r="H31" s="1136"/>
      <c r="I31" s="1136"/>
      <c r="K31" s="1135"/>
      <c r="L31" s="1135"/>
      <c r="M31" s="57"/>
    </row>
    <row r="32" spans="1:13" ht="13.5" customHeight="1">
      <c r="A32" s="1134" t="s">
        <v>141</v>
      </c>
      <c r="B32" s="1133">
        <v>2</v>
      </c>
      <c r="C32" s="1133">
        <v>0</v>
      </c>
      <c r="D32" s="1133">
        <v>-1</v>
      </c>
      <c r="E32" s="1133">
        <v>1</v>
      </c>
      <c r="F32" s="1161">
        <v>6</v>
      </c>
      <c r="G32" s="1133">
        <v>11</v>
      </c>
      <c r="H32" s="1136"/>
      <c r="I32" s="1136"/>
      <c r="K32" s="1135"/>
      <c r="L32" s="1135"/>
      <c r="M32" s="57"/>
    </row>
    <row r="33" spans="1:13" ht="13.5" customHeight="1">
      <c r="A33" s="1134" t="s">
        <v>145</v>
      </c>
      <c r="B33" s="1133">
        <v>1</v>
      </c>
      <c r="C33" s="1133">
        <v>5</v>
      </c>
      <c r="D33" s="1133">
        <v>1</v>
      </c>
      <c r="E33" s="1133">
        <v>1</v>
      </c>
      <c r="F33" s="1161">
        <v>-4</v>
      </c>
      <c r="G33" s="1133">
        <v>12</v>
      </c>
      <c r="H33" s="1136"/>
      <c r="I33" s="1136"/>
      <c r="K33" s="1135"/>
      <c r="L33" s="1135"/>
      <c r="M33" s="68"/>
    </row>
    <row r="34" spans="1:13" ht="13.5" customHeight="1">
      <c r="A34" s="1138" t="s">
        <v>149</v>
      </c>
      <c r="B34" s="1137">
        <v>3</v>
      </c>
      <c r="C34" s="1137">
        <v>-2</v>
      </c>
      <c r="D34" s="1137">
        <v>0</v>
      </c>
      <c r="E34" s="1137">
        <v>1</v>
      </c>
      <c r="F34" s="1172">
        <v>1</v>
      </c>
      <c r="G34" s="1137">
        <v>2</v>
      </c>
      <c r="H34" s="1136"/>
      <c r="I34" s="1171"/>
      <c r="J34" s="1136"/>
      <c r="K34" s="1131"/>
      <c r="L34" s="1131"/>
      <c r="M34" s="70"/>
    </row>
    <row r="35" spans="1:13" ht="13.5" customHeight="1">
      <c r="A35" s="1134" t="s">
        <v>153</v>
      </c>
      <c r="B35" s="1133">
        <v>3</v>
      </c>
      <c r="C35" s="1133">
        <v>-2</v>
      </c>
      <c r="D35" s="1133">
        <v>0</v>
      </c>
      <c r="E35" s="1133">
        <v>1</v>
      </c>
      <c r="F35" s="1161">
        <v>1</v>
      </c>
      <c r="G35" s="1132">
        <v>2</v>
      </c>
      <c r="H35" s="1136"/>
      <c r="I35" s="1171"/>
      <c r="J35" s="1136"/>
      <c r="K35" s="1170"/>
      <c r="L35" s="1170"/>
      <c r="M35" s="1170"/>
    </row>
    <row r="36" spans="1:13" s="1164" customFormat="1" ht="13.5" customHeight="1">
      <c r="A36" s="1134" t="s">
        <v>158</v>
      </c>
      <c r="B36" s="1133">
        <v>0</v>
      </c>
      <c r="C36" s="1133">
        <v>0</v>
      </c>
      <c r="D36" s="1133">
        <v>0</v>
      </c>
      <c r="E36" s="1133">
        <v>0</v>
      </c>
      <c r="F36" s="1161">
        <v>0</v>
      </c>
      <c r="G36" s="1132">
        <v>0</v>
      </c>
      <c r="H36" s="1169"/>
      <c r="I36" s="1168"/>
      <c r="J36" s="1167"/>
      <c r="K36" s="1166"/>
      <c r="L36" s="1166"/>
      <c r="M36" s="1165"/>
    </row>
    <row r="37" spans="1:13" ht="13.5" customHeight="1">
      <c r="A37" s="1134" t="s">
        <v>163</v>
      </c>
      <c r="B37" s="1133">
        <v>3</v>
      </c>
      <c r="C37" s="1133">
        <v>-6</v>
      </c>
      <c r="D37" s="1133">
        <v>0</v>
      </c>
      <c r="E37" s="1133">
        <v>3</v>
      </c>
      <c r="F37" s="1161">
        <v>0</v>
      </c>
      <c r="G37" s="1132">
        <v>-3</v>
      </c>
      <c r="H37" s="1136"/>
      <c r="I37" s="1151"/>
      <c r="J37" s="1150"/>
      <c r="K37" s="1163"/>
      <c r="L37" s="1162"/>
      <c r="M37" s="1162"/>
    </row>
    <row r="38" spans="1:13" ht="13.5" customHeight="1">
      <c r="A38" s="1134" t="s">
        <v>172</v>
      </c>
      <c r="B38" s="1133">
        <v>-2</v>
      </c>
      <c r="C38" s="1133">
        <v>6</v>
      </c>
      <c r="D38" s="1133">
        <v>3</v>
      </c>
      <c r="E38" s="1133">
        <v>-16</v>
      </c>
      <c r="F38" s="1161">
        <v>0</v>
      </c>
      <c r="G38" s="1132">
        <v>-17</v>
      </c>
      <c r="H38" s="1136"/>
      <c r="I38" s="1151"/>
      <c r="J38" s="1150"/>
      <c r="K38" s="1160"/>
      <c r="L38" s="1159"/>
      <c r="M38" s="1158"/>
    </row>
    <row r="39" spans="1:13" ht="13.5" customHeight="1" thickBot="1">
      <c r="A39" s="1129" t="s">
        <v>175</v>
      </c>
      <c r="B39" s="1128">
        <v>-4</v>
      </c>
      <c r="C39" s="1128">
        <v>2</v>
      </c>
      <c r="D39" s="1128">
        <v>1</v>
      </c>
      <c r="E39" s="1127">
        <v>-1</v>
      </c>
      <c r="F39" s="1157">
        <v>2</v>
      </c>
      <c r="G39" s="1127">
        <v>1</v>
      </c>
      <c r="H39" s="1136"/>
      <c r="I39" s="1151"/>
      <c r="J39" s="1150"/>
      <c r="K39" s="1156"/>
      <c r="L39" s="1156"/>
      <c r="M39" s="1155"/>
    </row>
    <row r="40" spans="1:13" ht="13.5" customHeight="1">
      <c r="A40" s="1125" t="s">
        <v>1131</v>
      </c>
      <c r="B40" s="1124">
        <v>286</v>
      </c>
      <c r="C40" s="1124">
        <v>279</v>
      </c>
      <c r="D40" s="1124">
        <v>276</v>
      </c>
      <c r="E40" s="1124">
        <v>272</v>
      </c>
      <c r="F40" s="1124">
        <v>282</v>
      </c>
      <c r="G40" s="1123">
        <v>565</v>
      </c>
      <c r="H40" s="1136"/>
      <c r="I40" s="1151"/>
      <c r="J40" s="1150"/>
      <c r="K40" s="1144"/>
      <c r="L40" s="1144"/>
      <c r="M40" s="57"/>
    </row>
    <row r="41" spans="1:13" ht="17.25" customHeight="1">
      <c r="H41" s="1136"/>
      <c r="I41" s="1149"/>
      <c r="J41" s="1148"/>
      <c r="K41" s="1144"/>
      <c r="L41" s="1144"/>
      <c r="M41" s="57"/>
    </row>
    <row r="42" spans="1:13" ht="13.5" customHeight="1" thickBot="1">
      <c r="A42" s="1141" t="s">
        <v>317</v>
      </c>
      <c r="B42" s="1140" t="s">
        <v>1419</v>
      </c>
      <c r="C42" s="1140" t="s">
        <v>1324</v>
      </c>
      <c r="D42" s="1140" t="s">
        <v>1319</v>
      </c>
      <c r="E42" s="1140" t="s">
        <v>1318</v>
      </c>
      <c r="F42" s="1140" t="s">
        <v>1317</v>
      </c>
      <c r="G42" s="1139" t="s">
        <v>1397</v>
      </c>
      <c r="H42" s="1136"/>
      <c r="I42" s="1149"/>
      <c r="J42" s="1150"/>
      <c r="K42" s="1144"/>
      <c r="L42" s="1144"/>
      <c r="M42" s="57"/>
    </row>
    <row r="43" spans="1:13" ht="13.5" customHeight="1">
      <c r="A43" s="1138" t="s">
        <v>135</v>
      </c>
      <c r="B43" s="1137">
        <v>200</v>
      </c>
      <c r="C43" s="1137">
        <v>203</v>
      </c>
      <c r="D43" s="1137">
        <v>204</v>
      </c>
      <c r="E43" s="1154">
        <v>209</v>
      </c>
      <c r="F43" s="1154">
        <v>214</v>
      </c>
      <c r="G43" s="1153">
        <v>423</v>
      </c>
      <c r="H43" s="1136"/>
      <c r="I43" s="1151"/>
      <c r="J43" s="1150"/>
      <c r="K43" s="1144"/>
      <c r="L43" s="1144"/>
      <c r="M43" s="57"/>
    </row>
    <row r="44" spans="1:13" ht="13.5" customHeight="1">
      <c r="A44" s="1138" t="s">
        <v>139</v>
      </c>
      <c r="B44" s="1137">
        <v>0</v>
      </c>
      <c r="C44" s="1137">
        <v>5</v>
      </c>
      <c r="D44" s="1137">
        <v>1</v>
      </c>
      <c r="E44" s="1137">
        <v>5.6</v>
      </c>
      <c r="F44" s="1137">
        <v>5</v>
      </c>
      <c r="G44" s="1152">
        <v>30</v>
      </c>
      <c r="H44" s="1136"/>
      <c r="I44" s="1151"/>
      <c r="J44" s="1150"/>
      <c r="K44" s="1144"/>
      <c r="L44" s="1144"/>
      <c r="M44" s="57"/>
    </row>
    <row r="45" spans="1:13" ht="13.5" customHeight="1">
      <c r="A45" s="1134" t="s">
        <v>141</v>
      </c>
      <c r="B45" s="1133">
        <v>-3</v>
      </c>
      <c r="C45" s="1133">
        <v>2</v>
      </c>
      <c r="D45" s="1133">
        <v>2</v>
      </c>
      <c r="E45" s="1133">
        <v>4</v>
      </c>
      <c r="F45" s="1133">
        <v>2</v>
      </c>
      <c r="G45" s="1133">
        <v>16</v>
      </c>
      <c r="H45" s="1136"/>
      <c r="I45" s="1151"/>
      <c r="J45" s="1150"/>
      <c r="K45" s="1143"/>
      <c r="L45" s="1143"/>
      <c r="M45" s="59"/>
    </row>
    <row r="46" spans="1:13" ht="13.5" customHeight="1">
      <c r="A46" s="1134" t="s">
        <v>145</v>
      </c>
      <c r="B46" s="1133">
        <v>3</v>
      </c>
      <c r="C46" s="1133">
        <v>3</v>
      </c>
      <c r="D46" s="1133">
        <v>-1</v>
      </c>
      <c r="E46" s="1133">
        <v>2</v>
      </c>
      <c r="F46" s="1133">
        <v>3</v>
      </c>
      <c r="G46" s="1133">
        <v>14</v>
      </c>
      <c r="H46" s="1136"/>
      <c r="I46" s="1149"/>
      <c r="J46" s="1148"/>
      <c r="K46" s="1144"/>
      <c r="L46" s="1144"/>
      <c r="M46" s="57"/>
    </row>
    <row r="47" spans="1:13" ht="13.5" customHeight="1">
      <c r="A47" s="1138" t="s">
        <v>149</v>
      </c>
      <c r="B47" s="1137">
        <v>1</v>
      </c>
      <c r="C47" s="1137">
        <v>-5</v>
      </c>
      <c r="D47" s="1137">
        <v>-4</v>
      </c>
      <c r="E47" s="1137">
        <v>-7.4</v>
      </c>
      <c r="F47" s="1137">
        <v>-7</v>
      </c>
      <c r="G47" s="1147">
        <v>-44</v>
      </c>
      <c r="H47" s="1136"/>
      <c r="I47" s="1136"/>
      <c r="K47" s="1144"/>
      <c r="L47" s="1144"/>
      <c r="M47" s="57"/>
    </row>
    <row r="48" spans="1:13" ht="13.5" customHeight="1">
      <c r="A48" s="1134" t="s">
        <v>153</v>
      </c>
      <c r="B48" s="1133">
        <v>0</v>
      </c>
      <c r="C48" s="1133">
        <v>-5</v>
      </c>
      <c r="D48" s="1133">
        <v>-5</v>
      </c>
      <c r="E48" s="1133">
        <v>-7</v>
      </c>
      <c r="F48" s="1133">
        <v>-6</v>
      </c>
      <c r="G48" s="1132">
        <v>-44</v>
      </c>
      <c r="H48" s="1136"/>
      <c r="I48" s="1136"/>
      <c r="K48" s="1146"/>
      <c r="L48" s="1144"/>
      <c r="M48" s="57"/>
    </row>
    <row r="49" spans="1:13" ht="13.5" customHeight="1">
      <c r="A49" s="1134" t="s">
        <v>158</v>
      </c>
      <c r="B49" s="1133">
        <v>1</v>
      </c>
      <c r="C49" s="1133">
        <v>0</v>
      </c>
      <c r="D49" s="1133">
        <v>1</v>
      </c>
      <c r="E49" s="1133">
        <v>0</v>
      </c>
      <c r="F49" s="1133">
        <v>-1</v>
      </c>
      <c r="G49" s="1132">
        <v>0</v>
      </c>
      <c r="H49" s="1136"/>
      <c r="I49" s="1136"/>
      <c r="K49" s="1143"/>
      <c r="L49" s="1143"/>
      <c r="M49" s="59"/>
    </row>
    <row r="50" spans="1:13" ht="13.5" customHeight="1">
      <c r="A50" s="1134" t="s">
        <v>163</v>
      </c>
      <c r="B50" s="1133">
        <v>3</v>
      </c>
      <c r="C50" s="1133">
        <v>-5</v>
      </c>
      <c r="D50" s="1133">
        <v>0</v>
      </c>
      <c r="E50" s="1133">
        <v>3</v>
      </c>
      <c r="F50" s="1133">
        <v>0</v>
      </c>
      <c r="G50" s="1132">
        <v>-3</v>
      </c>
      <c r="H50" s="1145"/>
      <c r="I50" s="1136"/>
      <c r="K50" s="1144"/>
      <c r="L50" s="1144"/>
      <c r="M50" s="57"/>
    </row>
    <row r="51" spans="1:13" ht="13.5" customHeight="1">
      <c r="A51" s="1134" t="s">
        <v>172</v>
      </c>
      <c r="B51" s="1133">
        <v>-14</v>
      </c>
      <c r="C51" s="1133">
        <v>2</v>
      </c>
      <c r="D51" s="1133">
        <v>2</v>
      </c>
      <c r="E51" s="1133">
        <v>-6</v>
      </c>
      <c r="F51" s="1133">
        <v>-3</v>
      </c>
      <c r="G51" s="1132">
        <v>-16</v>
      </c>
      <c r="H51" s="1136"/>
      <c r="I51" s="1136"/>
      <c r="K51" s="1143"/>
      <c r="L51" s="1143"/>
      <c r="M51" s="59"/>
    </row>
    <row r="52" spans="1:13" ht="13.5" customHeight="1" thickBot="1">
      <c r="A52" s="1129" t="s">
        <v>175</v>
      </c>
      <c r="B52" s="1128">
        <v>-4</v>
      </c>
      <c r="C52" s="1128">
        <v>4</v>
      </c>
      <c r="D52" s="1128">
        <v>2</v>
      </c>
      <c r="E52" s="1128">
        <v>-1</v>
      </c>
      <c r="F52" s="1127">
        <v>5</v>
      </c>
      <c r="G52" s="1127">
        <v>14</v>
      </c>
      <c r="H52" s="1136"/>
      <c r="I52" s="1136"/>
      <c r="K52" s="63"/>
      <c r="L52" s="63"/>
      <c r="M52" s="57"/>
    </row>
    <row r="53" spans="1:13" ht="13.5" customHeight="1">
      <c r="A53" s="1125" t="s">
        <v>1131</v>
      </c>
      <c r="B53" s="1124">
        <v>190</v>
      </c>
      <c r="C53" s="1124">
        <v>200</v>
      </c>
      <c r="D53" s="1124">
        <v>203</v>
      </c>
      <c r="E53" s="1124">
        <v>204</v>
      </c>
      <c r="F53" s="1124">
        <v>209</v>
      </c>
      <c r="G53" s="1123">
        <v>390</v>
      </c>
      <c r="H53" s="1136"/>
      <c r="I53" s="1136"/>
      <c r="K53" s="1142"/>
      <c r="L53" s="1142"/>
      <c r="M53" s="74"/>
    </row>
    <row r="54" spans="1:13" ht="17.25" customHeight="1">
      <c r="H54" s="1136"/>
      <c r="I54" s="1136"/>
      <c r="K54" s="65"/>
      <c r="L54" s="65"/>
      <c r="M54" s="57"/>
    </row>
    <row r="55" spans="1:13" ht="13.5" customHeight="1" thickBot="1">
      <c r="A55" s="1141" t="s">
        <v>383</v>
      </c>
      <c r="B55" s="1140" t="s">
        <v>1419</v>
      </c>
      <c r="C55" s="1140" t="s">
        <v>1324</v>
      </c>
      <c r="D55" s="1140" t="s">
        <v>1319</v>
      </c>
      <c r="E55" s="1140" t="s">
        <v>1318</v>
      </c>
      <c r="F55" s="1140" t="s">
        <v>1317</v>
      </c>
      <c r="G55" s="1139" t="s">
        <v>1397</v>
      </c>
      <c r="H55" s="1136"/>
      <c r="I55" s="1136"/>
      <c r="K55" s="65"/>
      <c r="L55" s="65"/>
      <c r="M55" s="57"/>
    </row>
    <row r="56" spans="1:13" ht="13.5" customHeight="1">
      <c r="A56" s="1138" t="s">
        <v>135</v>
      </c>
      <c r="B56" s="1137">
        <v>29</v>
      </c>
      <c r="C56" s="1137">
        <v>30</v>
      </c>
      <c r="D56" s="1137">
        <v>28</v>
      </c>
      <c r="E56" s="1137">
        <v>28</v>
      </c>
      <c r="F56" s="1137">
        <v>26</v>
      </c>
      <c r="G56" s="1137">
        <v>53</v>
      </c>
      <c r="H56" s="1136"/>
      <c r="I56" s="1136"/>
      <c r="K56" s="65"/>
      <c r="L56" s="65"/>
      <c r="M56" s="57"/>
    </row>
    <row r="57" spans="1:13" ht="13.5" customHeight="1">
      <c r="A57" s="1138" t="s">
        <v>139</v>
      </c>
      <c r="B57" s="1137">
        <v>0</v>
      </c>
      <c r="C57" s="1137">
        <v>0</v>
      </c>
      <c r="D57" s="1137">
        <v>1</v>
      </c>
      <c r="E57" s="1137">
        <v>1</v>
      </c>
      <c r="F57" s="1137">
        <v>0</v>
      </c>
      <c r="G57" s="1137">
        <v>4</v>
      </c>
      <c r="H57" s="1136"/>
      <c r="I57" s="1136"/>
      <c r="K57" s="1131"/>
      <c r="L57" s="1131"/>
      <c r="M57" s="59"/>
    </row>
    <row r="58" spans="1:13" ht="13.5" customHeight="1">
      <c r="A58" s="1134" t="s">
        <v>141</v>
      </c>
      <c r="B58" s="1133">
        <v>0</v>
      </c>
      <c r="C58" s="1133">
        <v>0</v>
      </c>
      <c r="D58" s="1133">
        <v>1</v>
      </c>
      <c r="E58" s="1133">
        <v>0</v>
      </c>
      <c r="F58" s="1133">
        <v>0</v>
      </c>
      <c r="G58" s="1133">
        <v>2</v>
      </c>
      <c r="H58" s="1136"/>
      <c r="I58" s="1136"/>
      <c r="K58" s="1135"/>
      <c r="L58" s="1135"/>
      <c r="M58" s="57"/>
    </row>
    <row r="59" spans="1:13" ht="13.5" customHeight="1">
      <c r="A59" s="1134" t="s">
        <v>145</v>
      </c>
      <c r="B59" s="1133">
        <v>0</v>
      </c>
      <c r="C59" s="1133">
        <v>0</v>
      </c>
      <c r="D59" s="1133">
        <v>0</v>
      </c>
      <c r="E59" s="1133">
        <v>1</v>
      </c>
      <c r="F59" s="1133">
        <v>0</v>
      </c>
      <c r="G59" s="1133">
        <v>2</v>
      </c>
      <c r="H59" s="1136"/>
      <c r="I59" s="1136"/>
      <c r="K59" s="1135"/>
      <c r="L59" s="1135"/>
      <c r="M59" s="57"/>
    </row>
    <row r="60" spans="1:13" ht="13.5" customHeight="1">
      <c r="A60" s="1138" t="s">
        <v>149</v>
      </c>
      <c r="B60" s="1137">
        <v>0</v>
      </c>
      <c r="C60" s="1137">
        <v>0</v>
      </c>
      <c r="D60" s="1137">
        <v>1</v>
      </c>
      <c r="E60" s="1137">
        <v>0</v>
      </c>
      <c r="F60" s="1137">
        <v>0</v>
      </c>
      <c r="G60" s="1137">
        <v>2</v>
      </c>
      <c r="H60" s="1136"/>
      <c r="I60" s="1136"/>
      <c r="K60" s="1135"/>
      <c r="L60" s="1135"/>
      <c r="M60" s="57"/>
    </row>
    <row r="61" spans="1:13" ht="13.5" customHeight="1">
      <c r="A61" s="1134" t="s">
        <v>153</v>
      </c>
      <c r="B61" s="1133">
        <v>0</v>
      </c>
      <c r="C61" s="1133">
        <v>0</v>
      </c>
      <c r="D61" s="1133">
        <v>1</v>
      </c>
      <c r="E61" s="1133">
        <v>0</v>
      </c>
      <c r="F61" s="1133">
        <v>0</v>
      </c>
      <c r="G61" s="1132">
        <v>2</v>
      </c>
      <c r="H61" s="1136"/>
      <c r="I61" s="1136"/>
      <c r="K61" s="1131"/>
      <c r="L61" s="1130"/>
      <c r="M61" s="59"/>
    </row>
    <row r="62" spans="1:13" ht="13.5" customHeight="1">
      <c r="A62" s="1134" t="s">
        <v>158</v>
      </c>
      <c r="B62" s="1133">
        <v>0</v>
      </c>
      <c r="C62" s="1133">
        <v>0</v>
      </c>
      <c r="D62" s="1133">
        <v>0</v>
      </c>
      <c r="E62" s="1133">
        <v>0</v>
      </c>
      <c r="F62" s="1133">
        <v>0</v>
      </c>
      <c r="G62" s="1132">
        <v>0</v>
      </c>
      <c r="H62" s="1136"/>
      <c r="I62" s="1136"/>
      <c r="K62" s="1135"/>
      <c r="L62" s="1135"/>
      <c r="M62" s="57"/>
    </row>
    <row r="63" spans="1:13" ht="13.5" customHeight="1">
      <c r="A63" s="1134" t="s">
        <v>163</v>
      </c>
      <c r="B63" s="1133">
        <v>1</v>
      </c>
      <c r="C63" s="1133">
        <v>-1</v>
      </c>
      <c r="D63" s="1133">
        <v>0</v>
      </c>
      <c r="E63" s="1133">
        <v>1</v>
      </c>
      <c r="F63" s="1133">
        <v>0</v>
      </c>
      <c r="G63" s="1132">
        <v>-1</v>
      </c>
      <c r="H63" s="1136"/>
      <c r="I63" s="1136"/>
      <c r="J63" s="1120"/>
      <c r="K63" s="1135"/>
      <c r="L63" s="1135"/>
      <c r="M63" s="68"/>
    </row>
    <row r="64" spans="1:13" ht="13.5" customHeight="1">
      <c r="A64" s="1134" t="s">
        <v>172</v>
      </c>
      <c r="B64" s="1133">
        <v>-3</v>
      </c>
      <c r="C64" s="1133">
        <v>0</v>
      </c>
      <c r="D64" s="1133">
        <v>0</v>
      </c>
      <c r="E64" s="1133">
        <v>-3</v>
      </c>
      <c r="F64" s="1133">
        <v>1</v>
      </c>
      <c r="G64" s="1132">
        <v>-2</v>
      </c>
      <c r="H64" s="1120"/>
      <c r="I64" s="1120"/>
      <c r="J64" s="1120"/>
      <c r="K64" s="1131"/>
      <c r="L64" s="1130"/>
      <c r="M64" s="70"/>
    </row>
    <row r="65" spans="1:13" ht="13.5" customHeight="1" thickBot="1">
      <c r="A65" s="1129" t="s">
        <v>175</v>
      </c>
      <c r="B65" s="1128">
        <v>0</v>
      </c>
      <c r="C65" s="1128">
        <v>0</v>
      </c>
      <c r="D65" s="1128">
        <v>0</v>
      </c>
      <c r="E65" s="1128">
        <v>0</v>
      </c>
      <c r="F65" s="1127">
        <v>0</v>
      </c>
      <c r="G65" s="1127">
        <v>0</v>
      </c>
      <c r="H65" s="1120"/>
      <c r="I65" s="1120"/>
      <c r="J65" s="1120"/>
      <c r="K65" s="1126"/>
      <c r="L65" s="1126"/>
      <c r="M65" s="1126"/>
    </row>
    <row r="66" spans="1:13" ht="13.5" customHeight="1">
      <c r="A66" s="1125" t="s">
        <v>1131</v>
      </c>
      <c r="B66" s="1124">
        <v>27</v>
      </c>
      <c r="C66" s="1124">
        <v>29</v>
      </c>
      <c r="D66" s="1124">
        <v>30</v>
      </c>
      <c r="E66" s="1124">
        <v>27</v>
      </c>
      <c r="F66" s="1124">
        <v>27</v>
      </c>
      <c r="G66" s="1123">
        <v>56</v>
      </c>
      <c r="H66" s="1120"/>
      <c r="I66" s="1120"/>
      <c r="J66" s="1120"/>
      <c r="K66" s="1122"/>
      <c r="L66" s="1122"/>
      <c r="M66" s="1122"/>
    </row>
    <row r="67" spans="1:13" ht="17.25" customHeight="1">
      <c r="H67" s="1121"/>
      <c r="I67" s="1120"/>
      <c r="J67" s="1120"/>
      <c r="K67" s="1120"/>
      <c r="L67" s="1120"/>
      <c r="M67" s="1120"/>
    </row>
    <row r="68" spans="1:13" ht="20.100000000000001" customHeight="1">
      <c r="H68" s="1120"/>
      <c r="I68" s="1120"/>
      <c r="J68" s="1120"/>
    </row>
    <row r="69" spans="1:13" ht="20.100000000000001" customHeight="1">
      <c r="A69" s="1120"/>
      <c r="B69" s="1120"/>
      <c r="C69" s="1120"/>
      <c r="D69" s="1120"/>
      <c r="E69" s="1120"/>
      <c r="F69" s="1120"/>
      <c r="G69" s="1120"/>
      <c r="H69" s="1120"/>
      <c r="I69" s="1120"/>
      <c r="J69" s="1120"/>
    </row>
    <row r="70" spans="1:13" ht="20.100000000000001" customHeight="1">
      <c r="A70" s="1120"/>
      <c r="B70" s="1120"/>
      <c r="C70" s="1120"/>
      <c r="D70" s="1120"/>
      <c r="E70" s="1120"/>
      <c r="F70" s="1120"/>
      <c r="G70" s="1120"/>
      <c r="H70" s="1120"/>
      <c r="I70" s="1120"/>
      <c r="J70" s="1120"/>
    </row>
    <row r="71" spans="1:13" ht="20.100000000000001" customHeight="1">
      <c r="C71" s="1120"/>
      <c r="D71" s="1120"/>
      <c r="E71" s="1120"/>
      <c r="F71" s="1120"/>
      <c r="G71" s="1120"/>
      <c r="H71" s="1120"/>
      <c r="I71" s="1120"/>
      <c r="J71" s="1120"/>
    </row>
    <row r="72" spans="1:13" ht="20.100000000000001" customHeight="1"/>
    <row r="73" spans="1:13" ht="20.100000000000001" customHeight="1"/>
    <row r="74" spans="1:13" ht="20.100000000000001" customHeight="1"/>
    <row r="75" spans="1:13" ht="20.100000000000001" customHeight="1"/>
    <row r="76" spans="1:13" ht="20.100000000000001" customHeight="1"/>
    <row r="77" spans="1:13" ht="20.100000000000001" customHeight="1"/>
    <row r="78" spans="1:13" ht="20.100000000000001" customHeight="1"/>
    <row r="79" spans="1:13" ht="20.100000000000001" customHeight="1"/>
    <row r="80" spans="1:13" ht="20.100000000000001" customHeight="1"/>
    <row r="81" ht="20.100000000000001" customHeight="1"/>
    <row r="82" ht="20.100000000000001" customHeight="1"/>
    <row r="83" ht="20.100000000000001" customHeight="1"/>
    <row r="84" ht="20.100000000000001" customHeight="1"/>
    <row r="85" ht="20.100000000000001" customHeight="1"/>
    <row r="86" ht="20.100000000000001" customHeight="1"/>
    <row r="87" ht="20.100000000000001" customHeight="1"/>
    <row r="88" ht="20.100000000000001" customHeight="1"/>
    <row r="89" ht="20.100000000000001" customHeight="1"/>
    <row r="90" ht="20.100000000000001" customHeight="1"/>
    <row r="91" ht="20.100000000000001" customHeight="1"/>
    <row r="92" ht="20.100000000000001" customHeight="1"/>
    <row r="93" ht="20.100000000000001" customHeight="1"/>
    <row r="94" ht="20.100000000000001" customHeight="1"/>
    <row r="95" ht="20.100000000000001" customHeight="1"/>
    <row r="96" ht="20.100000000000001" customHeight="1"/>
    <row r="97" ht="20.100000000000001" customHeight="1"/>
    <row r="98" ht="20.100000000000001" customHeight="1"/>
    <row r="99" ht="20.100000000000001" customHeight="1"/>
    <row r="100" ht="20.100000000000001" customHeight="1"/>
    <row r="101" ht="20.100000000000001" customHeight="1"/>
    <row r="102" ht="20.100000000000001" customHeight="1"/>
    <row r="103" ht="20.100000000000001" customHeight="1"/>
    <row r="104" ht="20.100000000000001" customHeight="1"/>
    <row r="105" ht="20.100000000000001" customHeight="1"/>
    <row r="106" ht="20.100000000000001" customHeight="1"/>
    <row r="107" ht="20.100000000000001" customHeight="1"/>
    <row r="108" ht="20.100000000000001" customHeight="1"/>
    <row r="109" ht="20.100000000000001" customHeight="1"/>
    <row r="110" ht="20.100000000000001" customHeight="1"/>
    <row r="111" ht="20.100000000000001" customHeight="1"/>
    <row r="112" ht="20.100000000000001" customHeight="1"/>
    <row r="113" ht="20.100000000000001" customHeight="1"/>
    <row r="114" ht="20.100000000000001" customHeight="1"/>
    <row r="115" ht="20.100000000000001" customHeight="1"/>
    <row r="116" ht="20.100000000000001" customHeight="1"/>
    <row r="117" ht="20.100000000000001" customHeight="1"/>
    <row r="118" ht="20.100000000000001" customHeight="1"/>
    <row r="119" ht="20.100000000000001" customHeight="1"/>
    <row r="120" ht="20.100000000000001" customHeight="1"/>
    <row r="121" ht="20.100000000000001" customHeight="1"/>
    <row r="122" ht="20.100000000000001" customHeight="1"/>
    <row r="123" ht="20.100000000000001" customHeight="1"/>
    <row r="124" ht="20.100000000000001" customHeight="1"/>
    <row r="125" ht="20.100000000000001" customHeight="1"/>
    <row r="126" ht="20.100000000000001" customHeight="1"/>
    <row r="127" ht="20.100000000000001" customHeight="1"/>
    <row r="128" ht="20.100000000000001" customHeight="1"/>
    <row r="129" ht="20.100000000000001" customHeight="1"/>
    <row r="130" ht="20.100000000000001" customHeight="1"/>
    <row r="131" ht="20.100000000000001" customHeight="1"/>
    <row r="132" ht="20.100000000000001" customHeight="1"/>
    <row r="133" ht="20.100000000000001" customHeight="1"/>
    <row r="134" ht="20.100000000000001" customHeight="1"/>
    <row r="135" ht="20.100000000000001" customHeight="1"/>
    <row r="136" ht="20.100000000000001" customHeight="1"/>
    <row r="137" ht="20.100000000000001" customHeight="1"/>
    <row r="138" ht="20.100000000000001" customHeight="1"/>
    <row r="139" ht="20.100000000000001" customHeight="1"/>
    <row r="140" ht="20.100000000000001" customHeight="1"/>
    <row r="141" ht="20.100000000000001" customHeight="1"/>
    <row r="142" ht="20.100000000000001" customHeight="1"/>
    <row r="143" ht="20.100000000000001" customHeight="1"/>
    <row r="144" ht="20.100000000000001" customHeight="1"/>
    <row r="145" ht="20.100000000000001" customHeight="1"/>
    <row r="146" ht="20.100000000000001" customHeight="1"/>
    <row r="147" ht="20.100000000000001" customHeight="1"/>
    <row r="148" ht="20.100000000000001" customHeight="1"/>
    <row r="149" ht="20.100000000000001" customHeight="1"/>
    <row r="150" ht="20.100000000000001" customHeight="1"/>
    <row r="151" ht="20.100000000000001" customHeight="1"/>
    <row r="152" ht="20.100000000000001" customHeight="1"/>
    <row r="153" ht="20.100000000000001" customHeight="1"/>
    <row r="154" ht="20.100000000000001" customHeight="1"/>
    <row r="155" ht="20.100000000000001" customHeight="1"/>
    <row r="156" ht="20.100000000000001" customHeight="1"/>
    <row r="157" ht="20.100000000000001" customHeight="1"/>
    <row r="158" ht="20.100000000000001" customHeight="1"/>
    <row r="159" ht="20.100000000000001" customHeight="1"/>
    <row r="160" ht="20.100000000000001" customHeight="1"/>
    <row r="161" ht="20.100000000000001" customHeight="1"/>
    <row r="162" ht="20.100000000000001" customHeight="1"/>
    <row r="163" ht="20.100000000000001" customHeight="1"/>
    <row r="164" ht="20.100000000000001" customHeight="1"/>
    <row r="165" ht="20.100000000000001" customHeight="1"/>
    <row r="166" ht="20.100000000000001" customHeight="1"/>
    <row r="167" ht="20.100000000000001" customHeight="1"/>
    <row r="168" ht="20.100000000000001" customHeight="1"/>
    <row r="169" ht="20.100000000000001" customHeight="1"/>
    <row r="170" ht="20.100000000000001" customHeight="1"/>
    <row r="171" ht="20.100000000000001" customHeight="1"/>
    <row r="172" ht="20.100000000000001" customHeight="1"/>
    <row r="173" ht="20.100000000000001" customHeight="1"/>
    <row r="174" ht="20.100000000000001" customHeight="1"/>
    <row r="175" ht="20.100000000000001" customHeight="1"/>
    <row r="176" ht="20.100000000000001" customHeight="1"/>
    <row r="177" ht="20.100000000000001" customHeight="1"/>
    <row r="178" ht="20.100000000000001" customHeight="1"/>
    <row r="179" ht="20.100000000000001" customHeight="1"/>
    <row r="180" ht="20.100000000000001" customHeight="1"/>
    <row r="181" ht="20.100000000000001" customHeight="1"/>
    <row r="182" ht="20.100000000000001" customHeight="1"/>
    <row r="183" ht="20.100000000000001" customHeight="1"/>
    <row r="184" ht="20.100000000000001" customHeight="1"/>
    <row r="185" ht="20.100000000000001" customHeight="1"/>
    <row r="186" ht="20.100000000000001" customHeight="1"/>
    <row r="187" ht="20.100000000000001" customHeight="1"/>
    <row r="188" ht="20.100000000000001" customHeight="1"/>
    <row r="189" ht="20.100000000000001" customHeight="1"/>
    <row r="190" ht="20.100000000000001" customHeight="1"/>
    <row r="191" ht="20.100000000000001" customHeight="1"/>
    <row r="192" ht="20.100000000000001" customHeight="1"/>
    <row r="193" ht="20.100000000000001" customHeight="1"/>
    <row r="194" ht="20.100000000000001" customHeight="1"/>
    <row r="195" ht="20.100000000000001" customHeight="1"/>
    <row r="196" ht="20.100000000000001" customHeight="1"/>
    <row r="197" ht="20.100000000000001" customHeight="1"/>
    <row r="198" ht="20.100000000000001" customHeight="1"/>
    <row r="199" ht="20.100000000000001" customHeight="1"/>
    <row r="200" ht="20.100000000000001" customHeight="1"/>
    <row r="201" ht="20.100000000000001" customHeight="1"/>
    <row r="202" ht="20.100000000000001" customHeight="1"/>
    <row r="203" ht="20.100000000000001" customHeight="1"/>
    <row r="204" ht="20.100000000000001" customHeight="1"/>
    <row r="205" ht="20.100000000000001" customHeight="1"/>
    <row r="206" ht="20.100000000000001" customHeight="1"/>
    <row r="207" ht="20.100000000000001" customHeight="1"/>
    <row r="208" ht="20.100000000000001" customHeight="1"/>
    <row r="209" ht="20.100000000000001" customHeight="1"/>
    <row r="210" ht="20.100000000000001" customHeight="1"/>
    <row r="211" ht="20.100000000000001" customHeight="1"/>
    <row r="212" ht="20.100000000000001" customHeight="1"/>
    <row r="213" ht="20.100000000000001" customHeight="1"/>
    <row r="214" ht="20.100000000000001" customHeight="1"/>
    <row r="215" ht="20.100000000000001" customHeight="1"/>
    <row r="216" ht="20.100000000000001" customHeight="1"/>
    <row r="217" ht="20.100000000000001" customHeight="1"/>
    <row r="218" ht="20.100000000000001" customHeight="1"/>
    <row r="219" ht="20.100000000000001" customHeight="1"/>
    <row r="220" ht="20.100000000000001" customHeight="1"/>
    <row r="221" ht="20.100000000000001" customHeight="1"/>
    <row r="222" ht="20.100000000000001" customHeight="1"/>
    <row r="223" ht="20.100000000000001" customHeight="1"/>
    <row r="224" ht="20.100000000000001" customHeight="1"/>
    <row r="225" ht="20.100000000000001" customHeight="1"/>
    <row r="226" ht="20.100000000000001" customHeight="1"/>
    <row r="227" ht="20.100000000000001" customHeight="1"/>
    <row r="228" ht="20.100000000000001" customHeight="1"/>
    <row r="229" ht="20.100000000000001" customHeight="1"/>
    <row r="230" ht="20.100000000000001" customHeight="1"/>
    <row r="231" ht="20.100000000000001" customHeight="1"/>
    <row r="232" ht="20.100000000000001" customHeight="1"/>
    <row r="233" ht="20.100000000000001" customHeight="1"/>
    <row r="234" ht="20.100000000000001" customHeight="1"/>
    <row r="235" ht="20.100000000000001" customHeight="1"/>
    <row r="236" ht="20.100000000000001" customHeight="1"/>
    <row r="237" ht="20.100000000000001" customHeight="1"/>
    <row r="238" ht="20.100000000000001" customHeight="1"/>
    <row r="239" ht="20.100000000000001" customHeight="1"/>
    <row r="240" ht="20.100000000000001" customHeight="1"/>
    <row r="241" ht="20.100000000000001" customHeight="1"/>
    <row r="242" ht="20.100000000000001" customHeight="1"/>
    <row r="243" ht="20.100000000000001" customHeight="1"/>
    <row r="244" ht="20.100000000000001" customHeight="1"/>
    <row r="245" ht="20.100000000000001" customHeight="1"/>
    <row r="246" ht="20.100000000000001" customHeight="1"/>
    <row r="247" ht="20.100000000000001" customHeight="1"/>
    <row r="248" ht="20.100000000000001" customHeight="1"/>
    <row r="249" ht="20.100000000000001" customHeight="1"/>
    <row r="250" ht="20.100000000000001" customHeight="1"/>
    <row r="251" ht="20.100000000000001" customHeight="1"/>
    <row r="252" ht="20.100000000000001" customHeight="1"/>
    <row r="253" ht="20.100000000000001" customHeight="1"/>
    <row r="254" ht="20.100000000000001" customHeight="1"/>
    <row r="255" ht="20.100000000000001" customHeight="1"/>
    <row r="256" ht="20.100000000000001" customHeight="1"/>
    <row r="257" ht="20.100000000000001" customHeight="1"/>
    <row r="258" ht="20.100000000000001" customHeight="1"/>
    <row r="259" ht="20.100000000000001" customHeight="1"/>
    <row r="260" ht="20.100000000000001" customHeight="1"/>
    <row r="261" ht="20.100000000000001" customHeight="1"/>
    <row r="262" ht="20.100000000000001" customHeight="1"/>
    <row r="263" ht="20.100000000000001" customHeight="1"/>
    <row r="264" ht="20.100000000000001" customHeight="1"/>
    <row r="265" ht="20.100000000000001" customHeight="1"/>
    <row r="266" ht="20.100000000000001" customHeight="1"/>
    <row r="267" ht="20.100000000000001" customHeight="1"/>
    <row r="268" ht="20.100000000000001" customHeight="1"/>
    <row r="269" ht="20.100000000000001" customHeight="1"/>
    <row r="270" ht="20.100000000000001" customHeight="1"/>
    <row r="271" ht="20.100000000000001" customHeight="1"/>
    <row r="272" ht="20.100000000000001" customHeight="1"/>
    <row r="273" ht="20.100000000000001" customHeight="1"/>
    <row r="274" ht="20.100000000000001" customHeight="1"/>
    <row r="275" ht="20.100000000000001" customHeight="1"/>
    <row r="276" ht="20.100000000000001" customHeight="1"/>
    <row r="277" ht="20.100000000000001" customHeight="1"/>
    <row r="278" ht="20.100000000000001" customHeight="1"/>
    <row r="279" ht="20.100000000000001" customHeight="1"/>
    <row r="280" ht="20.100000000000001" customHeight="1"/>
    <row r="281" ht="20.100000000000001" customHeight="1"/>
    <row r="282" ht="20.100000000000001" customHeight="1"/>
    <row r="283" ht="20.100000000000001" customHeight="1"/>
    <row r="284" ht="20.100000000000001" customHeight="1"/>
    <row r="285" ht="20.100000000000001" customHeight="1"/>
    <row r="286" ht="20.100000000000001" customHeight="1"/>
    <row r="287" ht="20.100000000000001" customHeight="1"/>
    <row r="288" ht="20.100000000000001" customHeight="1"/>
    <row r="289" ht="20.100000000000001" customHeight="1"/>
    <row r="290" ht="20.100000000000001" customHeight="1"/>
    <row r="291" ht="20.100000000000001" customHeight="1"/>
    <row r="292" ht="20.100000000000001" customHeight="1"/>
    <row r="293" ht="20.100000000000001" customHeight="1"/>
    <row r="294" ht="20.100000000000001" customHeight="1"/>
    <row r="295" ht="20.100000000000001" customHeight="1"/>
    <row r="296" ht="20.100000000000001" customHeight="1"/>
    <row r="297" ht="20.100000000000001" customHeight="1"/>
    <row r="298" ht="20.100000000000001" customHeight="1"/>
    <row r="299" ht="20.100000000000001" customHeight="1"/>
    <row r="300" ht="20.100000000000001" customHeight="1"/>
    <row r="301" ht="20.100000000000001" customHeight="1"/>
    <row r="302" ht="20.100000000000001" customHeight="1"/>
    <row r="303" ht="20.100000000000001" customHeight="1"/>
    <row r="304" ht="20.100000000000001" customHeight="1"/>
    <row r="305" ht="20.100000000000001" customHeight="1"/>
    <row r="306" ht="20.100000000000001" customHeight="1"/>
    <row r="307" ht="20.100000000000001" customHeight="1"/>
    <row r="308" ht="20.100000000000001" customHeight="1"/>
    <row r="309" ht="20.100000000000001" customHeight="1"/>
    <row r="310" ht="20.100000000000001" customHeight="1"/>
    <row r="311" ht="20.100000000000001" customHeight="1"/>
    <row r="312" ht="20.100000000000001" customHeight="1"/>
    <row r="313" ht="20.100000000000001" customHeight="1"/>
    <row r="314" ht="20.100000000000001" customHeight="1"/>
    <row r="315" ht="20.100000000000001" customHeight="1"/>
    <row r="316" ht="20.100000000000001" customHeight="1"/>
    <row r="317" ht="20.100000000000001" customHeight="1"/>
    <row r="318" ht="20.100000000000001" customHeight="1"/>
    <row r="319" ht="20.100000000000001" customHeight="1"/>
    <row r="320" ht="20.100000000000001" customHeight="1"/>
    <row r="321" ht="20.100000000000001" customHeight="1"/>
    <row r="322" ht="20.100000000000001" customHeight="1"/>
    <row r="323" ht="20.100000000000001" customHeight="1"/>
    <row r="324" ht="20.100000000000001" customHeight="1"/>
    <row r="325" ht="20.100000000000001" customHeight="1"/>
    <row r="326" ht="20.100000000000001" customHeight="1"/>
    <row r="327" ht="20.100000000000001" customHeight="1"/>
    <row r="328" ht="20.100000000000001" customHeight="1"/>
  </sheetData>
  <printOptions horizontalCentered="1"/>
  <pageMargins left="0.7" right="0.7" top="0.75" bottom="0.75" header="0.3" footer="0.3"/>
  <pageSetup paperSize="9" scale="80" orientation="portrait" r:id="rId1"/>
  <headerFooter>
    <oddHeader>&amp;R&amp;"Arial,Normal"&amp;8Key financial figures</oddHeader>
    <oddFooter>&amp;C&amp;7Fact book - Q2  2017</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tabColor theme="6" tint="0.59999389629810485"/>
  </sheetPr>
  <dimension ref="A1:S331"/>
  <sheetViews>
    <sheetView view="pageBreakPreview" topLeftCell="A34" zoomScaleNormal="100" zoomScaleSheetLayoutView="100" zoomScalePageLayoutView="80" workbookViewId="0">
      <selection activeCell="P21" sqref="P21"/>
    </sheetView>
  </sheetViews>
  <sheetFormatPr defaultRowHeight="15"/>
  <cols>
    <col min="1" max="1" width="37.33203125" style="772" customWidth="1"/>
    <col min="2" max="12" width="8.6640625" style="772" customWidth="1"/>
    <col min="13" max="13" width="8.6640625" style="771" customWidth="1"/>
    <col min="14" max="14" width="6.5" style="770" hidden="1" customWidth="1"/>
    <col min="15" max="15" width="6.33203125" style="770" hidden="1" customWidth="1"/>
    <col min="16" max="16" width="6.1640625" style="770" hidden="1" customWidth="1"/>
    <col min="17" max="16384" width="9.33203125" style="770"/>
  </cols>
  <sheetData>
    <row r="1" spans="1:19" ht="13.5" customHeight="1" thickBot="1">
      <c r="A1" s="571" t="s">
        <v>111</v>
      </c>
      <c r="B1" s="554"/>
      <c r="C1" s="554"/>
      <c r="D1" s="554"/>
      <c r="E1" s="553"/>
      <c r="F1" s="553"/>
      <c r="G1" s="553"/>
      <c r="H1" s="552"/>
      <c r="I1" s="552"/>
      <c r="J1" s="552"/>
      <c r="K1" s="552"/>
      <c r="L1" s="552"/>
      <c r="M1" s="551"/>
    </row>
    <row r="2" spans="1:19" ht="13.5" customHeight="1">
      <c r="A2" s="567"/>
      <c r="B2" s="550" t="s">
        <v>1365</v>
      </c>
      <c r="C2" s="550" t="s">
        <v>1365</v>
      </c>
      <c r="D2" s="550" t="s">
        <v>115</v>
      </c>
      <c r="E2" s="550" t="s">
        <v>116</v>
      </c>
      <c r="F2" s="550" t="s">
        <v>117</v>
      </c>
      <c r="G2" s="550" t="s">
        <v>114</v>
      </c>
      <c r="H2" s="550" t="s">
        <v>115</v>
      </c>
      <c r="I2" s="550" t="s">
        <v>116</v>
      </c>
      <c r="J2" s="550" t="s">
        <v>117</v>
      </c>
      <c r="K2" s="550" t="s">
        <v>114</v>
      </c>
      <c r="L2" s="550" t="s">
        <v>115</v>
      </c>
      <c r="M2" s="550" t="s">
        <v>116</v>
      </c>
      <c r="N2" s="570" t="s">
        <v>114</v>
      </c>
      <c r="O2" s="817"/>
      <c r="P2" s="817"/>
    </row>
    <row r="3" spans="1:19" ht="13.5" customHeight="1" thickBot="1">
      <c r="A3" s="569" t="s">
        <v>121</v>
      </c>
      <c r="B3" s="549">
        <v>2016</v>
      </c>
      <c r="C3" s="549">
        <v>2015</v>
      </c>
      <c r="D3" s="549">
        <v>2017</v>
      </c>
      <c r="E3" s="549">
        <v>2017</v>
      </c>
      <c r="F3" s="549">
        <v>2016</v>
      </c>
      <c r="G3" s="549">
        <v>2016</v>
      </c>
      <c r="H3" s="549">
        <v>2016</v>
      </c>
      <c r="I3" s="549">
        <v>2016</v>
      </c>
      <c r="J3" s="549">
        <v>2015</v>
      </c>
      <c r="K3" s="549">
        <v>2015</v>
      </c>
      <c r="L3" s="549">
        <v>2015</v>
      </c>
      <c r="M3" s="549">
        <v>2015</v>
      </c>
      <c r="N3" s="568">
        <v>2014</v>
      </c>
      <c r="O3" s="817"/>
      <c r="P3" s="817"/>
    </row>
    <row r="4" spans="1:19" ht="13.5" customHeight="1">
      <c r="A4" s="567" t="s">
        <v>122</v>
      </c>
      <c r="B4" s="728">
        <v>1369</v>
      </c>
      <c r="C4" s="728">
        <v>1261</v>
      </c>
      <c r="D4" s="728">
        <v>393</v>
      </c>
      <c r="E4" s="728">
        <v>381</v>
      </c>
      <c r="F4" s="728">
        <v>365</v>
      </c>
      <c r="G4" s="728">
        <v>350</v>
      </c>
      <c r="H4" s="728">
        <v>340</v>
      </c>
      <c r="I4" s="728">
        <v>314</v>
      </c>
      <c r="J4" s="728">
        <v>327</v>
      </c>
      <c r="K4" s="728">
        <v>308</v>
      </c>
      <c r="L4" s="728">
        <v>325</v>
      </c>
      <c r="M4" s="728">
        <v>301</v>
      </c>
      <c r="N4" s="49"/>
    </row>
    <row r="5" spans="1:19" ht="13.5" customHeight="1">
      <c r="A5" s="567" t="s">
        <v>133</v>
      </c>
      <c r="B5" s="728">
        <v>306</v>
      </c>
      <c r="C5" s="728">
        <v>299</v>
      </c>
      <c r="D5" s="728">
        <v>74</v>
      </c>
      <c r="E5" s="728">
        <v>79</v>
      </c>
      <c r="F5" s="728">
        <v>88</v>
      </c>
      <c r="G5" s="728">
        <v>76</v>
      </c>
      <c r="H5" s="728">
        <v>67</v>
      </c>
      <c r="I5" s="728">
        <v>75</v>
      </c>
      <c r="J5" s="728">
        <v>80</v>
      </c>
      <c r="K5" s="728">
        <v>66</v>
      </c>
      <c r="L5" s="728">
        <v>82</v>
      </c>
      <c r="M5" s="728">
        <v>71</v>
      </c>
      <c r="N5" s="49"/>
      <c r="O5" s="816"/>
      <c r="P5" s="816"/>
      <c r="Q5" s="816"/>
    </row>
    <row r="6" spans="1:19" ht="13.5" customHeight="1">
      <c r="A6" s="567" t="s">
        <v>136</v>
      </c>
      <c r="B6" s="728">
        <v>30</v>
      </c>
      <c r="C6" s="728">
        <v>31</v>
      </c>
      <c r="D6" s="728">
        <v>7</v>
      </c>
      <c r="E6" s="728">
        <v>7</v>
      </c>
      <c r="F6" s="728">
        <v>8</v>
      </c>
      <c r="G6" s="728">
        <v>7</v>
      </c>
      <c r="H6" s="728">
        <v>8</v>
      </c>
      <c r="I6" s="728">
        <v>7</v>
      </c>
      <c r="J6" s="728">
        <v>7</v>
      </c>
      <c r="K6" s="728">
        <v>8</v>
      </c>
      <c r="L6" s="728">
        <v>8</v>
      </c>
      <c r="M6" s="728">
        <v>8</v>
      </c>
      <c r="N6" s="49"/>
      <c r="O6" s="816"/>
      <c r="P6" s="816"/>
      <c r="Q6" s="816"/>
    </row>
    <row r="7" spans="1:19" ht="24.75" customHeight="1">
      <c r="A7" s="731" t="s">
        <v>1366</v>
      </c>
      <c r="B7" s="728">
        <v>226</v>
      </c>
      <c r="C7" s="728">
        <v>225</v>
      </c>
      <c r="D7" s="728">
        <v>48</v>
      </c>
      <c r="E7" s="728">
        <v>76</v>
      </c>
      <c r="F7" s="728">
        <v>69</v>
      </c>
      <c r="G7" s="728">
        <v>53</v>
      </c>
      <c r="H7" s="728">
        <v>56</v>
      </c>
      <c r="I7" s="728">
        <v>48</v>
      </c>
      <c r="J7" s="728">
        <v>55</v>
      </c>
      <c r="K7" s="728">
        <v>40</v>
      </c>
      <c r="L7" s="728">
        <v>57</v>
      </c>
      <c r="M7" s="728">
        <v>73</v>
      </c>
      <c r="N7" s="49"/>
      <c r="O7" s="815"/>
      <c r="P7" s="815"/>
      <c r="Q7" s="814"/>
    </row>
    <row r="8" spans="1:19" ht="13.5" customHeight="1">
      <c r="A8" s="567" t="s">
        <v>142</v>
      </c>
      <c r="B8" s="728">
        <v>59</v>
      </c>
      <c r="C8" s="728">
        <v>55</v>
      </c>
      <c r="D8" s="728">
        <v>17</v>
      </c>
      <c r="E8" s="728">
        <v>13</v>
      </c>
      <c r="F8" s="728">
        <v>18</v>
      </c>
      <c r="G8" s="728">
        <v>13</v>
      </c>
      <c r="H8" s="728">
        <v>18</v>
      </c>
      <c r="I8" s="728">
        <v>10</v>
      </c>
      <c r="J8" s="728">
        <v>16</v>
      </c>
      <c r="K8" s="728">
        <v>12</v>
      </c>
      <c r="L8" s="728">
        <v>18</v>
      </c>
      <c r="M8" s="728">
        <v>9</v>
      </c>
      <c r="N8" s="49"/>
      <c r="O8" s="813"/>
      <c r="P8" s="813"/>
      <c r="Q8" s="812"/>
    </row>
    <row r="9" spans="1:19" ht="13.5" customHeight="1">
      <c r="A9" s="567" t="s">
        <v>146</v>
      </c>
      <c r="B9" s="728">
        <v>297</v>
      </c>
      <c r="C9" s="728">
        <v>307</v>
      </c>
      <c r="D9" s="728">
        <v>84</v>
      </c>
      <c r="E9" s="728">
        <v>75</v>
      </c>
      <c r="F9" s="728">
        <v>83</v>
      </c>
      <c r="G9" s="728">
        <v>70</v>
      </c>
      <c r="H9" s="728">
        <v>75</v>
      </c>
      <c r="I9" s="728">
        <v>69</v>
      </c>
      <c r="J9" s="728">
        <v>74</v>
      </c>
      <c r="K9" s="728">
        <v>77</v>
      </c>
      <c r="L9" s="728">
        <v>78</v>
      </c>
      <c r="M9" s="728">
        <v>78</v>
      </c>
      <c r="N9" s="49"/>
      <c r="O9" s="811"/>
      <c r="P9" s="811"/>
      <c r="Q9" s="810"/>
    </row>
    <row r="10" spans="1:19" ht="13.5" customHeight="1">
      <c r="A10" s="567" t="s">
        <v>150</v>
      </c>
      <c r="B10" s="728">
        <v>226</v>
      </c>
      <c r="C10" s="728">
        <v>271</v>
      </c>
      <c r="D10" s="728">
        <v>64</v>
      </c>
      <c r="E10" s="728">
        <v>51</v>
      </c>
      <c r="F10" s="728">
        <v>54</v>
      </c>
      <c r="G10" s="728">
        <v>59</v>
      </c>
      <c r="H10" s="728">
        <v>55</v>
      </c>
      <c r="I10" s="728">
        <v>58</v>
      </c>
      <c r="J10" s="728">
        <v>63</v>
      </c>
      <c r="K10" s="728">
        <v>71</v>
      </c>
      <c r="L10" s="728">
        <v>70</v>
      </c>
      <c r="M10" s="728">
        <v>67</v>
      </c>
      <c r="N10" s="49"/>
      <c r="O10" s="809"/>
      <c r="P10" s="809"/>
      <c r="Q10" s="808"/>
    </row>
    <row r="11" spans="1:19" ht="13.5" customHeight="1">
      <c r="A11" s="567" t="s">
        <v>154</v>
      </c>
      <c r="B11" s="728">
        <v>531</v>
      </c>
      <c r="C11" s="728">
        <v>548</v>
      </c>
      <c r="D11" s="728">
        <v>115</v>
      </c>
      <c r="E11" s="728">
        <v>122</v>
      </c>
      <c r="F11" s="728">
        <v>133</v>
      </c>
      <c r="G11" s="728">
        <v>129</v>
      </c>
      <c r="H11" s="728">
        <v>134</v>
      </c>
      <c r="I11" s="728">
        <v>135</v>
      </c>
      <c r="J11" s="728">
        <v>140</v>
      </c>
      <c r="K11" s="728">
        <v>129</v>
      </c>
      <c r="L11" s="728">
        <v>139</v>
      </c>
      <c r="M11" s="728">
        <v>140</v>
      </c>
      <c r="N11" s="49"/>
      <c r="O11" s="785"/>
      <c r="P11" s="785"/>
      <c r="Q11" s="52"/>
    </row>
    <row r="12" spans="1:19" ht="13.5" customHeight="1">
      <c r="A12" s="567" t="s">
        <v>159</v>
      </c>
      <c r="B12" s="728">
        <v>161</v>
      </c>
      <c r="C12" s="728">
        <v>177</v>
      </c>
      <c r="D12" s="728">
        <v>36</v>
      </c>
      <c r="E12" s="728">
        <v>39</v>
      </c>
      <c r="F12" s="728">
        <v>39</v>
      </c>
      <c r="G12" s="728">
        <v>40</v>
      </c>
      <c r="H12" s="728">
        <v>40</v>
      </c>
      <c r="I12" s="728">
        <v>42</v>
      </c>
      <c r="J12" s="728">
        <v>41</v>
      </c>
      <c r="K12" s="728">
        <v>43</v>
      </c>
      <c r="L12" s="728">
        <v>47</v>
      </c>
      <c r="M12" s="728">
        <v>46</v>
      </c>
      <c r="N12" s="49"/>
      <c r="O12" s="785"/>
      <c r="P12" s="785"/>
      <c r="Q12" s="52"/>
      <c r="S12" s="775"/>
    </row>
    <row r="13" spans="1:19" ht="13.5" customHeight="1" thickBot="1">
      <c r="A13" s="567" t="s">
        <v>164</v>
      </c>
      <c r="B13" s="757">
        <v>33</v>
      </c>
      <c r="C13" s="757">
        <v>56</v>
      </c>
      <c r="D13" s="757">
        <v>12</v>
      </c>
      <c r="E13" s="757">
        <v>23</v>
      </c>
      <c r="F13" s="757">
        <v>10</v>
      </c>
      <c r="G13" s="757">
        <v>-2</v>
      </c>
      <c r="H13" s="757">
        <v>11</v>
      </c>
      <c r="I13" s="757">
        <v>14</v>
      </c>
      <c r="J13" s="757">
        <v>18</v>
      </c>
      <c r="K13" s="757">
        <v>13</v>
      </c>
      <c r="L13" s="757">
        <v>9</v>
      </c>
      <c r="M13" s="757">
        <v>16</v>
      </c>
      <c r="N13" s="53"/>
      <c r="O13" s="785"/>
      <c r="P13" s="785"/>
      <c r="Q13" s="52"/>
      <c r="S13" s="775"/>
    </row>
    <row r="14" spans="1:19" ht="13.5" customHeight="1" thickBot="1">
      <c r="A14" s="563" t="s">
        <v>111</v>
      </c>
      <c r="B14" s="791">
        <v>3238</v>
      </c>
      <c r="C14" s="791">
        <v>3230</v>
      </c>
      <c r="D14" s="791">
        <v>850</v>
      </c>
      <c r="E14" s="791">
        <v>866</v>
      </c>
      <c r="F14" s="791">
        <v>867</v>
      </c>
      <c r="G14" s="791">
        <v>795</v>
      </c>
      <c r="H14" s="791">
        <v>804</v>
      </c>
      <c r="I14" s="791">
        <v>772</v>
      </c>
      <c r="J14" s="791">
        <v>821</v>
      </c>
      <c r="K14" s="791">
        <v>767</v>
      </c>
      <c r="L14" s="791">
        <v>833</v>
      </c>
      <c r="M14" s="791">
        <v>809</v>
      </c>
      <c r="N14" s="54"/>
      <c r="O14" s="785"/>
      <c r="P14" s="785"/>
      <c r="Q14" s="52"/>
      <c r="S14" s="775"/>
    </row>
    <row r="15" spans="1:19" ht="13.5" customHeight="1">
      <c r="A15" s="562"/>
      <c r="B15" s="561"/>
      <c r="C15" s="560"/>
      <c r="D15" s="560"/>
      <c r="E15" s="559"/>
      <c r="F15" s="559"/>
      <c r="G15" s="559"/>
      <c r="H15" s="559"/>
      <c r="I15" s="559"/>
      <c r="J15" s="559"/>
      <c r="K15" s="559"/>
      <c r="L15" s="559"/>
      <c r="M15" s="558"/>
      <c r="N15" s="785"/>
      <c r="O15" s="785"/>
      <c r="P15" s="52"/>
      <c r="S15" s="775"/>
    </row>
    <row r="16" spans="1:19" ht="13.5" customHeight="1">
      <c r="A16" s="557"/>
      <c r="B16" s="557"/>
      <c r="C16" s="557"/>
      <c r="D16" s="557"/>
      <c r="E16" s="557"/>
      <c r="F16" s="557"/>
      <c r="G16" s="557"/>
      <c r="H16" s="557"/>
      <c r="I16" s="557"/>
      <c r="J16" s="557"/>
      <c r="K16" s="557"/>
      <c r="L16" s="557"/>
      <c r="M16" s="556"/>
      <c r="N16" s="785"/>
      <c r="O16" s="785"/>
      <c r="P16" s="57"/>
    </row>
    <row r="17" spans="1:16" ht="13.5" customHeight="1" thickBot="1">
      <c r="A17" s="555" t="s">
        <v>168</v>
      </c>
      <c r="B17" s="554"/>
      <c r="C17" s="554"/>
      <c r="D17" s="554"/>
      <c r="E17" s="553"/>
      <c r="F17" s="553"/>
      <c r="G17" s="553"/>
      <c r="H17" s="552"/>
      <c r="I17" s="552"/>
      <c r="J17" s="552"/>
      <c r="K17" s="552"/>
      <c r="L17" s="552"/>
      <c r="M17" s="551"/>
      <c r="N17" s="785"/>
      <c r="O17" s="785"/>
      <c r="P17" s="57"/>
    </row>
    <row r="18" spans="1:16" ht="13.5" customHeight="1">
      <c r="A18" s="567"/>
      <c r="B18" s="550" t="s">
        <v>1365</v>
      </c>
      <c r="C18" s="550" t="s">
        <v>1365</v>
      </c>
      <c r="D18" s="550" t="s">
        <v>115</v>
      </c>
      <c r="E18" s="550" t="s">
        <v>116</v>
      </c>
      <c r="F18" s="550" t="s">
        <v>117</v>
      </c>
      <c r="G18" s="550" t="s">
        <v>114</v>
      </c>
      <c r="H18" s="550" t="s">
        <v>115</v>
      </c>
      <c r="I18" s="550" t="s">
        <v>116</v>
      </c>
      <c r="J18" s="550" t="s">
        <v>117</v>
      </c>
      <c r="K18" s="550" t="s">
        <v>114</v>
      </c>
      <c r="L18" s="550" t="s">
        <v>115</v>
      </c>
      <c r="M18" s="550" t="s">
        <v>116</v>
      </c>
      <c r="N18" s="790"/>
      <c r="O18" s="790"/>
      <c r="P18" s="57"/>
    </row>
    <row r="19" spans="1:16" ht="13.5" customHeight="1" thickBot="1">
      <c r="A19" s="569" t="s">
        <v>121</v>
      </c>
      <c r="B19" s="549">
        <v>2016</v>
      </c>
      <c r="C19" s="549">
        <v>2015</v>
      </c>
      <c r="D19" s="549">
        <v>2017</v>
      </c>
      <c r="E19" s="549">
        <v>2017</v>
      </c>
      <c r="F19" s="549">
        <v>2016</v>
      </c>
      <c r="G19" s="549">
        <v>2016</v>
      </c>
      <c r="H19" s="549">
        <v>2016</v>
      </c>
      <c r="I19" s="549">
        <v>2016</v>
      </c>
      <c r="J19" s="549">
        <v>2015</v>
      </c>
      <c r="K19" s="549">
        <v>2015</v>
      </c>
      <c r="L19" s="549">
        <v>2015</v>
      </c>
      <c r="M19" s="549">
        <v>2015</v>
      </c>
      <c r="N19" s="784"/>
      <c r="O19" s="784"/>
      <c r="P19" s="59"/>
    </row>
    <row r="20" spans="1:16" ht="13.5" customHeight="1">
      <c r="A20" s="548" t="s">
        <v>184</v>
      </c>
      <c r="B20" s="547">
        <v>-573</v>
      </c>
      <c r="C20" s="547">
        <v>-485</v>
      </c>
      <c r="D20" s="547">
        <v>-157</v>
      </c>
      <c r="E20" s="547">
        <v>-129</v>
      </c>
      <c r="F20" s="547">
        <v>-165</v>
      </c>
      <c r="G20" s="547">
        <v>-142</v>
      </c>
      <c r="H20" s="547">
        <v>-138</v>
      </c>
      <c r="I20" s="547">
        <v>-128</v>
      </c>
      <c r="J20" s="547">
        <v>-130</v>
      </c>
      <c r="K20" s="547">
        <v>-114</v>
      </c>
      <c r="L20" s="547">
        <v>-122</v>
      </c>
      <c r="M20" s="547">
        <v>-119</v>
      </c>
      <c r="N20" s="785"/>
      <c r="O20" s="785"/>
      <c r="P20" s="57"/>
    </row>
    <row r="21" spans="1:16" ht="13.5" customHeight="1">
      <c r="A21" s="546" t="s">
        <v>187</v>
      </c>
      <c r="B21" s="545">
        <v>-79</v>
      </c>
      <c r="C21" s="545">
        <v>-84</v>
      </c>
      <c r="D21" s="545">
        <v>-16</v>
      </c>
      <c r="E21" s="545">
        <v>-15</v>
      </c>
      <c r="F21" s="545">
        <v>-33</v>
      </c>
      <c r="G21" s="545">
        <v>-13</v>
      </c>
      <c r="H21" s="545">
        <v>-18</v>
      </c>
      <c r="I21" s="545">
        <v>-15</v>
      </c>
      <c r="J21" s="545">
        <v>-26</v>
      </c>
      <c r="K21" s="545">
        <v>-15</v>
      </c>
      <c r="L21" s="545">
        <v>-22</v>
      </c>
      <c r="M21" s="545">
        <v>-21</v>
      </c>
      <c r="N21" s="784"/>
      <c r="O21" s="784"/>
      <c r="P21" s="56"/>
    </row>
    <row r="22" spans="1:16" ht="24" customHeight="1">
      <c r="A22" s="546" t="s">
        <v>190</v>
      </c>
      <c r="B22" s="545">
        <v>-125</v>
      </c>
      <c r="C22" s="545">
        <v>-145</v>
      </c>
      <c r="D22" s="545">
        <v>-25</v>
      </c>
      <c r="E22" s="545">
        <v>-28</v>
      </c>
      <c r="F22" s="545">
        <v>-33</v>
      </c>
      <c r="G22" s="545">
        <v>-28</v>
      </c>
      <c r="H22" s="545">
        <v>-31</v>
      </c>
      <c r="I22" s="545">
        <v>-33</v>
      </c>
      <c r="J22" s="545">
        <v>-37</v>
      </c>
      <c r="K22" s="545">
        <v>-32</v>
      </c>
      <c r="L22" s="545">
        <v>-34</v>
      </c>
      <c r="M22" s="545">
        <v>-42</v>
      </c>
      <c r="N22" s="63"/>
      <c r="O22" s="63"/>
      <c r="P22" s="57"/>
    </row>
    <row r="23" spans="1:16" ht="13.5" customHeight="1">
      <c r="A23" s="546" t="s">
        <v>194</v>
      </c>
      <c r="B23" s="545">
        <v>-309</v>
      </c>
      <c r="C23" s="545">
        <v>-373</v>
      </c>
      <c r="D23" s="545">
        <v>-76</v>
      </c>
      <c r="E23" s="545">
        <v>-77</v>
      </c>
      <c r="F23" s="545">
        <v>-79</v>
      </c>
      <c r="G23" s="545">
        <v>-75</v>
      </c>
      <c r="H23" s="545">
        <v>-78</v>
      </c>
      <c r="I23" s="545">
        <v>-77</v>
      </c>
      <c r="J23" s="545">
        <v>-131</v>
      </c>
      <c r="K23" s="545">
        <v>-75</v>
      </c>
      <c r="L23" s="545">
        <v>-82</v>
      </c>
      <c r="M23" s="545">
        <v>-85</v>
      </c>
      <c r="N23" s="783"/>
      <c r="O23" s="783"/>
      <c r="P23" s="64"/>
    </row>
    <row r="24" spans="1:16" ht="13.5" customHeight="1" thickBot="1">
      <c r="A24" s="544" t="s">
        <v>197</v>
      </c>
      <c r="B24" s="543">
        <v>-560</v>
      </c>
      <c r="C24" s="543">
        <v>-398</v>
      </c>
      <c r="D24" s="543">
        <v>-159</v>
      </c>
      <c r="E24" s="543">
        <v>-138</v>
      </c>
      <c r="F24" s="543">
        <v>-165</v>
      </c>
      <c r="G24" s="543">
        <v>-131</v>
      </c>
      <c r="H24" s="543">
        <v>-131</v>
      </c>
      <c r="I24" s="543">
        <v>-133</v>
      </c>
      <c r="J24" s="543">
        <v>-131</v>
      </c>
      <c r="K24" s="543">
        <v>-67</v>
      </c>
      <c r="L24" s="543">
        <v>-103</v>
      </c>
      <c r="M24" s="543">
        <v>-97</v>
      </c>
      <c r="N24" s="65"/>
      <c r="O24" s="65"/>
      <c r="P24" s="57"/>
    </row>
    <row r="25" spans="1:16" ht="13.5" customHeight="1" thickBot="1">
      <c r="A25" s="542" t="s">
        <v>200</v>
      </c>
      <c r="B25" s="541">
        <v>-1646</v>
      </c>
      <c r="C25" s="541">
        <v>-1485</v>
      </c>
      <c r="D25" s="541">
        <v>-433</v>
      </c>
      <c r="E25" s="541">
        <v>-387</v>
      </c>
      <c r="F25" s="541">
        <v>-475</v>
      </c>
      <c r="G25" s="541">
        <v>-389</v>
      </c>
      <c r="H25" s="541">
        <v>-396</v>
      </c>
      <c r="I25" s="541">
        <v>-386</v>
      </c>
      <c r="J25" s="541">
        <v>-455</v>
      </c>
      <c r="K25" s="541">
        <v>-303</v>
      </c>
      <c r="L25" s="541">
        <v>-363</v>
      </c>
      <c r="M25" s="541">
        <v>-364</v>
      </c>
      <c r="N25" s="65"/>
      <c r="O25" s="65"/>
      <c r="P25" s="57"/>
    </row>
    <row r="26" spans="1:16" ht="13.5" customHeight="1">
      <c r="A26" s="774"/>
      <c r="B26" s="774"/>
      <c r="C26" s="774"/>
      <c r="D26" s="774"/>
      <c r="E26" s="774"/>
      <c r="F26" s="774"/>
      <c r="G26" s="774"/>
      <c r="H26" s="774"/>
      <c r="I26" s="774"/>
      <c r="J26" s="774"/>
      <c r="K26" s="774"/>
      <c r="L26" s="774"/>
      <c r="M26" s="773"/>
      <c r="N26" s="65"/>
      <c r="O26" s="65"/>
      <c r="P26" s="57"/>
    </row>
    <row r="27" spans="1:16" ht="13.5" customHeight="1">
      <c r="A27" s="774"/>
      <c r="B27" s="774"/>
      <c r="C27" s="774"/>
      <c r="D27" s="774"/>
      <c r="E27" s="774"/>
      <c r="F27" s="774"/>
      <c r="G27" s="774"/>
      <c r="H27" s="774"/>
      <c r="I27" s="774"/>
      <c r="J27" s="774"/>
      <c r="K27" s="774"/>
      <c r="L27" s="774"/>
      <c r="M27" s="773"/>
      <c r="N27" s="780"/>
      <c r="O27" s="780"/>
      <c r="P27" s="57"/>
    </row>
    <row r="28" spans="1:16" ht="13.5" customHeight="1" thickBot="1">
      <c r="A28" s="540" t="s">
        <v>179</v>
      </c>
      <c r="B28" s="807"/>
      <c r="C28" s="807"/>
      <c r="D28" s="807"/>
      <c r="E28" s="66"/>
      <c r="F28" s="66"/>
      <c r="G28" s="66"/>
      <c r="H28" s="66"/>
      <c r="I28" s="66"/>
      <c r="J28" s="66"/>
      <c r="K28" s="66"/>
      <c r="L28" s="66"/>
      <c r="M28" s="539"/>
      <c r="N28" s="780"/>
      <c r="O28" s="780"/>
      <c r="P28" s="57"/>
    </row>
    <row r="29" spans="1:16" ht="13.5" customHeight="1">
      <c r="A29" s="567"/>
      <c r="B29" s="550" t="s">
        <v>1365</v>
      </c>
      <c r="C29" s="550" t="s">
        <v>1365</v>
      </c>
      <c r="D29" s="550" t="s">
        <v>115</v>
      </c>
      <c r="E29" s="550" t="s">
        <v>116</v>
      </c>
      <c r="F29" s="550" t="s">
        <v>117</v>
      </c>
      <c r="G29" s="550" t="s">
        <v>114</v>
      </c>
      <c r="H29" s="550" t="s">
        <v>115</v>
      </c>
      <c r="I29" s="550" t="s">
        <v>116</v>
      </c>
      <c r="J29" s="550" t="s">
        <v>117</v>
      </c>
      <c r="K29" s="550" t="s">
        <v>114</v>
      </c>
      <c r="L29" s="550" t="s">
        <v>115</v>
      </c>
      <c r="M29" s="550" t="s">
        <v>116</v>
      </c>
      <c r="N29" s="780"/>
      <c r="O29" s="780"/>
      <c r="P29" s="57"/>
    </row>
    <row r="30" spans="1:16" ht="13.5" customHeight="1" thickBot="1">
      <c r="A30" s="569" t="s">
        <v>121</v>
      </c>
      <c r="B30" s="549">
        <v>2016</v>
      </c>
      <c r="C30" s="549">
        <v>2015</v>
      </c>
      <c r="D30" s="549">
        <v>2017</v>
      </c>
      <c r="E30" s="549">
        <v>2017</v>
      </c>
      <c r="F30" s="549">
        <v>2016</v>
      </c>
      <c r="G30" s="549">
        <v>2016</v>
      </c>
      <c r="H30" s="549">
        <v>2016</v>
      </c>
      <c r="I30" s="549">
        <v>2016</v>
      </c>
      <c r="J30" s="549">
        <v>2015</v>
      </c>
      <c r="K30" s="549">
        <v>2015</v>
      </c>
      <c r="L30" s="549">
        <v>2015</v>
      </c>
      <c r="M30" s="549">
        <v>2015</v>
      </c>
      <c r="N30" s="779"/>
      <c r="O30" s="779"/>
      <c r="P30" s="59"/>
    </row>
    <row r="31" spans="1:16" ht="13.5" customHeight="1">
      <c r="A31" s="638" t="s">
        <v>261</v>
      </c>
      <c r="B31" s="637"/>
      <c r="C31" s="547"/>
      <c r="D31" s="547"/>
      <c r="E31" s="547"/>
      <c r="F31" s="637"/>
      <c r="G31" s="637"/>
      <c r="H31" s="637"/>
      <c r="I31" s="637"/>
      <c r="J31" s="637"/>
      <c r="K31" s="637"/>
      <c r="L31" s="637"/>
      <c r="M31" s="636"/>
      <c r="N31" s="780"/>
      <c r="O31" s="780"/>
      <c r="P31" s="57"/>
    </row>
    <row r="32" spans="1:16" ht="13.5" customHeight="1">
      <c r="A32" s="67" t="s">
        <v>277</v>
      </c>
      <c r="B32" s="538" t="s">
        <v>192</v>
      </c>
      <c r="C32" s="538">
        <v>0.01</v>
      </c>
      <c r="D32" s="538">
        <v>0</v>
      </c>
      <c r="E32" s="538" t="s">
        <v>192</v>
      </c>
      <c r="F32" s="538" t="s">
        <v>192</v>
      </c>
      <c r="G32" s="538" t="s">
        <v>192</v>
      </c>
      <c r="H32" s="537" t="s">
        <v>192</v>
      </c>
      <c r="I32" s="537" t="s">
        <v>192</v>
      </c>
      <c r="J32" s="537" t="s">
        <v>192</v>
      </c>
      <c r="K32" s="537" t="s">
        <v>192</v>
      </c>
      <c r="L32" s="537">
        <v>0</v>
      </c>
      <c r="M32" s="537">
        <v>0</v>
      </c>
      <c r="N32" s="780"/>
      <c r="O32" s="780"/>
      <c r="P32" s="68"/>
    </row>
    <row r="33" spans="1:16" ht="13.5" customHeight="1">
      <c r="A33" s="67" t="s">
        <v>287</v>
      </c>
      <c r="B33" s="537">
        <v>-1</v>
      </c>
      <c r="C33" s="537" t="s">
        <v>288</v>
      </c>
      <c r="D33" s="537">
        <v>-1</v>
      </c>
      <c r="E33" s="537" t="s">
        <v>192</v>
      </c>
      <c r="F33" s="537">
        <v>-1</v>
      </c>
      <c r="G33" s="537" t="s">
        <v>288</v>
      </c>
      <c r="H33" s="537" t="s">
        <v>288</v>
      </c>
      <c r="I33" s="537">
        <v>0</v>
      </c>
      <c r="J33" s="537">
        <v>0</v>
      </c>
      <c r="K33" s="537">
        <v>-1</v>
      </c>
      <c r="L33" s="537">
        <v>0</v>
      </c>
      <c r="M33" s="537">
        <v>1</v>
      </c>
      <c r="N33" s="779"/>
      <c r="O33" s="779"/>
      <c r="P33" s="70"/>
    </row>
    <row r="34" spans="1:16" ht="13.5" customHeight="1" thickBot="1">
      <c r="A34" s="544" t="s">
        <v>298</v>
      </c>
      <c r="B34" s="806">
        <v>1</v>
      </c>
      <c r="C34" s="806">
        <v>1</v>
      </c>
      <c r="D34" s="806">
        <v>0</v>
      </c>
      <c r="E34" s="806" t="s">
        <v>192</v>
      </c>
      <c r="F34" s="806">
        <v>1</v>
      </c>
      <c r="G34" s="806" t="s">
        <v>288</v>
      </c>
      <c r="H34" s="806" t="s">
        <v>288</v>
      </c>
      <c r="I34" s="806">
        <v>0</v>
      </c>
      <c r="J34" s="806">
        <v>0</v>
      </c>
      <c r="K34" s="806">
        <v>1</v>
      </c>
      <c r="L34" s="806" t="s">
        <v>192</v>
      </c>
      <c r="M34" s="806">
        <v>0</v>
      </c>
      <c r="N34" s="805"/>
      <c r="O34" s="805"/>
      <c r="P34" s="805"/>
    </row>
    <row r="35" spans="1:16" s="802" customFormat="1" ht="13.5" customHeight="1" thickBot="1">
      <c r="A35" s="542" t="s">
        <v>307</v>
      </c>
      <c r="B35" s="791" t="s">
        <v>308</v>
      </c>
      <c r="C35" s="791">
        <v>1</v>
      </c>
      <c r="D35" s="791">
        <v>-1</v>
      </c>
      <c r="E35" s="791" t="s">
        <v>192</v>
      </c>
      <c r="F35" s="791" t="s">
        <v>308</v>
      </c>
      <c r="G35" s="791" t="s">
        <v>308</v>
      </c>
      <c r="H35" s="791" t="s">
        <v>308</v>
      </c>
      <c r="I35" s="791">
        <v>0</v>
      </c>
      <c r="J35" s="791">
        <v>0</v>
      </c>
      <c r="K35" s="791" t="s">
        <v>308</v>
      </c>
      <c r="L35" s="791" t="s">
        <v>308</v>
      </c>
      <c r="M35" s="791">
        <v>1</v>
      </c>
      <c r="N35" s="804"/>
      <c r="O35" s="804"/>
      <c r="P35" s="803"/>
    </row>
    <row r="36" spans="1:16" s="802" customFormat="1" ht="6.75" customHeight="1">
      <c r="A36" s="794"/>
      <c r="B36" s="793"/>
      <c r="C36" s="793"/>
      <c r="D36" s="793"/>
      <c r="E36" s="793"/>
      <c r="F36" s="793"/>
      <c r="G36" s="793"/>
      <c r="H36" s="793"/>
      <c r="I36" s="793"/>
      <c r="J36" s="793"/>
      <c r="K36" s="793"/>
      <c r="L36" s="793"/>
      <c r="M36" s="793"/>
      <c r="N36" s="804"/>
      <c r="O36" s="804"/>
      <c r="P36" s="803"/>
    </row>
    <row r="37" spans="1:16" ht="13.5" customHeight="1">
      <c r="A37" s="67" t="s">
        <v>318</v>
      </c>
      <c r="B37" s="792">
        <v>-600</v>
      </c>
      <c r="C37" s="792">
        <v>-605</v>
      </c>
      <c r="D37" s="792">
        <v>-111</v>
      </c>
      <c r="E37" s="792">
        <v>-102</v>
      </c>
      <c r="F37" s="792">
        <v>-231</v>
      </c>
      <c r="G37" s="792">
        <v>-119</v>
      </c>
      <c r="H37" s="792">
        <v>-119</v>
      </c>
      <c r="I37" s="792">
        <v>-131</v>
      </c>
      <c r="J37" s="792">
        <v>-129</v>
      </c>
      <c r="K37" s="792">
        <v>-142</v>
      </c>
      <c r="L37" s="792">
        <v>-206</v>
      </c>
      <c r="M37" s="792">
        <v>-128</v>
      </c>
      <c r="N37" s="801"/>
      <c r="O37" s="800"/>
      <c r="P37" s="800"/>
    </row>
    <row r="38" spans="1:16" ht="13.5" customHeight="1">
      <c r="A38" s="67" t="s">
        <v>333</v>
      </c>
      <c r="B38" s="537">
        <v>474</v>
      </c>
      <c r="C38" s="537">
        <v>448</v>
      </c>
      <c r="D38" s="537">
        <v>86</v>
      </c>
      <c r="E38" s="537">
        <v>67</v>
      </c>
      <c r="F38" s="537">
        <v>193</v>
      </c>
      <c r="G38" s="537">
        <v>91</v>
      </c>
      <c r="H38" s="537">
        <v>90</v>
      </c>
      <c r="I38" s="537">
        <v>100</v>
      </c>
      <c r="J38" s="537">
        <v>82</v>
      </c>
      <c r="K38" s="537">
        <v>109</v>
      </c>
      <c r="L38" s="537">
        <v>172</v>
      </c>
      <c r="M38" s="537">
        <v>85</v>
      </c>
      <c r="N38" s="799"/>
      <c r="O38" s="798"/>
      <c r="P38" s="797"/>
    </row>
    <row r="39" spans="1:16" ht="13.5" customHeight="1">
      <c r="A39" s="67" t="s">
        <v>340</v>
      </c>
      <c r="B39" s="537">
        <v>57</v>
      </c>
      <c r="C39" s="537">
        <v>63</v>
      </c>
      <c r="D39" s="537">
        <v>14</v>
      </c>
      <c r="E39" s="537">
        <v>11</v>
      </c>
      <c r="F39" s="537">
        <v>21</v>
      </c>
      <c r="G39" s="537">
        <v>12</v>
      </c>
      <c r="H39" s="537">
        <v>12</v>
      </c>
      <c r="I39" s="537">
        <v>12</v>
      </c>
      <c r="J39" s="537">
        <v>17</v>
      </c>
      <c r="K39" s="537">
        <v>20</v>
      </c>
      <c r="L39" s="537">
        <v>14</v>
      </c>
      <c r="M39" s="537">
        <v>12</v>
      </c>
      <c r="N39" s="796"/>
      <c r="O39" s="796"/>
      <c r="P39" s="795"/>
    </row>
    <row r="40" spans="1:16" ht="13.5" customHeight="1">
      <c r="A40" s="67" t="s">
        <v>287</v>
      </c>
      <c r="B40" s="537">
        <v>-1056</v>
      </c>
      <c r="C40" s="537">
        <v>-1074</v>
      </c>
      <c r="D40" s="537">
        <v>-215</v>
      </c>
      <c r="E40" s="537">
        <v>-253</v>
      </c>
      <c r="F40" s="537">
        <v>-275</v>
      </c>
      <c r="G40" s="537">
        <v>-293</v>
      </c>
      <c r="H40" s="537">
        <v>-248</v>
      </c>
      <c r="I40" s="537">
        <v>-240</v>
      </c>
      <c r="J40" s="537">
        <v>-420</v>
      </c>
      <c r="K40" s="537">
        <v>-220</v>
      </c>
      <c r="L40" s="537">
        <v>-220</v>
      </c>
      <c r="M40" s="537">
        <v>-214</v>
      </c>
      <c r="N40" s="785"/>
      <c r="O40" s="785"/>
      <c r="P40" s="57"/>
    </row>
    <row r="41" spans="1:16" ht="13.5" customHeight="1" thickBot="1">
      <c r="A41" s="71" t="s">
        <v>298</v>
      </c>
      <c r="B41" s="536">
        <v>639</v>
      </c>
      <c r="C41" s="536">
        <v>693</v>
      </c>
      <c r="D41" s="536">
        <v>147</v>
      </c>
      <c r="E41" s="536">
        <v>171</v>
      </c>
      <c r="F41" s="536">
        <v>165</v>
      </c>
      <c r="G41" s="536">
        <v>174</v>
      </c>
      <c r="H41" s="536">
        <v>148</v>
      </c>
      <c r="I41" s="536">
        <v>152</v>
      </c>
      <c r="J41" s="536">
        <v>278</v>
      </c>
      <c r="K41" s="536">
        <v>122</v>
      </c>
      <c r="L41" s="536">
        <v>148</v>
      </c>
      <c r="M41" s="536">
        <v>145</v>
      </c>
      <c r="N41" s="785"/>
      <c r="O41" s="785"/>
      <c r="P41" s="57"/>
    </row>
    <row r="42" spans="1:16" ht="13.5" customHeight="1" thickBot="1">
      <c r="A42" s="542" t="s">
        <v>347</v>
      </c>
      <c r="B42" s="791">
        <v>-486</v>
      </c>
      <c r="C42" s="791">
        <v>-475</v>
      </c>
      <c r="D42" s="791">
        <v>-79</v>
      </c>
      <c r="E42" s="791">
        <v>-106</v>
      </c>
      <c r="F42" s="791">
        <v>-127</v>
      </c>
      <c r="G42" s="791">
        <v>-135</v>
      </c>
      <c r="H42" s="791">
        <v>-117</v>
      </c>
      <c r="I42" s="791">
        <v>-107</v>
      </c>
      <c r="J42" s="791">
        <v>-172</v>
      </c>
      <c r="K42" s="791">
        <v>-111</v>
      </c>
      <c r="L42" s="791">
        <v>-92</v>
      </c>
      <c r="M42" s="791">
        <v>-100</v>
      </c>
      <c r="N42" s="785"/>
      <c r="O42" s="785"/>
      <c r="P42" s="57"/>
    </row>
    <row r="43" spans="1:16" ht="6.75" customHeight="1">
      <c r="A43" s="794"/>
      <c r="B43" s="793"/>
      <c r="C43" s="793"/>
      <c r="D43" s="793"/>
      <c r="E43" s="793"/>
      <c r="F43" s="793"/>
      <c r="G43" s="793"/>
      <c r="H43" s="793"/>
      <c r="I43" s="793"/>
      <c r="J43" s="793"/>
      <c r="K43" s="793"/>
      <c r="L43" s="793"/>
      <c r="M43" s="793"/>
      <c r="N43" s="785"/>
      <c r="O43" s="785"/>
      <c r="P43" s="57"/>
    </row>
    <row r="44" spans="1:16" ht="13.5" customHeight="1">
      <c r="A44" s="67" t="s">
        <v>318</v>
      </c>
      <c r="B44" s="792">
        <v>-9</v>
      </c>
      <c r="C44" s="792">
        <v>-11</v>
      </c>
      <c r="D44" s="792">
        <v>-1</v>
      </c>
      <c r="E44" s="792">
        <v>-2</v>
      </c>
      <c r="F44" s="792">
        <v>-3</v>
      </c>
      <c r="G44" s="792">
        <v>-2</v>
      </c>
      <c r="H44" s="792">
        <v>-2</v>
      </c>
      <c r="I44" s="792">
        <v>-2</v>
      </c>
      <c r="J44" s="792">
        <v>-2</v>
      </c>
      <c r="K44" s="792">
        <v>-4</v>
      </c>
      <c r="L44" s="792">
        <v>-1</v>
      </c>
      <c r="M44" s="792">
        <v>-4</v>
      </c>
      <c r="N44" s="785"/>
      <c r="O44" s="785"/>
      <c r="P44" s="57"/>
    </row>
    <row r="45" spans="1:16" ht="13.5" customHeight="1">
      <c r="A45" s="67" t="s">
        <v>333</v>
      </c>
      <c r="B45" s="537">
        <v>9</v>
      </c>
      <c r="C45" s="537">
        <v>11</v>
      </c>
      <c r="D45" s="537">
        <v>1</v>
      </c>
      <c r="E45" s="537">
        <v>2</v>
      </c>
      <c r="F45" s="537">
        <v>3</v>
      </c>
      <c r="G45" s="537">
        <v>2</v>
      </c>
      <c r="H45" s="537">
        <v>3</v>
      </c>
      <c r="I45" s="537">
        <v>1</v>
      </c>
      <c r="J45" s="537">
        <v>2</v>
      </c>
      <c r="K45" s="537">
        <v>4</v>
      </c>
      <c r="L45" s="537">
        <v>1</v>
      </c>
      <c r="M45" s="537">
        <v>4</v>
      </c>
      <c r="N45" s="785"/>
      <c r="O45" s="785"/>
      <c r="P45" s="57"/>
    </row>
    <row r="46" spans="1:16" ht="13.5" customHeight="1">
      <c r="A46" s="67" t="s">
        <v>277</v>
      </c>
      <c r="B46" s="537"/>
      <c r="C46" s="537"/>
      <c r="D46" s="537" t="s">
        <v>192</v>
      </c>
      <c r="E46" s="537"/>
      <c r="F46" s="537"/>
      <c r="G46" s="537"/>
      <c r="H46" s="537"/>
      <c r="I46" s="537"/>
      <c r="J46" s="537"/>
      <c r="K46" s="537"/>
      <c r="L46" s="537"/>
      <c r="M46" s="537"/>
      <c r="N46" s="785"/>
      <c r="O46" s="785"/>
      <c r="P46" s="57"/>
    </row>
    <row r="47" spans="1:16" ht="13.5" customHeight="1">
      <c r="A47" s="67" t="s">
        <v>287</v>
      </c>
      <c r="B47" s="537">
        <v>-96</v>
      </c>
      <c r="C47" s="537">
        <v>-104</v>
      </c>
      <c r="D47" s="537">
        <v>-38</v>
      </c>
      <c r="E47" s="537">
        <v>-22</v>
      </c>
      <c r="F47" s="537">
        <v>-23</v>
      </c>
      <c r="G47" s="537">
        <v>-21</v>
      </c>
      <c r="H47" s="537">
        <v>-30</v>
      </c>
      <c r="I47" s="537">
        <v>-22</v>
      </c>
      <c r="J47" s="537">
        <v>-19</v>
      </c>
      <c r="K47" s="537">
        <v>-17</v>
      </c>
      <c r="L47" s="537">
        <v>-29</v>
      </c>
      <c r="M47" s="537">
        <v>-39</v>
      </c>
      <c r="N47" s="784"/>
      <c r="O47" s="784"/>
      <c r="P47" s="59"/>
    </row>
    <row r="48" spans="1:16" ht="13.5" customHeight="1" thickBot="1">
      <c r="A48" s="71" t="s">
        <v>298</v>
      </c>
      <c r="B48" s="536">
        <v>80</v>
      </c>
      <c r="C48" s="536">
        <v>99</v>
      </c>
      <c r="D48" s="536">
        <v>12</v>
      </c>
      <c r="E48" s="536">
        <v>15</v>
      </c>
      <c r="F48" s="536">
        <v>21</v>
      </c>
      <c r="G48" s="536">
        <v>21</v>
      </c>
      <c r="H48" s="536">
        <v>19</v>
      </c>
      <c r="I48" s="536">
        <v>19</v>
      </c>
      <c r="J48" s="536">
        <v>49</v>
      </c>
      <c r="K48" s="536">
        <v>16</v>
      </c>
      <c r="L48" s="536">
        <v>18</v>
      </c>
      <c r="M48" s="536">
        <v>16</v>
      </c>
      <c r="N48" s="785"/>
      <c r="O48" s="785"/>
      <c r="P48" s="57"/>
    </row>
    <row r="49" spans="1:16" ht="13.5" customHeight="1" thickBot="1">
      <c r="A49" s="542" t="s">
        <v>369</v>
      </c>
      <c r="B49" s="791">
        <v>-16</v>
      </c>
      <c r="C49" s="791">
        <v>-5</v>
      </c>
      <c r="D49" s="791">
        <v>-26</v>
      </c>
      <c r="E49" s="791">
        <v>-7</v>
      </c>
      <c r="F49" s="791">
        <v>-2</v>
      </c>
      <c r="G49" s="791" t="s">
        <v>308</v>
      </c>
      <c r="H49" s="791">
        <v>-10</v>
      </c>
      <c r="I49" s="791">
        <v>-4</v>
      </c>
      <c r="J49" s="791">
        <v>30</v>
      </c>
      <c r="K49" s="791">
        <v>-1</v>
      </c>
      <c r="L49" s="791">
        <v>-11</v>
      </c>
      <c r="M49" s="791">
        <v>-23</v>
      </c>
      <c r="N49" s="785"/>
      <c r="O49" s="785"/>
      <c r="P49" s="57"/>
    </row>
    <row r="50" spans="1:16" ht="6.75" customHeight="1" thickBot="1">
      <c r="A50" s="542"/>
      <c r="B50" s="791"/>
      <c r="C50" s="791"/>
      <c r="D50" s="791"/>
      <c r="E50" s="791"/>
      <c r="F50" s="791"/>
      <c r="G50" s="791"/>
      <c r="H50" s="791"/>
      <c r="I50" s="791"/>
      <c r="J50" s="791"/>
      <c r="K50" s="791"/>
      <c r="L50" s="791"/>
      <c r="M50" s="791"/>
      <c r="N50" s="785"/>
      <c r="O50" s="785"/>
      <c r="P50" s="57"/>
    </row>
    <row r="51" spans="1:16" ht="13.5" customHeight="1" thickBot="1">
      <c r="A51" s="542" t="s">
        <v>371</v>
      </c>
      <c r="B51" s="791">
        <v>-502</v>
      </c>
      <c r="C51" s="791">
        <v>-479</v>
      </c>
      <c r="D51" s="791">
        <v>-106</v>
      </c>
      <c r="E51" s="791">
        <v>-113</v>
      </c>
      <c r="F51" s="791">
        <v>-129</v>
      </c>
      <c r="G51" s="791">
        <v>-135</v>
      </c>
      <c r="H51" s="791">
        <v>-127</v>
      </c>
      <c r="I51" s="791">
        <v>-111</v>
      </c>
      <c r="J51" s="791">
        <v>-142</v>
      </c>
      <c r="K51" s="791">
        <v>-112</v>
      </c>
      <c r="L51" s="791">
        <v>-103</v>
      </c>
      <c r="M51" s="791">
        <v>-122</v>
      </c>
      <c r="N51" s="790"/>
      <c r="O51" s="785"/>
      <c r="P51" s="57"/>
    </row>
    <row r="52" spans="1:16" ht="13.5" customHeight="1">
      <c r="A52" s="635"/>
      <c r="B52" s="634"/>
      <c r="C52" s="634"/>
      <c r="D52" s="634"/>
      <c r="E52" s="634"/>
      <c r="F52" s="634"/>
      <c r="G52" s="634"/>
      <c r="H52" s="633"/>
      <c r="I52" s="633"/>
      <c r="J52" s="633"/>
      <c r="K52" s="634"/>
      <c r="L52" s="634"/>
      <c r="M52" s="633"/>
      <c r="N52" s="784"/>
      <c r="O52" s="784"/>
      <c r="P52" s="59"/>
    </row>
    <row r="53" spans="1:16" ht="13.5" customHeight="1">
      <c r="A53" s="789" t="s">
        <v>1247</v>
      </c>
      <c r="B53" s="788"/>
      <c r="C53" s="788"/>
      <c r="D53" s="788"/>
      <c r="E53" s="787"/>
      <c r="F53" s="787"/>
      <c r="G53" s="787"/>
      <c r="H53" s="787"/>
      <c r="I53" s="787"/>
      <c r="J53" s="787"/>
      <c r="K53" s="787"/>
      <c r="L53" s="787"/>
      <c r="M53" s="786"/>
      <c r="N53" s="785"/>
      <c r="O53" s="785"/>
      <c r="P53" s="57"/>
    </row>
    <row r="54" spans="1:16" ht="13.5" customHeight="1">
      <c r="A54" s="567"/>
      <c r="B54" s="550" t="s">
        <v>1365</v>
      </c>
      <c r="C54" s="550" t="s">
        <v>1365</v>
      </c>
      <c r="D54" s="550" t="s">
        <v>115</v>
      </c>
      <c r="E54" s="550" t="s">
        <v>116</v>
      </c>
      <c r="F54" s="550" t="s">
        <v>117</v>
      </c>
      <c r="G54" s="550" t="s">
        <v>114</v>
      </c>
      <c r="H54" s="550" t="s">
        <v>115</v>
      </c>
      <c r="I54" s="550" t="s">
        <v>116</v>
      </c>
      <c r="J54" s="550" t="s">
        <v>117</v>
      </c>
      <c r="K54" s="550" t="s">
        <v>114</v>
      </c>
      <c r="L54" s="550" t="s">
        <v>115</v>
      </c>
      <c r="M54" s="550" t="s">
        <v>116</v>
      </c>
      <c r="N54" s="784"/>
      <c r="O54" s="784"/>
      <c r="P54" s="59"/>
    </row>
    <row r="55" spans="1:16" ht="13.5" customHeight="1" thickBot="1">
      <c r="A55" s="569"/>
      <c r="B55" s="549">
        <v>2016</v>
      </c>
      <c r="C55" s="549">
        <v>2015</v>
      </c>
      <c r="D55" s="549">
        <v>2017</v>
      </c>
      <c r="E55" s="549">
        <v>2017</v>
      </c>
      <c r="F55" s="549">
        <v>2016</v>
      </c>
      <c r="G55" s="549">
        <v>2016</v>
      </c>
      <c r="H55" s="549">
        <v>2016</v>
      </c>
      <c r="I55" s="549">
        <v>2016</v>
      </c>
      <c r="J55" s="549">
        <v>2015</v>
      </c>
      <c r="K55" s="549">
        <v>2015</v>
      </c>
      <c r="L55" s="549">
        <v>2015</v>
      </c>
      <c r="M55" s="549">
        <v>2015</v>
      </c>
      <c r="N55" s="63"/>
      <c r="O55" s="63"/>
      <c r="P55" s="57"/>
    </row>
    <row r="56" spans="1:16" ht="13.5" customHeight="1">
      <c r="A56" s="632" t="s">
        <v>381</v>
      </c>
      <c r="B56" s="631">
        <v>15</v>
      </c>
      <c r="C56" s="631">
        <v>14</v>
      </c>
      <c r="D56" s="535">
        <v>13</v>
      </c>
      <c r="E56" s="535">
        <v>14</v>
      </c>
      <c r="F56" s="535">
        <v>16</v>
      </c>
      <c r="G56" s="631">
        <v>16</v>
      </c>
      <c r="H56" s="631">
        <v>15</v>
      </c>
      <c r="I56" s="631">
        <v>13</v>
      </c>
      <c r="J56" s="631">
        <v>17</v>
      </c>
      <c r="K56" s="631">
        <v>13</v>
      </c>
      <c r="L56" s="631">
        <v>12</v>
      </c>
      <c r="M56" s="631">
        <v>14</v>
      </c>
      <c r="N56" s="783"/>
      <c r="O56" s="783"/>
      <c r="P56" s="74"/>
    </row>
    <row r="57" spans="1:16" ht="13.5" customHeight="1">
      <c r="A57" s="77" t="s">
        <v>384</v>
      </c>
      <c r="B57" s="535">
        <v>12</v>
      </c>
      <c r="C57" s="535">
        <v>13</v>
      </c>
      <c r="D57" s="535">
        <v>11</v>
      </c>
      <c r="E57" s="535">
        <v>16</v>
      </c>
      <c r="F57" s="535">
        <v>15</v>
      </c>
      <c r="G57" s="535">
        <v>7</v>
      </c>
      <c r="H57" s="535">
        <v>13</v>
      </c>
      <c r="I57" s="535">
        <v>14</v>
      </c>
      <c r="J57" s="535">
        <v>16</v>
      </c>
      <c r="K57" s="535">
        <v>12</v>
      </c>
      <c r="L57" s="535">
        <v>12</v>
      </c>
      <c r="M57" s="535">
        <v>14</v>
      </c>
      <c r="N57" s="65"/>
      <c r="O57" s="65"/>
      <c r="P57" s="57"/>
    </row>
    <row r="58" spans="1:16" ht="13.5" customHeight="1" thickBot="1">
      <c r="A58" s="782" t="s">
        <v>386</v>
      </c>
      <c r="B58" s="544">
        <v>3</v>
      </c>
      <c r="C58" s="544">
        <v>1</v>
      </c>
      <c r="D58" s="544">
        <v>2</v>
      </c>
      <c r="E58" s="544">
        <v>-2</v>
      </c>
      <c r="F58" s="544">
        <v>1</v>
      </c>
      <c r="G58" s="544">
        <v>9</v>
      </c>
      <c r="H58" s="544">
        <v>2</v>
      </c>
      <c r="I58" s="544">
        <v>-1</v>
      </c>
      <c r="J58" s="544">
        <v>1</v>
      </c>
      <c r="K58" s="544">
        <v>1</v>
      </c>
      <c r="L58" s="544">
        <v>0</v>
      </c>
      <c r="M58" s="544">
        <v>0</v>
      </c>
      <c r="N58" s="65"/>
      <c r="O58" s="65"/>
      <c r="P58" s="57"/>
    </row>
    <row r="59" spans="1:16" ht="13.5" customHeight="1">
      <c r="A59" s="774"/>
      <c r="B59" s="774"/>
      <c r="C59" s="774"/>
      <c r="D59" s="774"/>
      <c r="E59" s="781"/>
      <c r="F59" s="781"/>
      <c r="G59" s="781"/>
      <c r="H59" s="774"/>
      <c r="I59" s="774"/>
      <c r="J59" s="774"/>
      <c r="K59" s="774"/>
      <c r="L59" s="774"/>
      <c r="M59" s="773"/>
      <c r="N59" s="65"/>
      <c r="O59" s="65"/>
      <c r="P59" s="57"/>
    </row>
    <row r="60" spans="1:16" ht="13.5" customHeight="1">
      <c r="A60" s="774"/>
      <c r="B60" s="774"/>
      <c r="C60" s="774"/>
      <c r="D60" s="774"/>
      <c r="E60" s="774"/>
      <c r="F60" s="774"/>
      <c r="G60" s="774"/>
      <c r="H60" s="774"/>
      <c r="I60" s="774"/>
      <c r="J60" s="774"/>
      <c r="K60" s="774"/>
      <c r="L60" s="774"/>
      <c r="M60" s="773"/>
      <c r="N60" s="779"/>
      <c r="O60" s="779"/>
      <c r="P60" s="59"/>
    </row>
    <row r="61" spans="1:16" ht="13.5" customHeight="1">
      <c r="A61" s="774"/>
      <c r="B61" s="774"/>
      <c r="C61" s="774"/>
      <c r="D61" s="774"/>
      <c r="E61" s="774"/>
      <c r="F61" s="774"/>
      <c r="G61" s="774"/>
      <c r="H61" s="774"/>
      <c r="I61" s="774"/>
      <c r="J61" s="774"/>
      <c r="K61" s="774"/>
      <c r="L61" s="774"/>
      <c r="M61" s="773"/>
      <c r="N61" s="780"/>
      <c r="O61" s="780"/>
      <c r="P61" s="57"/>
    </row>
    <row r="62" spans="1:16" ht="13.5" customHeight="1">
      <c r="A62" s="774"/>
      <c r="B62" s="774"/>
      <c r="C62" s="774"/>
      <c r="D62" s="774"/>
      <c r="E62" s="774"/>
      <c r="F62" s="774"/>
      <c r="G62" s="774"/>
      <c r="H62" s="774"/>
      <c r="I62" s="774"/>
      <c r="J62" s="774"/>
      <c r="K62" s="774"/>
      <c r="L62" s="774"/>
      <c r="M62" s="773"/>
      <c r="N62" s="780"/>
      <c r="O62" s="780"/>
      <c r="P62" s="57"/>
    </row>
    <row r="63" spans="1:16" ht="13.5" customHeight="1">
      <c r="A63" s="774"/>
      <c r="B63" s="774"/>
      <c r="C63" s="774"/>
      <c r="D63" s="774"/>
      <c r="E63" s="774"/>
      <c r="F63" s="774"/>
      <c r="G63" s="774"/>
      <c r="H63" s="774"/>
      <c r="I63" s="774"/>
      <c r="J63" s="774"/>
      <c r="K63" s="774"/>
      <c r="L63" s="774"/>
      <c r="M63" s="773"/>
      <c r="N63" s="780"/>
      <c r="O63" s="780"/>
      <c r="P63" s="57"/>
    </row>
    <row r="64" spans="1:16" ht="13.5" customHeight="1">
      <c r="A64" s="774"/>
      <c r="B64" s="774"/>
      <c r="C64" s="774"/>
      <c r="D64" s="774"/>
      <c r="E64" s="774"/>
      <c r="F64" s="774"/>
      <c r="G64" s="774"/>
      <c r="H64" s="774"/>
      <c r="I64" s="774"/>
      <c r="J64" s="774"/>
      <c r="K64" s="774"/>
      <c r="L64" s="774"/>
      <c r="M64" s="773"/>
      <c r="N64" s="779"/>
      <c r="O64" s="778"/>
      <c r="P64" s="59"/>
    </row>
    <row r="65" spans="1:16" ht="13.5" customHeight="1">
      <c r="A65" s="774"/>
      <c r="B65" s="774"/>
      <c r="C65" s="774"/>
      <c r="D65" s="774"/>
      <c r="E65" s="774"/>
      <c r="F65" s="774"/>
      <c r="G65" s="774"/>
      <c r="H65" s="774"/>
      <c r="I65" s="774"/>
      <c r="J65" s="774"/>
      <c r="K65" s="774"/>
      <c r="L65" s="774"/>
      <c r="M65" s="773"/>
      <c r="N65" s="780"/>
      <c r="O65" s="780"/>
      <c r="P65" s="57"/>
    </row>
    <row r="66" spans="1:16" ht="13.5" customHeight="1">
      <c r="A66" s="774"/>
      <c r="B66" s="774"/>
      <c r="C66" s="774"/>
      <c r="D66" s="774"/>
      <c r="E66" s="774"/>
      <c r="F66" s="774"/>
      <c r="G66" s="774"/>
      <c r="H66" s="774"/>
      <c r="I66" s="774"/>
      <c r="J66" s="774"/>
      <c r="K66" s="774"/>
      <c r="L66" s="774"/>
      <c r="M66" s="773"/>
      <c r="N66" s="780"/>
      <c r="O66" s="780"/>
      <c r="P66" s="68"/>
    </row>
    <row r="67" spans="1:16" ht="13.5" customHeight="1">
      <c r="A67" s="774"/>
      <c r="B67" s="774"/>
      <c r="C67" s="774"/>
      <c r="D67" s="774"/>
      <c r="E67" s="774"/>
      <c r="F67" s="774"/>
      <c r="G67" s="774"/>
      <c r="H67" s="774"/>
      <c r="I67" s="774"/>
      <c r="J67" s="774"/>
      <c r="K67" s="774"/>
      <c r="L67" s="774"/>
      <c r="M67" s="773"/>
      <c r="N67" s="779"/>
      <c r="O67" s="778"/>
      <c r="P67" s="70"/>
    </row>
    <row r="68" spans="1:16" ht="13.5" customHeight="1">
      <c r="A68" s="774"/>
      <c r="B68" s="774"/>
      <c r="C68" s="774"/>
      <c r="D68" s="774"/>
      <c r="E68" s="774"/>
      <c r="F68" s="774"/>
      <c r="G68" s="774"/>
      <c r="H68" s="774"/>
      <c r="I68" s="774"/>
      <c r="J68" s="774"/>
      <c r="K68" s="774"/>
      <c r="L68" s="774"/>
      <c r="M68" s="773"/>
      <c r="N68" s="777"/>
      <c r="O68" s="777"/>
      <c r="P68" s="777"/>
    </row>
    <row r="69" spans="1:16" ht="13.5" customHeight="1">
      <c r="A69" s="774"/>
      <c r="B69" s="774"/>
      <c r="C69" s="774"/>
      <c r="D69" s="774"/>
      <c r="E69" s="774"/>
      <c r="F69" s="774"/>
      <c r="G69" s="774"/>
      <c r="H69" s="774"/>
      <c r="I69" s="774"/>
      <c r="J69" s="774"/>
      <c r="K69" s="774"/>
      <c r="L69" s="774"/>
      <c r="M69" s="773"/>
      <c r="N69" s="776"/>
      <c r="O69" s="776"/>
      <c r="P69" s="776"/>
    </row>
    <row r="70" spans="1:16" ht="20.100000000000001" customHeight="1">
      <c r="A70" s="774"/>
      <c r="B70" s="774"/>
      <c r="C70" s="774"/>
      <c r="D70" s="774"/>
      <c r="E70" s="774"/>
      <c r="F70" s="774"/>
      <c r="G70" s="774"/>
      <c r="H70" s="774"/>
      <c r="I70" s="774"/>
      <c r="J70" s="774"/>
      <c r="K70" s="774"/>
      <c r="L70" s="774"/>
      <c r="M70" s="773"/>
      <c r="N70" s="775"/>
      <c r="O70" s="775"/>
      <c r="P70" s="775"/>
    </row>
    <row r="71" spans="1:16" ht="20.100000000000001" customHeight="1">
      <c r="A71" s="774"/>
      <c r="B71" s="774"/>
      <c r="C71" s="774"/>
      <c r="D71" s="774"/>
      <c r="E71" s="774"/>
      <c r="F71" s="774"/>
      <c r="G71" s="774"/>
      <c r="H71" s="774"/>
      <c r="I71" s="774"/>
      <c r="J71" s="774"/>
      <c r="K71" s="774"/>
      <c r="L71" s="774"/>
      <c r="M71" s="773"/>
    </row>
    <row r="72" spans="1:16" ht="20.100000000000001" customHeight="1">
      <c r="A72" s="774"/>
      <c r="B72" s="774"/>
      <c r="C72" s="774"/>
      <c r="D72" s="774"/>
      <c r="E72" s="774"/>
      <c r="F72" s="774"/>
      <c r="G72" s="774"/>
      <c r="H72" s="774"/>
      <c r="I72" s="774"/>
      <c r="J72" s="774"/>
      <c r="K72" s="774"/>
      <c r="L72" s="774"/>
      <c r="M72" s="773"/>
    </row>
    <row r="73" spans="1:16" ht="20.100000000000001" customHeight="1">
      <c r="A73" s="774"/>
      <c r="B73" s="774"/>
      <c r="C73" s="774"/>
      <c r="D73" s="774"/>
      <c r="E73" s="774"/>
      <c r="F73" s="774"/>
      <c r="G73" s="774"/>
      <c r="H73" s="774"/>
      <c r="I73" s="774"/>
      <c r="J73" s="774"/>
      <c r="K73" s="774"/>
      <c r="L73" s="774"/>
      <c r="M73" s="773"/>
    </row>
    <row r="74" spans="1:16" ht="20.100000000000001" customHeight="1">
      <c r="A74" s="774"/>
      <c r="B74" s="774"/>
      <c r="C74" s="774"/>
      <c r="D74" s="774"/>
      <c r="E74" s="774"/>
      <c r="F74" s="774"/>
      <c r="G74" s="774"/>
      <c r="H74" s="774"/>
      <c r="I74" s="774"/>
      <c r="J74" s="774"/>
      <c r="K74" s="774"/>
      <c r="L74" s="774"/>
      <c r="M74" s="773"/>
    </row>
    <row r="75" spans="1:16" ht="20.100000000000001" customHeight="1">
      <c r="A75" s="774"/>
      <c r="B75" s="774"/>
      <c r="C75" s="774"/>
      <c r="D75" s="774"/>
      <c r="E75" s="774"/>
      <c r="F75" s="774"/>
      <c r="G75" s="774"/>
      <c r="H75" s="774"/>
      <c r="I75" s="774"/>
      <c r="J75" s="774"/>
      <c r="K75" s="774"/>
      <c r="L75" s="774"/>
      <c r="M75" s="773"/>
    </row>
    <row r="76" spans="1:16" ht="20.100000000000001" customHeight="1">
      <c r="A76" s="774"/>
      <c r="B76" s="774"/>
      <c r="C76" s="774"/>
      <c r="D76" s="774"/>
      <c r="E76" s="774"/>
      <c r="F76" s="774"/>
      <c r="G76" s="774"/>
      <c r="H76" s="774"/>
      <c r="I76" s="774"/>
      <c r="J76" s="774"/>
      <c r="K76" s="774"/>
      <c r="L76" s="774"/>
      <c r="M76" s="773"/>
    </row>
    <row r="77" spans="1:16" ht="20.100000000000001" customHeight="1">
      <c r="A77" s="774"/>
      <c r="B77" s="774"/>
      <c r="C77" s="774"/>
      <c r="D77" s="774"/>
      <c r="E77" s="774"/>
      <c r="F77" s="774"/>
      <c r="G77" s="774"/>
      <c r="H77" s="774"/>
      <c r="I77" s="774"/>
      <c r="J77" s="774"/>
      <c r="K77" s="774"/>
      <c r="L77" s="774"/>
      <c r="M77" s="773"/>
    </row>
    <row r="78" spans="1:16" ht="20.100000000000001" customHeight="1">
      <c r="A78" s="774"/>
      <c r="B78" s="774"/>
      <c r="C78" s="774"/>
      <c r="D78" s="774"/>
      <c r="E78" s="774"/>
      <c r="F78" s="774"/>
      <c r="G78" s="774"/>
      <c r="H78" s="774"/>
      <c r="I78" s="774"/>
      <c r="J78" s="774"/>
      <c r="K78" s="774"/>
      <c r="L78" s="774"/>
      <c r="M78" s="773"/>
    </row>
    <row r="79" spans="1:16" ht="20.100000000000001" customHeight="1">
      <c r="A79" s="774"/>
      <c r="B79" s="774"/>
      <c r="C79" s="774"/>
      <c r="D79" s="774"/>
      <c r="E79" s="774"/>
      <c r="F79" s="774"/>
      <c r="G79" s="774"/>
      <c r="H79" s="774"/>
      <c r="I79" s="774"/>
      <c r="J79" s="774"/>
      <c r="K79" s="774"/>
      <c r="L79" s="774"/>
      <c r="M79" s="773"/>
    </row>
    <row r="80" spans="1:16" ht="20.100000000000001" customHeight="1">
      <c r="A80" s="774"/>
      <c r="B80" s="774"/>
      <c r="C80" s="774"/>
      <c r="D80" s="774"/>
      <c r="E80" s="774"/>
      <c r="F80" s="774"/>
      <c r="G80" s="774"/>
      <c r="H80" s="774"/>
      <c r="I80" s="774"/>
      <c r="J80" s="774"/>
      <c r="K80" s="774"/>
      <c r="L80" s="774"/>
      <c r="M80" s="773"/>
    </row>
    <row r="81" spans="1:13" ht="20.100000000000001" customHeight="1">
      <c r="A81" s="774"/>
      <c r="B81" s="774"/>
      <c r="C81" s="774"/>
      <c r="D81" s="774"/>
      <c r="E81" s="774"/>
      <c r="F81" s="774"/>
      <c r="G81" s="774"/>
      <c r="H81" s="774"/>
      <c r="I81" s="774"/>
      <c r="J81" s="774"/>
      <c r="K81" s="774"/>
      <c r="L81" s="774"/>
      <c r="M81" s="773"/>
    </row>
    <row r="82" spans="1:13" ht="20.100000000000001" customHeight="1">
      <c r="A82" s="774"/>
      <c r="B82" s="774"/>
      <c r="C82" s="774"/>
      <c r="D82" s="774"/>
      <c r="E82" s="774"/>
      <c r="F82" s="774"/>
      <c r="G82" s="774"/>
      <c r="H82" s="774"/>
      <c r="I82" s="774"/>
      <c r="J82" s="774"/>
      <c r="K82" s="774"/>
      <c r="L82" s="774"/>
      <c r="M82" s="773"/>
    </row>
    <row r="83" spans="1:13" ht="20.100000000000001" customHeight="1">
      <c r="A83" s="774"/>
      <c r="B83" s="774"/>
      <c r="C83" s="774"/>
      <c r="D83" s="774"/>
      <c r="E83" s="774"/>
      <c r="F83" s="774"/>
      <c r="G83" s="774"/>
      <c r="H83" s="774"/>
      <c r="I83" s="774"/>
      <c r="J83" s="774"/>
      <c r="K83" s="774"/>
      <c r="L83" s="774"/>
      <c r="M83" s="773"/>
    </row>
    <row r="84" spans="1:13" ht="20.100000000000001" customHeight="1">
      <c r="A84" s="774"/>
      <c r="B84" s="774"/>
      <c r="C84" s="774"/>
      <c r="D84" s="774"/>
      <c r="E84" s="774"/>
      <c r="F84" s="774"/>
      <c r="G84" s="774"/>
      <c r="H84" s="774"/>
      <c r="I84" s="774"/>
      <c r="J84" s="774"/>
      <c r="K84" s="774"/>
      <c r="L84" s="774"/>
      <c r="M84" s="773"/>
    </row>
    <row r="85" spans="1:13" ht="20.100000000000001" customHeight="1">
      <c r="A85" s="774"/>
      <c r="B85" s="774"/>
      <c r="C85" s="774"/>
      <c r="D85" s="774"/>
      <c r="E85" s="774"/>
      <c r="F85" s="774"/>
      <c r="G85" s="774"/>
      <c r="H85" s="774"/>
      <c r="I85" s="774"/>
      <c r="J85" s="774"/>
      <c r="K85" s="774"/>
      <c r="L85" s="774"/>
      <c r="M85" s="773"/>
    </row>
    <row r="86" spans="1:13" ht="20.100000000000001" customHeight="1">
      <c r="A86" s="774"/>
      <c r="B86" s="774"/>
      <c r="C86" s="774"/>
      <c r="D86" s="774"/>
      <c r="E86" s="774"/>
      <c r="F86" s="774"/>
      <c r="G86" s="774"/>
      <c r="H86" s="774"/>
      <c r="I86" s="774"/>
      <c r="J86" s="774"/>
      <c r="K86" s="774"/>
      <c r="L86" s="774"/>
      <c r="M86" s="773"/>
    </row>
    <row r="87" spans="1:13" ht="20.100000000000001" customHeight="1">
      <c r="A87" s="774"/>
      <c r="B87" s="774"/>
      <c r="C87" s="774"/>
      <c r="D87" s="774"/>
      <c r="E87" s="774"/>
      <c r="F87" s="774"/>
      <c r="G87" s="774"/>
      <c r="H87" s="774"/>
      <c r="I87" s="774"/>
      <c r="J87" s="774"/>
      <c r="K87" s="774"/>
      <c r="L87" s="774"/>
      <c r="M87" s="773"/>
    </row>
    <row r="88" spans="1:13" ht="20.100000000000001" customHeight="1">
      <c r="A88" s="774"/>
      <c r="B88" s="774"/>
      <c r="C88" s="774"/>
      <c r="D88" s="774"/>
      <c r="E88" s="774"/>
      <c r="F88" s="774"/>
      <c r="G88" s="774"/>
      <c r="H88" s="774"/>
      <c r="I88" s="774"/>
      <c r="J88" s="774"/>
      <c r="K88" s="774"/>
      <c r="L88" s="774"/>
      <c r="M88" s="773"/>
    </row>
    <row r="89" spans="1:13" ht="20.100000000000001" customHeight="1">
      <c r="A89" s="774"/>
      <c r="B89" s="774"/>
      <c r="C89" s="774"/>
      <c r="D89" s="774"/>
      <c r="E89" s="774"/>
      <c r="F89" s="774"/>
      <c r="G89" s="774"/>
      <c r="H89" s="774"/>
      <c r="I89" s="774"/>
      <c r="J89" s="774"/>
      <c r="K89" s="774"/>
      <c r="L89" s="774"/>
      <c r="M89" s="773"/>
    </row>
    <row r="90" spans="1:13" ht="20.100000000000001" customHeight="1">
      <c r="A90" s="774"/>
      <c r="B90" s="774"/>
      <c r="C90" s="774"/>
      <c r="D90" s="774"/>
      <c r="E90" s="774"/>
      <c r="F90" s="774"/>
      <c r="G90" s="774"/>
      <c r="H90" s="774"/>
      <c r="I90" s="774"/>
      <c r="J90" s="774"/>
      <c r="K90" s="774"/>
      <c r="L90" s="774"/>
      <c r="M90" s="773"/>
    </row>
    <row r="91" spans="1:13" ht="20.100000000000001" customHeight="1">
      <c r="A91" s="774"/>
      <c r="B91" s="774"/>
      <c r="C91" s="774"/>
      <c r="D91" s="774"/>
      <c r="E91" s="774"/>
      <c r="F91" s="774"/>
      <c r="G91" s="774"/>
      <c r="H91" s="774"/>
      <c r="I91" s="774"/>
      <c r="J91" s="774"/>
      <c r="K91" s="774"/>
      <c r="L91" s="774"/>
      <c r="M91" s="773"/>
    </row>
    <row r="92" spans="1:13" ht="20.100000000000001" customHeight="1">
      <c r="A92" s="774"/>
      <c r="B92" s="774"/>
      <c r="C92" s="774"/>
      <c r="D92" s="774"/>
      <c r="E92" s="774"/>
      <c r="F92" s="774"/>
      <c r="G92" s="774"/>
      <c r="H92" s="774"/>
      <c r="I92" s="774"/>
      <c r="J92" s="774"/>
      <c r="K92" s="774"/>
      <c r="L92" s="774"/>
      <c r="M92" s="773"/>
    </row>
    <row r="93" spans="1:13" ht="20.100000000000001" customHeight="1">
      <c r="A93" s="774"/>
      <c r="B93" s="774"/>
      <c r="C93" s="774"/>
      <c r="D93" s="774"/>
      <c r="E93" s="774"/>
      <c r="F93" s="774"/>
      <c r="G93" s="774"/>
      <c r="H93" s="774"/>
      <c r="I93" s="774"/>
      <c r="J93" s="774"/>
      <c r="K93" s="774"/>
      <c r="L93" s="774"/>
      <c r="M93" s="773"/>
    </row>
    <row r="94" spans="1:13" ht="20.100000000000001" customHeight="1">
      <c r="A94" s="774"/>
      <c r="B94" s="774"/>
      <c r="C94" s="774"/>
      <c r="D94" s="774"/>
      <c r="E94" s="774"/>
      <c r="F94" s="774"/>
      <c r="G94" s="774"/>
      <c r="H94" s="774"/>
      <c r="I94" s="774"/>
      <c r="J94" s="774"/>
      <c r="K94" s="774"/>
      <c r="L94" s="774"/>
      <c r="M94" s="773"/>
    </row>
    <row r="95" spans="1:13" ht="20.100000000000001" customHeight="1">
      <c r="A95" s="774"/>
      <c r="B95" s="774"/>
      <c r="C95" s="774"/>
      <c r="D95" s="774"/>
      <c r="E95" s="774"/>
      <c r="F95" s="774"/>
      <c r="G95" s="774"/>
      <c r="H95" s="774"/>
      <c r="I95" s="774"/>
      <c r="J95" s="774"/>
      <c r="K95" s="774"/>
      <c r="L95" s="774"/>
      <c r="M95" s="773"/>
    </row>
    <row r="96" spans="1:13" ht="20.100000000000001" customHeight="1">
      <c r="A96" s="774"/>
      <c r="B96" s="774"/>
      <c r="C96" s="774"/>
      <c r="D96" s="774"/>
      <c r="E96" s="774"/>
      <c r="F96" s="774"/>
      <c r="G96" s="774"/>
      <c r="H96" s="774"/>
      <c r="I96" s="774"/>
      <c r="J96" s="774"/>
      <c r="K96" s="774"/>
      <c r="L96" s="774"/>
      <c r="M96" s="773"/>
    </row>
    <row r="97" spans="1:13" ht="20.100000000000001" customHeight="1">
      <c r="A97" s="774"/>
      <c r="B97" s="774"/>
      <c r="C97" s="774"/>
      <c r="D97" s="774"/>
      <c r="E97" s="774"/>
      <c r="F97" s="774"/>
      <c r="G97" s="774"/>
      <c r="H97" s="774"/>
      <c r="I97" s="774"/>
      <c r="J97" s="774"/>
      <c r="K97" s="774"/>
      <c r="L97" s="774"/>
      <c r="M97" s="773"/>
    </row>
    <row r="98" spans="1:13" ht="20.100000000000001" customHeight="1">
      <c r="A98" s="774"/>
      <c r="B98" s="774"/>
      <c r="C98" s="774"/>
      <c r="D98" s="774"/>
      <c r="E98" s="774"/>
      <c r="F98" s="774"/>
      <c r="G98" s="774"/>
      <c r="H98" s="774"/>
      <c r="I98" s="774"/>
      <c r="J98" s="774"/>
      <c r="K98" s="774"/>
      <c r="L98" s="774"/>
      <c r="M98" s="773"/>
    </row>
    <row r="99" spans="1:13" ht="20.100000000000001" customHeight="1">
      <c r="A99" s="774"/>
      <c r="B99" s="774"/>
      <c r="C99" s="774"/>
      <c r="D99" s="774"/>
      <c r="E99" s="774"/>
      <c r="F99" s="774"/>
      <c r="G99" s="774"/>
      <c r="H99" s="774"/>
      <c r="I99" s="774"/>
      <c r="J99" s="774"/>
      <c r="K99" s="774"/>
      <c r="L99" s="774"/>
      <c r="M99" s="773"/>
    </row>
    <row r="100" spans="1:13" ht="20.100000000000001" customHeight="1">
      <c r="A100" s="774"/>
      <c r="B100" s="774"/>
      <c r="C100" s="774"/>
      <c r="D100" s="774"/>
      <c r="E100" s="774"/>
      <c r="F100" s="774"/>
      <c r="G100" s="774"/>
      <c r="H100" s="774"/>
      <c r="I100" s="774"/>
      <c r="J100" s="774"/>
      <c r="K100" s="774"/>
      <c r="L100" s="774"/>
      <c r="M100" s="773"/>
    </row>
    <row r="101" spans="1:13" ht="20.100000000000001" customHeight="1">
      <c r="A101" s="774"/>
      <c r="B101" s="774"/>
      <c r="C101" s="774"/>
      <c r="D101" s="774"/>
      <c r="E101" s="774"/>
      <c r="F101" s="774"/>
      <c r="G101" s="774"/>
      <c r="H101" s="774"/>
      <c r="I101" s="774"/>
      <c r="J101" s="774"/>
      <c r="K101" s="774"/>
      <c r="L101" s="774"/>
      <c r="M101" s="773"/>
    </row>
    <row r="102" spans="1:13" ht="20.100000000000001" customHeight="1">
      <c r="A102" s="774"/>
      <c r="B102" s="774"/>
      <c r="C102" s="774"/>
      <c r="D102" s="774"/>
      <c r="E102" s="774"/>
      <c r="F102" s="774"/>
      <c r="G102" s="774"/>
      <c r="H102" s="774"/>
      <c r="I102" s="774"/>
      <c r="J102" s="774"/>
      <c r="K102" s="774"/>
      <c r="L102" s="774"/>
      <c r="M102" s="773"/>
    </row>
    <row r="103" spans="1:13" ht="20.100000000000001" customHeight="1">
      <c r="A103" s="774"/>
      <c r="B103" s="774"/>
      <c r="C103" s="774"/>
      <c r="D103" s="774"/>
      <c r="E103" s="774"/>
      <c r="F103" s="774"/>
      <c r="G103" s="774"/>
      <c r="H103" s="774"/>
      <c r="I103" s="774"/>
      <c r="J103" s="774"/>
      <c r="K103" s="774"/>
      <c r="L103" s="774"/>
      <c r="M103" s="773"/>
    </row>
    <row r="104" spans="1:13" ht="20.100000000000001" customHeight="1">
      <c r="A104" s="774"/>
      <c r="B104" s="774"/>
      <c r="C104" s="774"/>
      <c r="D104" s="774"/>
      <c r="E104" s="774"/>
      <c r="F104" s="774"/>
      <c r="G104" s="774"/>
      <c r="H104" s="774"/>
      <c r="I104" s="774"/>
      <c r="J104" s="774"/>
      <c r="K104" s="774"/>
      <c r="L104" s="774"/>
      <c r="M104" s="773"/>
    </row>
    <row r="105" spans="1:13" ht="20.100000000000001" customHeight="1">
      <c r="A105" s="774"/>
      <c r="B105" s="774"/>
      <c r="C105" s="774"/>
      <c r="D105" s="774"/>
      <c r="E105" s="774"/>
      <c r="F105" s="774"/>
      <c r="G105" s="774"/>
      <c r="H105" s="774"/>
      <c r="I105" s="774"/>
      <c r="J105" s="774"/>
      <c r="K105" s="774"/>
      <c r="L105" s="774"/>
      <c r="M105" s="773"/>
    </row>
    <row r="106" spans="1:13" ht="20.100000000000001" customHeight="1">
      <c r="A106" s="774"/>
      <c r="B106" s="774"/>
      <c r="C106" s="774"/>
      <c r="D106" s="774"/>
      <c r="E106" s="774"/>
      <c r="F106" s="774"/>
      <c r="G106" s="774"/>
      <c r="H106" s="774"/>
      <c r="I106" s="774"/>
      <c r="J106" s="774"/>
      <c r="K106" s="774"/>
      <c r="L106" s="774"/>
      <c r="M106" s="773"/>
    </row>
    <row r="107" spans="1:13" ht="20.100000000000001" customHeight="1">
      <c r="A107" s="774"/>
      <c r="B107" s="774"/>
      <c r="C107" s="774"/>
      <c r="D107" s="774"/>
      <c r="E107" s="774"/>
      <c r="F107" s="774"/>
      <c r="G107" s="774"/>
      <c r="H107" s="774"/>
      <c r="I107" s="774"/>
      <c r="J107" s="774"/>
      <c r="K107" s="774"/>
      <c r="L107" s="774"/>
      <c r="M107" s="773"/>
    </row>
    <row r="108" spans="1:13" ht="20.100000000000001" customHeight="1">
      <c r="A108" s="774"/>
      <c r="B108" s="774"/>
      <c r="C108" s="774"/>
      <c r="D108" s="774"/>
      <c r="E108" s="774"/>
      <c r="F108" s="774"/>
      <c r="G108" s="774"/>
      <c r="H108" s="774"/>
      <c r="I108" s="774"/>
      <c r="J108" s="774"/>
      <c r="K108" s="774"/>
      <c r="L108" s="774"/>
      <c r="M108" s="773"/>
    </row>
    <row r="109" spans="1:13" ht="20.100000000000001" customHeight="1">
      <c r="A109" s="774"/>
      <c r="B109" s="774"/>
      <c r="C109" s="774"/>
      <c r="D109" s="774"/>
      <c r="E109" s="774"/>
      <c r="F109" s="774"/>
      <c r="G109" s="774"/>
      <c r="H109" s="774"/>
      <c r="I109" s="774"/>
      <c r="J109" s="774"/>
      <c r="K109" s="774"/>
      <c r="L109" s="774"/>
      <c r="M109" s="773"/>
    </row>
    <row r="110" spans="1:13" ht="20.100000000000001" customHeight="1">
      <c r="A110" s="774"/>
      <c r="B110" s="774"/>
      <c r="C110" s="774"/>
      <c r="D110" s="774"/>
      <c r="E110" s="774"/>
      <c r="F110" s="774"/>
      <c r="G110" s="774"/>
      <c r="H110" s="774"/>
      <c r="I110" s="774"/>
      <c r="J110" s="774"/>
      <c r="K110" s="774"/>
      <c r="L110" s="774"/>
      <c r="M110" s="773"/>
    </row>
    <row r="111" spans="1:13" ht="20.100000000000001" customHeight="1">
      <c r="A111" s="774"/>
      <c r="B111" s="774"/>
      <c r="C111" s="774"/>
      <c r="D111" s="774"/>
      <c r="E111" s="774"/>
      <c r="F111" s="774"/>
      <c r="G111" s="774"/>
      <c r="H111" s="774"/>
      <c r="I111" s="774"/>
      <c r="J111" s="774"/>
      <c r="K111" s="774"/>
      <c r="L111" s="774"/>
      <c r="M111" s="773"/>
    </row>
    <row r="112" spans="1:13" ht="20.100000000000001" customHeight="1">
      <c r="A112" s="774"/>
      <c r="B112" s="774"/>
      <c r="C112" s="774"/>
      <c r="D112" s="774"/>
      <c r="E112" s="774"/>
      <c r="F112" s="774"/>
      <c r="G112" s="774"/>
      <c r="H112" s="774"/>
      <c r="I112" s="774"/>
      <c r="J112" s="774"/>
      <c r="K112" s="774"/>
      <c r="L112" s="774"/>
      <c r="M112" s="773"/>
    </row>
    <row r="113" spans="1:13" ht="20.100000000000001" customHeight="1">
      <c r="A113" s="774"/>
      <c r="B113" s="774"/>
      <c r="C113" s="774"/>
      <c r="D113" s="774"/>
      <c r="E113" s="774"/>
      <c r="F113" s="774"/>
      <c r="G113" s="774"/>
      <c r="H113" s="774"/>
      <c r="I113" s="774"/>
      <c r="J113" s="774"/>
      <c r="K113" s="774"/>
      <c r="L113" s="774"/>
      <c r="M113" s="773"/>
    </row>
    <row r="114" spans="1:13" ht="20.100000000000001" customHeight="1">
      <c r="A114" s="774"/>
      <c r="B114" s="774"/>
      <c r="C114" s="774"/>
      <c r="D114" s="774"/>
      <c r="E114" s="774"/>
      <c r="F114" s="774"/>
      <c r="G114" s="774"/>
      <c r="H114" s="774"/>
      <c r="I114" s="774"/>
      <c r="J114" s="774"/>
      <c r="K114" s="774"/>
      <c r="L114" s="774"/>
      <c r="M114" s="773"/>
    </row>
    <row r="115" spans="1:13" ht="20.100000000000001" customHeight="1">
      <c r="A115" s="774"/>
      <c r="B115" s="774"/>
      <c r="C115" s="774"/>
      <c r="D115" s="774"/>
      <c r="E115" s="774"/>
      <c r="F115" s="774"/>
      <c r="G115" s="774"/>
      <c r="H115" s="774"/>
      <c r="I115" s="774"/>
      <c r="J115" s="774"/>
      <c r="K115" s="774"/>
      <c r="L115" s="774"/>
      <c r="M115" s="773"/>
    </row>
    <row r="116" spans="1:13" ht="20.100000000000001" customHeight="1">
      <c r="A116" s="774"/>
      <c r="B116" s="774"/>
      <c r="C116" s="774"/>
      <c r="D116" s="774"/>
      <c r="E116" s="774"/>
      <c r="F116" s="774"/>
      <c r="G116" s="774"/>
      <c r="H116" s="774"/>
      <c r="I116" s="774"/>
      <c r="J116" s="774"/>
      <c r="K116" s="774"/>
      <c r="L116" s="774"/>
      <c r="M116" s="773"/>
    </row>
    <row r="117" spans="1:13" ht="20.100000000000001" customHeight="1">
      <c r="A117" s="774"/>
      <c r="B117" s="774"/>
      <c r="C117" s="774"/>
      <c r="D117" s="774"/>
      <c r="E117" s="774"/>
      <c r="F117" s="774"/>
      <c r="G117" s="774"/>
      <c r="H117" s="774"/>
      <c r="I117" s="774"/>
      <c r="J117" s="774"/>
      <c r="K117" s="774"/>
      <c r="L117" s="774"/>
      <c r="M117" s="773"/>
    </row>
    <row r="118" spans="1:13" ht="20.100000000000001" customHeight="1">
      <c r="A118" s="774"/>
      <c r="B118" s="774"/>
      <c r="C118" s="774"/>
      <c r="D118" s="774"/>
      <c r="E118" s="774"/>
      <c r="F118" s="774"/>
      <c r="G118" s="774"/>
      <c r="H118" s="774"/>
      <c r="I118" s="774"/>
      <c r="J118" s="774"/>
      <c r="K118" s="774"/>
      <c r="L118" s="774"/>
      <c r="M118" s="773"/>
    </row>
    <row r="119" spans="1:13" ht="20.100000000000001" customHeight="1">
      <c r="A119" s="774"/>
      <c r="B119" s="774"/>
      <c r="C119" s="774"/>
      <c r="D119" s="774"/>
      <c r="E119" s="774"/>
      <c r="F119" s="774"/>
      <c r="G119" s="774"/>
      <c r="H119" s="774"/>
      <c r="I119" s="774"/>
      <c r="J119" s="774"/>
      <c r="K119" s="774"/>
      <c r="L119" s="774"/>
      <c r="M119" s="773"/>
    </row>
    <row r="120" spans="1:13" ht="20.100000000000001" customHeight="1">
      <c r="A120" s="774"/>
      <c r="B120" s="774"/>
      <c r="C120" s="774"/>
      <c r="D120" s="774"/>
      <c r="E120" s="774"/>
      <c r="F120" s="774"/>
      <c r="G120" s="774"/>
      <c r="H120" s="774"/>
      <c r="I120" s="774"/>
      <c r="J120" s="774"/>
      <c r="K120" s="774"/>
      <c r="L120" s="774"/>
      <c r="M120" s="773"/>
    </row>
    <row r="121" spans="1:13" ht="20.100000000000001" customHeight="1">
      <c r="A121" s="774"/>
      <c r="B121" s="774"/>
      <c r="C121" s="774"/>
      <c r="D121" s="774"/>
      <c r="E121" s="774"/>
      <c r="F121" s="774"/>
      <c r="G121" s="774"/>
      <c r="H121" s="774"/>
      <c r="I121" s="774"/>
      <c r="J121" s="774"/>
      <c r="K121" s="774"/>
      <c r="L121" s="774"/>
      <c r="M121" s="773"/>
    </row>
    <row r="122" spans="1:13" ht="20.100000000000001" customHeight="1">
      <c r="A122" s="774"/>
      <c r="B122" s="774"/>
      <c r="C122" s="774"/>
      <c r="D122" s="774"/>
      <c r="E122" s="774"/>
      <c r="F122" s="774"/>
      <c r="G122" s="774"/>
      <c r="H122" s="774"/>
      <c r="I122" s="774"/>
      <c r="J122" s="774"/>
      <c r="K122" s="774"/>
      <c r="L122" s="774"/>
      <c r="M122" s="773"/>
    </row>
    <row r="123" spans="1:13" ht="20.100000000000001" customHeight="1">
      <c r="A123" s="774"/>
      <c r="B123" s="774"/>
      <c r="C123" s="774"/>
      <c r="D123" s="774"/>
      <c r="E123" s="774"/>
      <c r="F123" s="774"/>
      <c r="G123" s="774"/>
      <c r="H123" s="774"/>
      <c r="I123" s="774"/>
      <c r="J123" s="774"/>
      <c r="K123" s="774"/>
      <c r="L123" s="774"/>
      <c r="M123" s="773"/>
    </row>
    <row r="124" spans="1:13" ht="20.100000000000001" customHeight="1">
      <c r="A124" s="774"/>
      <c r="B124" s="774"/>
      <c r="C124" s="774"/>
      <c r="D124" s="774"/>
      <c r="E124" s="774"/>
      <c r="F124" s="774"/>
      <c r="G124" s="774"/>
      <c r="H124" s="774"/>
      <c r="I124" s="774"/>
      <c r="J124" s="774"/>
      <c r="K124" s="774"/>
      <c r="L124" s="774"/>
      <c r="M124" s="773"/>
    </row>
    <row r="125" spans="1:13" ht="20.100000000000001" customHeight="1">
      <c r="A125" s="774"/>
      <c r="B125" s="774"/>
      <c r="C125" s="774"/>
      <c r="D125" s="774"/>
      <c r="E125" s="774"/>
      <c r="F125" s="774"/>
      <c r="G125" s="774"/>
      <c r="H125" s="774"/>
      <c r="I125" s="774"/>
      <c r="J125" s="774"/>
      <c r="K125" s="774"/>
      <c r="L125" s="774"/>
      <c r="M125" s="773"/>
    </row>
    <row r="126" spans="1:13" ht="20.100000000000001" customHeight="1">
      <c r="A126" s="774"/>
      <c r="B126" s="774"/>
      <c r="C126" s="774"/>
      <c r="D126" s="774"/>
      <c r="E126" s="774"/>
      <c r="F126" s="774"/>
      <c r="G126" s="774"/>
      <c r="H126" s="774"/>
      <c r="I126" s="774"/>
      <c r="J126" s="774"/>
      <c r="K126" s="774"/>
      <c r="L126" s="774"/>
      <c r="M126" s="773"/>
    </row>
    <row r="127" spans="1:13" ht="20.100000000000001" customHeight="1">
      <c r="A127" s="774"/>
      <c r="B127" s="774"/>
      <c r="C127" s="774"/>
      <c r="D127" s="774"/>
      <c r="E127" s="774"/>
      <c r="F127" s="774"/>
      <c r="G127" s="774"/>
      <c r="H127" s="774"/>
      <c r="I127" s="774"/>
      <c r="J127" s="774"/>
      <c r="K127" s="774"/>
      <c r="L127" s="774"/>
      <c r="M127" s="773"/>
    </row>
    <row r="128" spans="1:13" ht="20.100000000000001" customHeight="1">
      <c r="A128" s="774"/>
      <c r="B128" s="774"/>
      <c r="C128" s="774"/>
      <c r="D128" s="774"/>
      <c r="E128" s="774"/>
      <c r="F128" s="774"/>
      <c r="G128" s="774"/>
      <c r="H128" s="774"/>
      <c r="I128" s="774"/>
      <c r="J128" s="774"/>
      <c r="K128" s="774"/>
      <c r="L128" s="774"/>
      <c r="M128" s="773"/>
    </row>
    <row r="129" spans="1:13" ht="20.100000000000001" customHeight="1">
      <c r="A129" s="774"/>
      <c r="B129" s="774"/>
      <c r="C129" s="774"/>
      <c r="D129" s="774"/>
      <c r="E129" s="774"/>
      <c r="F129" s="774"/>
      <c r="G129" s="774"/>
      <c r="H129" s="774"/>
      <c r="I129" s="774"/>
      <c r="J129" s="774"/>
      <c r="K129" s="774"/>
      <c r="L129" s="774"/>
      <c r="M129" s="773"/>
    </row>
    <row r="130" spans="1:13" ht="20.100000000000001" customHeight="1">
      <c r="A130" s="774"/>
      <c r="B130" s="774"/>
      <c r="C130" s="774"/>
      <c r="D130" s="774"/>
      <c r="E130" s="774"/>
      <c r="F130" s="774"/>
      <c r="G130" s="774"/>
      <c r="H130" s="774"/>
      <c r="I130" s="774"/>
      <c r="J130" s="774"/>
      <c r="K130" s="774"/>
      <c r="L130" s="774"/>
      <c r="M130" s="773"/>
    </row>
    <row r="131" spans="1:13" ht="20.100000000000001" customHeight="1">
      <c r="A131" s="774"/>
      <c r="B131" s="774"/>
      <c r="C131" s="774"/>
      <c r="D131" s="774"/>
      <c r="E131" s="774"/>
      <c r="F131" s="774"/>
      <c r="G131" s="774"/>
      <c r="H131" s="774"/>
      <c r="I131" s="774"/>
      <c r="J131" s="774"/>
      <c r="K131" s="774"/>
      <c r="L131" s="774"/>
      <c r="M131" s="773"/>
    </row>
    <row r="132" spans="1:13" ht="20.100000000000001" customHeight="1">
      <c r="A132" s="774"/>
      <c r="B132" s="774"/>
      <c r="C132" s="774"/>
      <c r="D132" s="774"/>
      <c r="E132" s="774"/>
      <c r="F132" s="774"/>
      <c r="G132" s="774"/>
      <c r="H132" s="774"/>
      <c r="I132" s="774"/>
      <c r="J132" s="774"/>
      <c r="K132" s="774"/>
      <c r="L132" s="774"/>
      <c r="M132" s="773"/>
    </row>
    <row r="133" spans="1:13" ht="20.100000000000001" customHeight="1">
      <c r="A133" s="774"/>
      <c r="B133" s="774"/>
      <c r="C133" s="774"/>
      <c r="D133" s="774"/>
      <c r="E133" s="774"/>
      <c r="F133" s="774"/>
      <c r="G133" s="774"/>
      <c r="H133" s="774"/>
      <c r="I133" s="774"/>
      <c r="J133" s="774"/>
      <c r="K133" s="774"/>
      <c r="L133" s="774"/>
      <c r="M133" s="773"/>
    </row>
    <row r="134" spans="1:13" ht="20.100000000000001" customHeight="1">
      <c r="A134" s="774"/>
      <c r="B134" s="774"/>
      <c r="C134" s="774"/>
      <c r="D134" s="774"/>
      <c r="E134" s="774"/>
      <c r="F134" s="774"/>
      <c r="G134" s="774"/>
      <c r="H134" s="774"/>
      <c r="I134" s="774"/>
      <c r="J134" s="774"/>
      <c r="K134" s="774"/>
      <c r="L134" s="774"/>
      <c r="M134" s="773"/>
    </row>
    <row r="135" spans="1:13" ht="20.100000000000001" customHeight="1">
      <c r="A135" s="774"/>
      <c r="B135" s="774"/>
      <c r="C135" s="774"/>
      <c r="D135" s="774"/>
      <c r="E135" s="774"/>
      <c r="F135" s="774"/>
      <c r="G135" s="774"/>
      <c r="H135" s="774"/>
      <c r="I135" s="774"/>
      <c r="J135" s="774"/>
      <c r="K135" s="774"/>
      <c r="L135" s="774"/>
      <c r="M135" s="773"/>
    </row>
    <row r="136" spans="1:13" ht="20.100000000000001" customHeight="1">
      <c r="A136" s="774"/>
      <c r="B136" s="774"/>
      <c r="C136" s="774"/>
      <c r="D136" s="774"/>
      <c r="E136" s="774"/>
      <c r="F136" s="774"/>
      <c r="G136" s="774"/>
      <c r="H136" s="774"/>
      <c r="I136" s="774"/>
      <c r="J136" s="774"/>
      <c r="K136" s="774"/>
      <c r="L136" s="774"/>
      <c r="M136" s="773"/>
    </row>
    <row r="137" spans="1:13" ht="20.100000000000001" customHeight="1">
      <c r="A137" s="774"/>
      <c r="B137" s="774"/>
      <c r="C137" s="774"/>
      <c r="D137" s="774"/>
      <c r="E137" s="774"/>
      <c r="F137" s="774"/>
      <c r="G137" s="774"/>
      <c r="H137" s="774"/>
      <c r="I137" s="774"/>
      <c r="J137" s="774"/>
      <c r="K137" s="774"/>
      <c r="L137" s="774"/>
      <c r="M137" s="773"/>
    </row>
    <row r="138" spans="1:13" ht="20.100000000000001" customHeight="1">
      <c r="A138" s="774"/>
      <c r="B138" s="774"/>
      <c r="C138" s="774"/>
      <c r="D138" s="774"/>
      <c r="E138" s="774"/>
      <c r="F138" s="774"/>
      <c r="G138" s="774"/>
      <c r="H138" s="774"/>
      <c r="I138" s="774"/>
      <c r="J138" s="774"/>
      <c r="K138" s="774"/>
      <c r="L138" s="774"/>
      <c r="M138" s="773"/>
    </row>
    <row r="139" spans="1:13" ht="20.100000000000001" customHeight="1">
      <c r="A139" s="774"/>
      <c r="B139" s="774"/>
      <c r="C139" s="774"/>
      <c r="D139" s="774"/>
      <c r="E139" s="774"/>
      <c r="F139" s="774"/>
      <c r="G139" s="774"/>
      <c r="H139" s="774"/>
      <c r="I139" s="774"/>
      <c r="J139" s="774"/>
      <c r="K139" s="774"/>
      <c r="L139" s="774"/>
      <c r="M139" s="773"/>
    </row>
    <row r="140" spans="1:13" ht="20.100000000000001" customHeight="1">
      <c r="A140" s="774"/>
      <c r="B140" s="774"/>
      <c r="C140" s="774"/>
      <c r="D140" s="774"/>
      <c r="E140" s="774"/>
      <c r="F140" s="774"/>
      <c r="G140" s="774"/>
      <c r="H140" s="774"/>
      <c r="I140" s="774"/>
      <c r="J140" s="774"/>
      <c r="K140" s="774"/>
      <c r="L140" s="774"/>
      <c r="M140" s="773"/>
    </row>
    <row r="141" spans="1:13" ht="20.100000000000001" customHeight="1">
      <c r="A141" s="774"/>
      <c r="B141" s="774"/>
      <c r="C141" s="774"/>
      <c r="D141" s="774"/>
      <c r="E141" s="774"/>
      <c r="F141" s="774"/>
      <c r="G141" s="774"/>
      <c r="H141" s="774"/>
      <c r="I141" s="774"/>
      <c r="J141" s="774"/>
      <c r="K141" s="774"/>
      <c r="L141" s="774"/>
      <c r="M141" s="773"/>
    </row>
    <row r="142" spans="1:13" ht="20.100000000000001" customHeight="1">
      <c r="A142" s="774"/>
      <c r="B142" s="774"/>
      <c r="C142" s="774"/>
      <c r="D142" s="774"/>
      <c r="E142" s="774"/>
      <c r="F142" s="774"/>
      <c r="G142" s="774"/>
      <c r="H142" s="774"/>
      <c r="I142" s="774"/>
      <c r="J142" s="774"/>
      <c r="K142" s="774"/>
      <c r="L142" s="774"/>
      <c r="M142" s="773"/>
    </row>
    <row r="143" spans="1:13" ht="20.100000000000001" customHeight="1">
      <c r="A143" s="774"/>
      <c r="B143" s="774"/>
      <c r="C143" s="774"/>
      <c r="D143" s="774"/>
      <c r="E143" s="774"/>
      <c r="F143" s="774"/>
      <c r="G143" s="774"/>
      <c r="H143" s="774"/>
      <c r="I143" s="774"/>
      <c r="J143" s="774"/>
      <c r="K143" s="774"/>
      <c r="L143" s="774"/>
      <c r="M143" s="773"/>
    </row>
    <row r="144" spans="1:13" ht="20.100000000000001" customHeight="1">
      <c r="A144" s="774"/>
      <c r="B144" s="774"/>
      <c r="C144" s="774"/>
      <c r="D144" s="774"/>
      <c r="E144" s="774"/>
      <c r="F144" s="774"/>
      <c r="G144" s="774"/>
      <c r="H144" s="774"/>
      <c r="I144" s="774"/>
      <c r="J144" s="774"/>
      <c r="K144" s="774"/>
      <c r="L144" s="774"/>
      <c r="M144" s="773"/>
    </row>
    <row r="145" spans="1:13" ht="20.100000000000001" customHeight="1">
      <c r="A145" s="774"/>
      <c r="B145" s="774"/>
      <c r="C145" s="774"/>
      <c r="D145" s="774"/>
      <c r="E145" s="774"/>
      <c r="F145" s="774"/>
      <c r="G145" s="774"/>
      <c r="H145" s="774"/>
      <c r="I145" s="774"/>
      <c r="J145" s="774"/>
      <c r="K145" s="774"/>
      <c r="L145" s="774"/>
      <c r="M145" s="773"/>
    </row>
    <row r="146" spans="1:13" ht="20.100000000000001" customHeight="1">
      <c r="A146" s="774"/>
      <c r="B146" s="774"/>
      <c r="C146" s="774"/>
      <c r="D146" s="774"/>
      <c r="E146" s="774"/>
      <c r="F146" s="774"/>
      <c r="G146" s="774"/>
      <c r="H146" s="774"/>
      <c r="I146" s="774"/>
      <c r="J146" s="774"/>
      <c r="K146" s="774"/>
      <c r="L146" s="774"/>
      <c r="M146" s="773"/>
    </row>
    <row r="147" spans="1:13" ht="20.100000000000001" customHeight="1">
      <c r="A147" s="774"/>
      <c r="B147" s="774"/>
      <c r="C147" s="774"/>
      <c r="D147" s="774"/>
      <c r="E147" s="774"/>
      <c r="F147" s="774"/>
      <c r="G147" s="774"/>
      <c r="H147" s="774"/>
      <c r="I147" s="774"/>
      <c r="J147" s="774"/>
      <c r="K147" s="774"/>
      <c r="L147" s="774"/>
      <c r="M147" s="773"/>
    </row>
    <row r="148" spans="1:13" ht="20.100000000000001" customHeight="1">
      <c r="A148" s="774"/>
      <c r="B148" s="774"/>
      <c r="C148" s="774"/>
      <c r="D148" s="774"/>
      <c r="E148" s="774"/>
      <c r="F148" s="774"/>
      <c r="G148" s="774"/>
      <c r="H148" s="774"/>
      <c r="I148" s="774"/>
      <c r="J148" s="774"/>
      <c r="K148" s="774"/>
      <c r="L148" s="774"/>
      <c r="M148" s="773"/>
    </row>
    <row r="149" spans="1:13" ht="20.100000000000001" customHeight="1">
      <c r="A149" s="774"/>
      <c r="B149" s="774"/>
      <c r="C149" s="774"/>
      <c r="D149" s="774"/>
      <c r="E149" s="774"/>
      <c r="F149" s="774"/>
      <c r="G149" s="774"/>
      <c r="H149" s="774"/>
      <c r="I149" s="774"/>
      <c r="J149" s="774"/>
      <c r="K149" s="774"/>
      <c r="L149" s="774"/>
      <c r="M149" s="773"/>
    </row>
    <row r="150" spans="1:13" ht="20.100000000000001" customHeight="1">
      <c r="A150" s="774"/>
      <c r="B150" s="774"/>
      <c r="C150" s="774"/>
      <c r="D150" s="774"/>
      <c r="E150" s="774"/>
      <c r="F150" s="774"/>
      <c r="G150" s="774"/>
      <c r="H150" s="774"/>
      <c r="I150" s="774"/>
      <c r="J150" s="774"/>
      <c r="K150" s="774"/>
      <c r="L150" s="774"/>
      <c r="M150" s="773"/>
    </row>
    <row r="151" spans="1:13" ht="20.100000000000001" customHeight="1">
      <c r="A151" s="774"/>
      <c r="B151" s="774"/>
      <c r="C151" s="774"/>
      <c r="D151" s="774"/>
      <c r="E151" s="774"/>
      <c r="F151" s="774"/>
      <c r="G151" s="774"/>
      <c r="H151" s="774"/>
      <c r="I151" s="774"/>
      <c r="J151" s="774"/>
      <c r="K151" s="774"/>
      <c r="L151" s="774"/>
      <c r="M151" s="773"/>
    </row>
    <row r="152" spans="1:13" ht="20.100000000000001" customHeight="1">
      <c r="A152" s="774"/>
      <c r="B152" s="774"/>
      <c r="C152" s="774"/>
      <c r="D152" s="774"/>
      <c r="E152" s="774"/>
      <c r="F152" s="774"/>
      <c r="G152" s="774"/>
      <c r="H152" s="774"/>
      <c r="I152" s="774"/>
      <c r="J152" s="774"/>
      <c r="K152" s="774"/>
      <c r="L152" s="774"/>
      <c r="M152" s="773"/>
    </row>
    <row r="153" spans="1:13" ht="20.100000000000001" customHeight="1">
      <c r="A153" s="774"/>
      <c r="B153" s="774"/>
      <c r="C153" s="774"/>
      <c r="D153" s="774"/>
      <c r="E153" s="774"/>
      <c r="F153" s="774"/>
      <c r="G153" s="774"/>
      <c r="H153" s="774"/>
      <c r="I153" s="774"/>
      <c r="J153" s="774"/>
      <c r="K153" s="774"/>
      <c r="L153" s="774"/>
      <c r="M153" s="773"/>
    </row>
    <row r="154" spans="1:13" ht="20.100000000000001" customHeight="1">
      <c r="A154" s="774"/>
      <c r="B154" s="774"/>
      <c r="C154" s="774"/>
      <c r="D154" s="774"/>
      <c r="E154" s="774"/>
      <c r="F154" s="774"/>
      <c r="G154" s="774"/>
      <c r="H154" s="774"/>
      <c r="I154" s="774"/>
      <c r="J154" s="774"/>
      <c r="K154" s="774"/>
      <c r="L154" s="774"/>
      <c r="M154" s="773"/>
    </row>
    <row r="155" spans="1:13" ht="20.100000000000001" customHeight="1">
      <c r="A155" s="774"/>
      <c r="B155" s="774"/>
      <c r="C155" s="774"/>
      <c r="D155" s="774"/>
      <c r="E155" s="774"/>
      <c r="F155" s="774"/>
      <c r="G155" s="774"/>
      <c r="H155" s="774"/>
      <c r="I155" s="774"/>
      <c r="J155" s="774"/>
      <c r="K155" s="774"/>
      <c r="L155" s="774"/>
      <c r="M155" s="773"/>
    </row>
    <row r="156" spans="1:13" ht="20.100000000000001" customHeight="1">
      <c r="A156" s="774"/>
      <c r="B156" s="774"/>
      <c r="C156" s="774"/>
      <c r="D156" s="774"/>
      <c r="E156" s="774"/>
      <c r="F156" s="774"/>
      <c r="G156" s="774"/>
      <c r="H156" s="774"/>
      <c r="I156" s="774"/>
      <c r="J156" s="774"/>
      <c r="K156" s="774"/>
      <c r="L156" s="774"/>
      <c r="M156" s="773"/>
    </row>
    <row r="157" spans="1:13" ht="20.100000000000001" customHeight="1">
      <c r="A157" s="774"/>
      <c r="B157" s="774"/>
      <c r="C157" s="774"/>
      <c r="D157" s="774"/>
      <c r="E157" s="774"/>
      <c r="F157" s="774"/>
      <c r="G157" s="774"/>
      <c r="H157" s="774"/>
      <c r="I157" s="774"/>
      <c r="J157" s="774"/>
      <c r="K157" s="774"/>
      <c r="L157" s="774"/>
      <c r="M157" s="773"/>
    </row>
    <row r="158" spans="1:13" ht="20.100000000000001" customHeight="1">
      <c r="A158" s="774"/>
      <c r="B158" s="774"/>
      <c r="C158" s="774"/>
      <c r="D158" s="774"/>
      <c r="E158" s="774"/>
      <c r="F158" s="774"/>
      <c r="G158" s="774"/>
      <c r="H158" s="774"/>
      <c r="I158" s="774"/>
      <c r="J158" s="774"/>
      <c r="K158" s="774"/>
      <c r="L158" s="774"/>
      <c r="M158" s="773"/>
    </row>
    <row r="159" spans="1:13" ht="20.100000000000001" customHeight="1">
      <c r="A159" s="774"/>
      <c r="B159" s="774"/>
      <c r="C159" s="774"/>
      <c r="D159" s="774"/>
      <c r="E159" s="774"/>
      <c r="F159" s="774"/>
      <c r="G159" s="774"/>
      <c r="H159" s="774"/>
      <c r="I159" s="774"/>
      <c r="J159" s="774"/>
      <c r="K159" s="774"/>
      <c r="L159" s="774"/>
      <c r="M159" s="773"/>
    </row>
    <row r="160" spans="1:13" ht="20.100000000000001" customHeight="1">
      <c r="A160" s="774"/>
      <c r="B160" s="774"/>
      <c r="C160" s="774"/>
      <c r="D160" s="774"/>
      <c r="E160" s="774"/>
      <c r="F160" s="774"/>
      <c r="G160" s="774"/>
      <c r="H160" s="774"/>
      <c r="I160" s="774"/>
      <c r="J160" s="774"/>
      <c r="K160" s="774"/>
      <c r="L160" s="774"/>
      <c r="M160" s="773"/>
    </row>
    <row r="161" spans="1:13" ht="20.100000000000001" customHeight="1">
      <c r="A161" s="774"/>
      <c r="B161" s="774"/>
      <c r="C161" s="774"/>
      <c r="D161" s="774"/>
      <c r="E161" s="774"/>
      <c r="F161" s="774"/>
      <c r="G161" s="774"/>
      <c r="H161" s="774"/>
      <c r="I161" s="774"/>
      <c r="J161" s="774"/>
      <c r="K161" s="774"/>
      <c r="L161" s="774"/>
      <c r="M161" s="773"/>
    </row>
    <row r="162" spans="1:13" ht="20.100000000000001" customHeight="1">
      <c r="A162" s="774"/>
      <c r="B162" s="774"/>
      <c r="C162" s="774"/>
      <c r="D162" s="774"/>
      <c r="E162" s="774"/>
      <c r="F162" s="774"/>
      <c r="G162" s="774"/>
      <c r="H162" s="774"/>
      <c r="I162" s="774"/>
      <c r="J162" s="774"/>
      <c r="K162" s="774"/>
      <c r="L162" s="774"/>
      <c r="M162" s="773"/>
    </row>
    <row r="163" spans="1:13" ht="20.100000000000001" customHeight="1">
      <c r="A163" s="774"/>
      <c r="B163" s="774"/>
      <c r="C163" s="774"/>
      <c r="D163" s="774"/>
      <c r="E163" s="774"/>
      <c r="F163" s="774"/>
      <c r="G163" s="774"/>
      <c r="H163" s="774"/>
      <c r="I163" s="774"/>
      <c r="J163" s="774"/>
      <c r="K163" s="774"/>
      <c r="L163" s="774"/>
      <c r="M163" s="773"/>
    </row>
    <row r="164" spans="1:13" ht="20.100000000000001" customHeight="1">
      <c r="A164" s="774"/>
      <c r="B164" s="774"/>
      <c r="C164" s="774"/>
      <c r="D164" s="774"/>
      <c r="E164" s="774"/>
      <c r="F164" s="774"/>
      <c r="G164" s="774"/>
      <c r="H164" s="774"/>
      <c r="I164" s="774"/>
      <c r="J164" s="774"/>
      <c r="K164" s="774"/>
      <c r="L164" s="774"/>
      <c r="M164" s="773"/>
    </row>
    <row r="165" spans="1:13" ht="20.100000000000001" customHeight="1">
      <c r="A165" s="774"/>
      <c r="B165" s="774"/>
      <c r="C165" s="774"/>
      <c r="D165" s="774"/>
      <c r="E165" s="774"/>
      <c r="F165" s="774"/>
      <c r="G165" s="774"/>
      <c r="H165" s="774"/>
      <c r="I165" s="774"/>
      <c r="J165" s="774"/>
      <c r="K165" s="774"/>
      <c r="L165" s="774"/>
      <c r="M165" s="773"/>
    </row>
    <row r="166" spans="1:13" ht="20.100000000000001" customHeight="1">
      <c r="A166" s="774"/>
      <c r="B166" s="774"/>
      <c r="C166" s="774"/>
      <c r="D166" s="774"/>
      <c r="E166" s="774"/>
      <c r="F166" s="774"/>
      <c r="G166" s="774"/>
      <c r="H166" s="774"/>
      <c r="I166" s="774"/>
      <c r="J166" s="774"/>
      <c r="K166" s="774"/>
      <c r="L166" s="774"/>
      <c r="M166" s="773"/>
    </row>
    <row r="167" spans="1:13" ht="20.100000000000001" customHeight="1">
      <c r="A167" s="774"/>
      <c r="B167" s="774"/>
      <c r="C167" s="774"/>
      <c r="D167" s="774"/>
      <c r="E167" s="774"/>
      <c r="F167" s="774"/>
      <c r="G167" s="774"/>
      <c r="H167" s="774"/>
      <c r="I167" s="774"/>
      <c r="J167" s="774"/>
      <c r="K167" s="774"/>
      <c r="L167" s="774"/>
      <c r="M167" s="773"/>
    </row>
    <row r="168" spans="1:13" ht="20.100000000000001" customHeight="1">
      <c r="A168" s="774"/>
      <c r="B168" s="774"/>
      <c r="C168" s="774"/>
      <c r="D168" s="774"/>
      <c r="E168" s="774"/>
      <c r="F168" s="774"/>
      <c r="G168" s="774"/>
      <c r="H168" s="774"/>
      <c r="I168" s="774"/>
      <c r="J168" s="774"/>
      <c r="K168" s="774"/>
      <c r="L168" s="774"/>
      <c r="M168" s="773"/>
    </row>
    <row r="169" spans="1:13" ht="20.100000000000001" customHeight="1">
      <c r="A169" s="774"/>
      <c r="B169" s="774"/>
      <c r="C169" s="774"/>
      <c r="D169" s="774"/>
      <c r="E169" s="774"/>
      <c r="F169" s="774"/>
      <c r="G169" s="774"/>
      <c r="H169" s="774"/>
      <c r="I169" s="774"/>
      <c r="J169" s="774"/>
      <c r="K169" s="774"/>
      <c r="L169" s="774"/>
      <c r="M169" s="773"/>
    </row>
    <row r="170" spans="1:13" ht="20.100000000000001" customHeight="1">
      <c r="A170" s="774"/>
      <c r="B170" s="774"/>
      <c r="C170" s="774"/>
      <c r="D170" s="774"/>
      <c r="E170" s="774"/>
      <c r="F170" s="774"/>
      <c r="G170" s="774"/>
      <c r="H170" s="774"/>
      <c r="I170" s="774"/>
      <c r="J170" s="774"/>
      <c r="K170" s="774"/>
      <c r="L170" s="774"/>
      <c r="M170" s="773"/>
    </row>
    <row r="171" spans="1:13" ht="20.100000000000001" customHeight="1">
      <c r="A171" s="774"/>
      <c r="B171" s="774"/>
      <c r="C171" s="774"/>
      <c r="D171" s="774"/>
      <c r="E171" s="774"/>
      <c r="F171" s="774"/>
      <c r="G171" s="774"/>
      <c r="H171" s="774"/>
      <c r="I171" s="774"/>
      <c r="J171" s="774"/>
      <c r="K171" s="774"/>
      <c r="L171" s="774"/>
      <c r="M171" s="773"/>
    </row>
    <row r="172" spans="1:13" ht="20.100000000000001" customHeight="1">
      <c r="A172" s="774"/>
      <c r="B172" s="774"/>
      <c r="C172" s="774"/>
      <c r="D172" s="774"/>
      <c r="E172" s="774"/>
      <c r="F172" s="774"/>
      <c r="G172" s="774"/>
      <c r="H172" s="774"/>
      <c r="I172" s="774"/>
      <c r="J172" s="774"/>
      <c r="K172" s="774"/>
      <c r="L172" s="774"/>
      <c r="M172" s="773"/>
    </row>
    <row r="173" spans="1:13" ht="20.100000000000001" customHeight="1">
      <c r="A173" s="774"/>
      <c r="B173" s="774"/>
      <c r="C173" s="774"/>
      <c r="D173" s="774"/>
      <c r="E173" s="774"/>
      <c r="F173" s="774"/>
      <c r="G173" s="774"/>
      <c r="H173" s="774"/>
      <c r="I173" s="774"/>
      <c r="J173" s="774"/>
      <c r="K173" s="774"/>
      <c r="L173" s="774"/>
      <c r="M173" s="773"/>
    </row>
    <row r="174" spans="1:13" ht="20.100000000000001" customHeight="1">
      <c r="A174" s="774"/>
      <c r="B174" s="774"/>
      <c r="C174" s="774"/>
      <c r="D174" s="774"/>
      <c r="E174" s="774"/>
      <c r="F174" s="774"/>
      <c r="G174" s="774"/>
      <c r="H174" s="774"/>
      <c r="I174" s="774"/>
      <c r="J174" s="774"/>
      <c r="K174" s="774"/>
      <c r="L174" s="774"/>
      <c r="M174" s="773"/>
    </row>
    <row r="175" spans="1:13" ht="20.100000000000001" customHeight="1">
      <c r="A175" s="774"/>
      <c r="B175" s="774"/>
      <c r="C175" s="774"/>
      <c r="D175" s="774"/>
      <c r="E175" s="774"/>
      <c r="F175" s="774"/>
      <c r="G175" s="774"/>
      <c r="H175" s="774"/>
      <c r="I175" s="774"/>
      <c r="J175" s="774"/>
      <c r="K175" s="774"/>
      <c r="L175" s="774"/>
      <c r="M175" s="773"/>
    </row>
    <row r="176" spans="1:13" ht="20.100000000000001" customHeight="1">
      <c r="A176" s="774"/>
      <c r="B176" s="774"/>
      <c r="C176" s="774"/>
      <c r="D176" s="774"/>
      <c r="E176" s="774"/>
      <c r="F176" s="774"/>
      <c r="G176" s="774"/>
      <c r="H176" s="774"/>
      <c r="I176" s="774"/>
      <c r="J176" s="774"/>
      <c r="K176" s="774"/>
      <c r="L176" s="774"/>
      <c r="M176" s="773"/>
    </row>
    <row r="177" spans="1:13" ht="20.100000000000001" customHeight="1">
      <c r="A177" s="774"/>
      <c r="B177" s="774"/>
      <c r="C177" s="774"/>
      <c r="D177" s="774"/>
      <c r="E177" s="774"/>
      <c r="F177" s="774"/>
      <c r="G177" s="774"/>
      <c r="H177" s="774"/>
      <c r="I177" s="774"/>
      <c r="J177" s="774"/>
      <c r="K177" s="774"/>
      <c r="L177" s="774"/>
      <c r="M177" s="773"/>
    </row>
    <row r="178" spans="1:13" ht="20.100000000000001" customHeight="1">
      <c r="A178" s="774"/>
      <c r="B178" s="774"/>
      <c r="C178" s="774"/>
      <c r="D178" s="774"/>
      <c r="E178" s="774"/>
      <c r="F178" s="774"/>
      <c r="G178" s="774"/>
      <c r="H178" s="774"/>
      <c r="I178" s="774"/>
      <c r="J178" s="774"/>
      <c r="K178" s="774"/>
      <c r="L178" s="774"/>
      <c r="M178" s="773"/>
    </row>
    <row r="179" spans="1:13" ht="20.100000000000001" customHeight="1">
      <c r="A179" s="774"/>
      <c r="B179" s="774"/>
      <c r="C179" s="774"/>
      <c r="D179" s="774"/>
      <c r="E179" s="774"/>
      <c r="F179" s="774"/>
      <c r="G179" s="774"/>
      <c r="H179" s="774"/>
      <c r="I179" s="774"/>
      <c r="J179" s="774"/>
      <c r="K179" s="774"/>
      <c r="L179" s="774"/>
      <c r="M179" s="773"/>
    </row>
    <row r="180" spans="1:13" ht="20.100000000000001" customHeight="1">
      <c r="A180" s="774"/>
      <c r="B180" s="774"/>
      <c r="C180" s="774"/>
      <c r="D180" s="774"/>
      <c r="E180" s="774"/>
      <c r="F180" s="774"/>
      <c r="G180" s="774"/>
      <c r="H180" s="774"/>
      <c r="I180" s="774"/>
      <c r="J180" s="774"/>
      <c r="K180" s="774"/>
      <c r="L180" s="774"/>
      <c r="M180" s="773"/>
    </row>
    <row r="181" spans="1:13" ht="20.100000000000001" customHeight="1">
      <c r="A181" s="774"/>
      <c r="B181" s="774"/>
      <c r="C181" s="774"/>
      <c r="D181" s="774"/>
      <c r="E181" s="774"/>
      <c r="F181" s="774"/>
      <c r="G181" s="774"/>
      <c r="H181" s="774"/>
      <c r="I181" s="774"/>
      <c r="J181" s="774"/>
      <c r="K181" s="774"/>
      <c r="L181" s="774"/>
      <c r="M181" s="773"/>
    </row>
    <row r="182" spans="1:13" ht="20.100000000000001" customHeight="1">
      <c r="A182" s="774"/>
      <c r="B182" s="774"/>
      <c r="C182" s="774"/>
      <c r="D182" s="774"/>
      <c r="E182" s="774"/>
      <c r="F182" s="774"/>
      <c r="G182" s="774"/>
      <c r="H182" s="774"/>
      <c r="I182" s="774"/>
      <c r="J182" s="774"/>
      <c r="K182" s="774"/>
      <c r="L182" s="774"/>
      <c r="M182" s="773"/>
    </row>
    <row r="183" spans="1:13" ht="20.100000000000001" customHeight="1">
      <c r="A183" s="774"/>
      <c r="B183" s="774"/>
      <c r="C183" s="774"/>
      <c r="D183" s="774"/>
      <c r="E183" s="774"/>
      <c r="F183" s="774"/>
      <c r="G183" s="774"/>
      <c r="H183" s="774"/>
      <c r="I183" s="774"/>
      <c r="J183" s="774"/>
      <c r="K183" s="774"/>
      <c r="L183" s="774"/>
      <c r="M183" s="773"/>
    </row>
    <row r="184" spans="1:13" ht="20.100000000000001" customHeight="1">
      <c r="A184" s="774"/>
      <c r="B184" s="774"/>
      <c r="C184" s="774"/>
      <c r="D184" s="774"/>
      <c r="E184" s="774"/>
      <c r="F184" s="774"/>
      <c r="G184" s="774"/>
      <c r="H184" s="774"/>
      <c r="I184" s="774"/>
      <c r="J184" s="774"/>
      <c r="K184" s="774"/>
      <c r="L184" s="774"/>
      <c r="M184" s="773"/>
    </row>
    <row r="185" spans="1:13" ht="20.100000000000001" customHeight="1">
      <c r="A185" s="774"/>
      <c r="B185" s="774"/>
      <c r="C185" s="774"/>
      <c r="D185" s="774"/>
      <c r="E185" s="774"/>
      <c r="F185" s="774"/>
      <c r="G185" s="774"/>
      <c r="H185" s="774"/>
      <c r="I185" s="774"/>
      <c r="J185" s="774"/>
      <c r="K185" s="774"/>
      <c r="L185" s="774"/>
      <c r="M185" s="773"/>
    </row>
    <row r="186" spans="1:13" ht="20.100000000000001" customHeight="1">
      <c r="A186" s="774"/>
      <c r="B186" s="774"/>
      <c r="C186" s="774"/>
      <c r="D186" s="774"/>
      <c r="E186" s="774"/>
      <c r="F186" s="774"/>
      <c r="G186" s="774"/>
      <c r="H186" s="774"/>
      <c r="I186" s="774"/>
      <c r="J186" s="774"/>
      <c r="K186" s="774"/>
      <c r="L186" s="774"/>
      <c r="M186" s="773"/>
    </row>
    <row r="187" spans="1:13" ht="20.100000000000001" customHeight="1">
      <c r="A187" s="774"/>
      <c r="B187" s="774"/>
      <c r="C187" s="774"/>
      <c r="D187" s="774"/>
      <c r="E187" s="774"/>
      <c r="F187" s="774"/>
      <c r="G187" s="774"/>
      <c r="H187" s="774"/>
      <c r="I187" s="774"/>
      <c r="J187" s="774"/>
      <c r="K187" s="774"/>
      <c r="L187" s="774"/>
      <c r="M187" s="773"/>
    </row>
    <row r="188" spans="1:13" ht="20.100000000000001" customHeight="1">
      <c r="A188" s="774"/>
      <c r="B188" s="774"/>
      <c r="C188" s="774"/>
      <c r="D188" s="774"/>
      <c r="E188" s="774"/>
      <c r="F188" s="774"/>
      <c r="G188" s="774"/>
      <c r="H188" s="774"/>
      <c r="I188" s="774"/>
      <c r="J188" s="774"/>
      <c r="K188" s="774"/>
      <c r="L188" s="774"/>
      <c r="M188" s="773"/>
    </row>
    <row r="189" spans="1:13" ht="20.100000000000001" customHeight="1">
      <c r="A189" s="774"/>
      <c r="B189" s="774"/>
      <c r="C189" s="774"/>
      <c r="D189" s="774"/>
      <c r="E189" s="774"/>
      <c r="F189" s="774"/>
      <c r="G189" s="774"/>
      <c r="H189" s="774"/>
      <c r="I189" s="774"/>
      <c r="J189" s="774"/>
      <c r="K189" s="774"/>
      <c r="L189" s="774"/>
      <c r="M189" s="773"/>
    </row>
    <row r="190" spans="1:13" ht="20.100000000000001" customHeight="1">
      <c r="A190" s="774"/>
      <c r="B190" s="774"/>
      <c r="C190" s="774"/>
      <c r="D190" s="774"/>
      <c r="E190" s="774"/>
      <c r="F190" s="774"/>
      <c r="G190" s="774"/>
      <c r="H190" s="774"/>
      <c r="I190" s="774"/>
      <c r="J190" s="774"/>
      <c r="K190" s="774"/>
      <c r="L190" s="774"/>
      <c r="M190" s="773"/>
    </row>
    <row r="191" spans="1:13" ht="20.100000000000001" customHeight="1">
      <c r="A191" s="774"/>
      <c r="B191" s="774"/>
      <c r="C191" s="774"/>
      <c r="D191" s="774"/>
      <c r="E191" s="774"/>
      <c r="F191" s="774"/>
      <c r="G191" s="774"/>
      <c r="H191" s="774"/>
      <c r="I191" s="774"/>
      <c r="J191" s="774"/>
      <c r="K191" s="774"/>
      <c r="L191" s="774"/>
      <c r="M191" s="773"/>
    </row>
    <row r="192" spans="1:13" ht="20.100000000000001" customHeight="1">
      <c r="A192" s="774"/>
      <c r="B192" s="774"/>
      <c r="C192" s="774"/>
      <c r="D192" s="774"/>
      <c r="E192" s="774"/>
      <c r="F192" s="774"/>
      <c r="G192" s="774"/>
      <c r="H192" s="774"/>
      <c r="I192" s="774"/>
      <c r="J192" s="774"/>
      <c r="K192" s="774"/>
      <c r="L192" s="774"/>
      <c r="M192" s="773"/>
    </row>
    <row r="193" spans="1:13" ht="20.100000000000001" customHeight="1">
      <c r="A193" s="774"/>
      <c r="B193" s="774"/>
      <c r="C193" s="774"/>
      <c r="D193" s="774"/>
      <c r="E193" s="774"/>
      <c r="F193" s="774"/>
      <c r="G193" s="774"/>
      <c r="H193" s="774"/>
      <c r="I193" s="774"/>
      <c r="J193" s="774"/>
      <c r="K193" s="774"/>
      <c r="L193" s="774"/>
      <c r="M193" s="773"/>
    </row>
    <row r="194" spans="1:13" ht="20.100000000000001" customHeight="1">
      <c r="A194" s="774"/>
      <c r="B194" s="774"/>
      <c r="C194" s="774"/>
      <c r="D194" s="774"/>
      <c r="E194" s="774"/>
      <c r="F194" s="774"/>
      <c r="G194" s="774"/>
      <c r="H194" s="774"/>
      <c r="I194" s="774"/>
      <c r="J194" s="774"/>
      <c r="K194" s="774"/>
      <c r="L194" s="774"/>
      <c r="M194" s="773"/>
    </row>
    <row r="195" spans="1:13" ht="20.100000000000001" customHeight="1">
      <c r="A195" s="774"/>
      <c r="B195" s="774"/>
      <c r="C195" s="774"/>
      <c r="D195" s="774"/>
      <c r="E195" s="774"/>
      <c r="F195" s="774"/>
      <c r="G195" s="774"/>
      <c r="H195" s="774"/>
      <c r="I195" s="774"/>
      <c r="J195" s="774"/>
      <c r="K195" s="774"/>
      <c r="L195" s="774"/>
      <c r="M195" s="773"/>
    </row>
    <row r="196" spans="1:13" ht="20.100000000000001" customHeight="1">
      <c r="A196" s="774"/>
      <c r="B196" s="774"/>
      <c r="C196" s="774"/>
      <c r="D196" s="774"/>
      <c r="E196" s="774"/>
      <c r="F196" s="774"/>
      <c r="G196" s="774"/>
      <c r="H196" s="774"/>
      <c r="I196" s="774"/>
      <c r="J196" s="774"/>
      <c r="K196" s="774"/>
      <c r="L196" s="774"/>
      <c r="M196" s="773"/>
    </row>
    <row r="197" spans="1:13" ht="20.100000000000001" customHeight="1">
      <c r="A197" s="774"/>
      <c r="B197" s="774"/>
      <c r="C197" s="774"/>
      <c r="D197" s="774"/>
      <c r="E197" s="774"/>
      <c r="F197" s="774"/>
      <c r="G197" s="774"/>
      <c r="H197" s="774"/>
      <c r="I197" s="774"/>
      <c r="J197" s="774"/>
      <c r="K197" s="774"/>
      <c r="L197" s="774"/>
      <c r="M197" s="773"/>
    </row>
    <row r="198" spans="1:13" ht="20.100000000000001" customHeight="1">
      <c r="A198" s="774"/>
      <c r="B198" s="774"/>
      <c r="C198" s="774"/>
      <c r="D198" s="774"/>
      <c r="E198" s="774"/>
      <c r="F198" s="774"/>
      <c r="G198" s="774"/>
      <c r="H198" s="774"/>
      <c r="I198" s="774"/>
      <c r="J198" s="774"/>
      <c r="K198" s="774"/>
      <c r="L198" s="774"/>
      <c r="M198" s="773"/>
    </row>
    <row r="199" spans="1:13" ht="20.100000000000001" customHeight="1">
      <c r="A199" s="774"/>
      <c r="B199" s="774"/>
      <c r="C199" s="774"/>
      <c r="D199" s="774"/>
      <c r="E199" s="774"/>
      <c r="F199" s="774"/>
      <c r="G199" s="774"/>
      <c r="H199" s="774"/>
      <c r="I199" s="774"/>
      <c r="J199" s="774"/>
      <c r="K199" s="774"/>
      <c r="L199" s="774"/>
      <c r="M199" s="773"/>
    </row>
    <row r="200" spans="1:13" ht="20.100000000000001" customHeight="1">
      <c r="A200" s="774"/>
      <c r="B200" s="774"/>
      <c r="C200" s="774"/>
      <c r="D200" s="774"/>
      <c r="E200" s="774"/>
      <c r="F200" s="774"/>
      <c r="G200" s="774"/>
      <c r="H200" s="774"/>
      <c r="I200" s="774"/>
      <c r="J200" s="774"/>
      <c r="K200" s="774"/>
      <c r="L200" s="774"/>
      <c r="M200" s="773"/>
    </row>
    <row r="201" spans="1:13" ht="20.100000000000001" customHeight="1">
      <c r="A201" s="774"/>
      <c r="B201" s="774"/>
      <c r="C201" s="774"/>
      <c r="D201" s="774"/>
      <c r="E201" s="774"/>
      <c r="F201" s="774"/>
      <c r="G201" s="774"/>
      <c r="H201" s="774"/>
      <c r="I201" s="774"/>
      <c r="J201" s="774"/>
      <c r="K201" s="774"/>
      <c r="L201" s="774"/>
      <c r="M201" s="773"/>
    </row>
    <row r="202" spans="1:13" ht="20.100000000000001" customHeight="1">
      <c r="A202" s="774"/>
      <c r="B202" s="774"/>
      <c r="C202" s="774"/>
      <c r="D202" s="774"/>
      <c r="E202" s="774"/>
      <c r="F202" s="774"/>
      <c r="G202" s="774"/>
      <c r="H202" s="774"/>
      <c r="I202" s="774"/>
      <c r="J202" s="774"/>
      <c r="K202" s="774"/>
      <c r="L202" s="774"/>
      <c r="M202" s="773"/>
    </row>
    <row r="203" spans="1:13" ht="20.100000000000001" customHeight="1">
      <c r="A203" s="774"/>
      <c r="B203" s="774"/>
      <c r="C203" s="774"/>
      <c r="D203" s="774"/>
      <c r="E203" s="774"/>
      <c r="F203" s="774"/>
      <c r="G203" s="774"/>
      <c r="H203" s="774"/>
      <c r="I203" s="774"/>
      <c r="J203" s="774"/>
      <c r="K203" s="774"/>
      <c r="L203" s="774"/>
      <c r="M203" s="773"/>
    </row>
    <row r="204" spans="1:13" ht="20.100000000000001" customHeight="1">
      <c r="A204" s="774"/>
      <c r="B204" s="774"/>
      <c r="C204" s="774"/>
      <c r="D204" s="774"/>
      <c r="E204" s="774"/>
      <c r="F204" s="774"/>
      <c r="G204" s="774"/>
      <c r="H204" s="774"/>
      <c r="I204" s="774"/>
      <c r="J204" s="774"/>
      <c r="K204" s="774"/>
      <c r="L204" s="774"/>
      <c r="M204" s="773"/>
    </row>
    <row r="205" spans="1:13" ht="20.100000000000001" customHeight="1">
      <c r="A205" s="774"/>
      <c r="B205" s="774"/>
      <c r="C205" s="774"/>
      <c r="D205" s="774"/>
      <c r="E205" s="774"/>
      <c r="F205" s="774"/>
      <c r="G205" s="774"/>
      <c r="H205" s="774"/>
      <c r="I205" s="774"/>
      <c r="J205" s="774"/>
      <c r="K205" s="774"/>
      <c r="L205" s="774"/>
      <c r="M205" s="773"/>
    </row>
    <row r="206" spans="1:13" ht="20.100000000000001" customHeight="1">
      <c r="A206" s="774"/>
      <c r="B206" s="774"/>
      <c r="C206" s="774"/>
      <c r="D206" s="774"/>
      <c r="E206" s="774"/>
      <c r="F206" s="774"/>
      <c r="G206" s="774"/>
      <c r="H206" s="774"/>
      <c r="I206" s="774"/>
      <c r="J206" s="774"/>
      <c r="K206" s="774"/>
      <c r="L206" s="774"/>
      <c r="M206" s="773"/>
    </row>
    <row r="207" spans="1:13" ht="20.100000000000001" customHeight="1">
      <c r="A207" s="774"/>
      <c r="B207" s="774"/>
      <c r="C207" s="774"/>
      <c r="D207" s="774"/>
      <c r="E207" s="774"/>
      <c r="F207" s="774"/>
      <c r="G207" s="774"/>
      <c r="H207" s="774"/>
      <c r="I207" s="774"/>
      <c r="J207" s="774"/>
      <c r="K207" s="774"/>
      <c r="L207" s="774"/>
      <c r="M207" s="773"/>
    </row>
    <row r="208" spans="1:13" ht="20.100000000000001" customHeight="1">
      <c r="A208" s="774"/>
      <c r="B208" s="774"/>
      <c r="C208" s="774"/>
      <c r="D208" s="774"/>
      <c r="E208" s="774"/>
      <c r="F208" s="774"/>
      <c r="G208" s="774"/>
      <c r="H208" s="774"/>
      <c r="I208" s="774"/>
      <c r="J208" s="774"/>
      <c r="K208" s="774"/>
      <c r="L208" s="774"/>
      <c r="M208" s="773"/>
    </row>
    <row r="209" spans="1:13" ht="20.100000000000001" customHeight="1">
      <c r="A209" s="774"/>
      <c r="B209" s="774"/>
      <c r="C209" s="774"/>
      <c r="D209" s="774"/>
      <c r="E209" s="774"/>
      <c r="F209" s="774"/>
      <c r="G209" s="774"/>
      <c r="H209" s="774"/>
      <c r="I209" s="774"/>
      <c r="J209" s="774"/>
      <c r="K209" s="774"/>
      <c r="L209" s="774"/>
      <c r="M209" s="773"/>
    </row>
    <row r="210" spans="1:13" ht="20.100000000000001" customHeight="1">
      <c r="A210" s="774"/>
      <c r="B210" s="774"/>
      <c r="C210" s="774"/>
      <c r="D210" s="774"/>
      <c r="E210" s="774"/>
      <c r="F210" s="774"/>
      <c r="G210" s="774"/>
      <c r="H210" s="774"/>
      <c r="I210" s="774"/>
      <c r="J210" s="774"/>
      <c r="K210" s="774"/>
      <c r="L210" s="774"/>
      <c r="M210" s="773"/>
    </row>
    <row r="211" spans="1:13" ht="20.100000000000001" customHeight="1">
      <c r="A211" s="774"/>
      <c r="B211" s="774"/>
      <c r="C211" s="774"/>
      <c r="D211" s="774"/>
      <c r="E211" s="774"/>
      <c r="F211" s="774"/>
      <c r="G211" s="774"/>
      <c r="H211" s="774"/>
      <c r="I211" s="774"/>
      <c r="J211" s="774"/>
      <c r="K211" s="774"/>
      <c r="L211" s="774"/>
      <c r="M211" s="773"/>
    </row>
    <row r="212" spans="1:13" ht="20.100000000000001" customHeight="1">
      <c r="A212" s="774"/>
      <c r="B212" s="774"/>
      <c r="C212" s="774"/>
      <c r="D212" s="774"/>
      <c r="E212" s="774"/>
      <c r="F212" s="774"/>
      <c r="G212" s="774"/>
      <c r="H212" s="774"/>
      <c r="I212" s="774"/>
      <c r="J212" s="774"/>
      <c r="K212" s="774"/>
      <c r="L212" s="774"/>
      <c r="M212" s="773"/>
    </row>
    <row r="213" spans="1:13" ht="20.100000000000001" customHeight="1">
      <c r="A213" s="774"/>
      <c r="B213" s="774"/>
      <c r="C213" s="774"/>
      <c r="D213" s="774"/>
      <c r="E213" s="774"/>
      <c r="F213" s="774"/>
      <c r="G213" s="774"/>
      <c r="H213" s="774"/>
      <c r="I213" s="774"/>
      <c r="J213" s="774"/>
      <c r="K213" s="774"/>
      <c r="L213" s="774"/>
      <c r="M213" s="773"/>
    </row>
    <row r="214" spans="1:13" ht="20.100000000000001" customHeight="1">
      <c r="A214" s="774"/>
      <c r="B214" s="774"/>
      <c r="C214" s="774"/>
      <c r="D214" s="774"/>
      <c r="E214" s="774"/>
      <c r="F214" s="774"/>
      <c r="G214" s="774"/>
      <c r="H214" s="774"/>
      <c r="I214" s="774"/>
      <c r="J214" s="774"/>
      <c r="K214" s="774"/>
      <c r="L214" s="774"/>
      <c r="M214" s="773"/>
    </row>
    <row r="215" spans="1:13" ht="20.100000000000001" customHeight="1"/>
    <row r="216" spans="1:13" ht="20.100000000000001" customHeight="1"/>
    <row r="217" spans="1:13" ht="20.100000000000001" customHeight="1"/>
    <row r="218" spans="1:13" ht="20.100000000000001" customHeight="1"/>
    <row r="219" spans="1:13" ht="20.100000000000001" customHeight="1"/>
    <row r="220" spans="1:13" ht="20.100000000000001" customHeight="1"/>
    <row r="221" spans="1:13" ht="20.100000000000001" customHeight="1"/>
    <row r="222" spans="1:13" ht="20.100000000000001" customHeight="1"/>
    <row r="223" spans="1:13" ht="20.100000000000001" customHeight="1"/>
    <row r="224" spans="1:13" ht="20.100000000000001" customHeight="1"/>
    <row r="225" ht="20.100000000000001" customHeight="1"/>
    <row r="226" ht="20.100000000000001" customHeight="1"/>
    <row r="227" ht="20.100000000000001" customHeight="1"/>
    <row r="228" ht="20.100000000000001" customHeight="1"/>
    <row r="229" ht="20.100000000000001" customHeight="1"/>
    <row r="230" ht="20.100000000000001" customHeight="1"/>
    <row r="231" ht="20.100000000000001" customHeight="1"/>
    <row r="232" ht="20.100000000000001" customHeight="1"/>
    <row r="233" ht="20.100000000000001" customHeight="1"/>
    <row r="234" ht="20.100000000000001" customHeight="1"/>
    <row r="235" ht="20.100000000000001" customHeight="1"/>
    <row r="236" ht="20.100000000000001" customHeight="1"/>
    <row r="237" ht="20.100000000000001" customHeight="1"/>
    <row r="238" ht="20.100000000000001" customHeight="1"/>
    <row r="239" ht="20.100000000000001" customHeight="1"/>
    <row r="240" ht="20.100000000000001" customHeight="1"/>
    <row r="241" ht="20.100000000000001" customHeight="1"/>
    <row r="242" ht="20.100000000000001" customHeight="1"/>
    <row r="243" ht="20.100000000000001" customHeight="1"/>
    <row r="244" ht="20.100000000000001" customHeight="1"/>
    <row r="245" ht="20.100000000000001" customHeight="1"/>
    <row r="246" ht="20.100000000000001" customHeight="1"/>
    <row r="247" ht="20.100000000000001" customHeight="1"/>
    <row r="248" ht="20.100000000000001" customHeight="1"/>
    <row r="249" ht="20.100000000000001" customHeight="1"/>
    <row r="250" ht="20.100000000000001" customHeight="1"/>
    <row r="251" ht="20.100000000000001" customHeight="1"/>
    <row r="252" ht="20.100000000000001" customHeight="1"/>
    <row r="253" ht="20.100000000000001" customHeight="1"/>
    <row r="254" ht="20.100000000000001" customHeight="1"/>
    <row r="255" ht="20.100000000000001" customHeight="1"/>
    <row r="256" ht="20.100000000000001" customHeight="1"/>
    <row r="257" ht="20.100000000000001" customHeight="1"/>
    <row r="258" ht="20.100000000000001" customHeight="1"/>
    <row r="259" ht="20.100000000000001" customHeight="1"/>
    <row r="260" ht="20.100000000000001" customHeight="1"/>
    <row r="261" ht="20.100000000000001" customHeight="1"/>
    <row r="262" ht="20.100000000000001" customHeight="1"/>
    <row r="263" ht="20.100000000000001" customHeight="1"/>
    <row r="264" ht="20.100000000000001" customHeight="1"/>
    <row r="265" ht="20.100000000000001" customHeight="1"/>
    <row r="266" ht="20.100000000000001" customHeight="1"/>
    <row r="267" ht="20.100000000000001" customHeight="1"/>
    <row r="268" ht="20.100000000000001" customHeight="1"/>
    <row r="269" ht="20.100000000000001" customHeight="1"/>
    <row r="270" ht="20.100000000000001" customHeight="1"/>
    <row r="271" ht="20.100000000000001" customHeight="1"/>
    <row r="272" ht="20.100000000000001" customHeight="1"/>
    <row r="273" ht="20.100000000000001" customHeight="1"/>
    <row r="274" ht="20.100000000000001" customHeight="1"/>
    <row r="275" ht="20.100000000000001" customHeight="1"/>
    <row r="276" ht="20.100000000000001" customHeight="1"/>
    <row r="277" ht="20.100000000000001" customHeight="1"/>
    <row r="278" ht="20.100000000000001" customHeight="1"/>
    <row r="279" ht="20.100000000000001" customHeight="1"/>
    <row r="280" ht="20.100000000000001" customHeight="1"/>
    <row r="281" ht="20.100000000000001" customHeight="1"/>
    <row r="282" ht="20.100000000000001" customHeight="1"/>
    <row r="283" ht="20.100000000000001" customHeight="1"/>
    <row r="284" ht="20.100000000000001" customHeight="1"/>
    <row r="285" ht="20.100000000000001" customHeight="1"/>
    <row r="286" ht="20.100000000000001" customHeight="1"/>
    <row r="287" ht="20.100000000000001" customHeight="1"/>
    <row r="288" ht="20.100000000000001" customHeight="1"/>
    <row r="289" ht="20.100000000000001" customHeight="1"/>
    <row r="290" ht="20.100000000000001" customHeight="1"/>
    <row r="291" ht="20.100000000000001" customHeight="1"/>
    <row r="292" ht="20.100000000000001" customHeight="1"/>
    <row r="293" ht="20.100000000000001" customHeight="1"/>
    <row r="294" ht="20.100000000000001" customHeight="1"/>
    <row r="295" ht="20.100000000000001" customHeight="1"/>
    <row r="296" ht="20.100000000000001" customHeight="1"/>
    <row r="297" ht="20.100000000000001" customHeight="1"/>
    <row r="298" ht="20.100000000000001" customHeight="1"/>
    <row r="299" ht="20.100000000000001" customHeight="1"/>
    <row r="300" ht="20.100000000000001" customHeight="1"/>
    <row r="301" ht="20.100000000000001" customHeight="1"/>
    <row r="302" ht="20.100000000000001" customHeight="1"/>
    <row r="303" ht="20.100000000000001" customHeight="1"/>
    <row r="304" ht="20.100000000000001" customHeight="1"/>
    <row r="305" ht="20.100000000000001" customHeight="1"/>
    <row r="306" ht="20.100000000000001" customHeight="1"/>
    <row r="307" ht="20.100000000000001" customHeight="1"/>
    <row r="308" ht="20.100000000000001" customHeight="1"/>
    <row r="309" ht="20.100000000000001" customHeight="1"/>
    <row r="310" ht="20.100000000000001" customHeight="1"/>
    <row r="311" ht="20.100000000000001" customHeight="1"/>
    <row r="312" ht="20.100000000000001" customHeight="1"/>
    <row r="313" ht="20.100000000000001" customHeight="1"/>
    <row r="314" ht="20.100000000000001" customHeight="1"/>
    <row r="315" ht="20.100000000000001" customHeight="1"/>
    <row r="316" ht="20.100000000000001" customHeight="1"/>
    <row r="317" ht="20.100000000000001" customHeight="1"/>
    <row r="318" ht="20.100000000000001" customHeight="1"/>
    <row r="319" ht="20.100000000000001" customHeight="1"/>
    <row r="320" ht="20.100000000000001" customHeight="1"/>
    <row r="321" ht="20.100000000000001" customHeight="1"/>
    <row r="322" ht="20.100000000000001" customHeight="1"/>
    <row r="323" ht="20.100000000000001" customHeight="1"/>
    <row r="324" ht="20.100000000000001" customHeight="1"/>
    <row r="325" ht="20.100000000000001" customHeight="1"/>
    <row r="326" ht="20.100000000000001" customHeight="1"/>
    <row r="327" ht="20.100000000000001" customHeight="1"/>
    <row r="328" ht="20.100000000000001" customHeight="1"/>
    <row r="329" ht="20.100000000000001" customHeight="1"/>
    <row r="330" ht="20.100000000000001" customHeight="1"/>
    <row r="331" ht="20.100000000000001" customHeight="1"/>
  </sheetData>
  <printOptions horizontalCentered="1"/>
  <pageMargins left="0.7" right="0.7" top="0.75" bottom="0.75" header="0.3" footer="0.3"/>
  <pageSetup paperSize="9" scale="72" orientation="portrait" r:id="rId1"/>
  <headerFooter>
    <oddHeader>&amp;R&amp;"Arial,Normal"&amp;8Key financial figures</oddHeader>
    <oddFooter>&amp;C&amp;7Fact book - Q2  2017</oddFooter>
  </headerFooter>
  <colBreaks count="1" manualBreakCount="1">
    <brk id="16" max="74" man="1"/>
  </colBreaks>
  <ignoredErrors>
    <ignoredError sqref="C33:M37 B35 G49" numberStoredAsText="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theme="5"/>
  </sheetPr>
  <dimension ref="F3"/>
  <sheetViews>
    <sheetView topLeftCell="A7" zoomScaleNormal="100" zoomScaleSheetLayoutView="100" zoomScalePageLayoutView="85" workbookViewId="0">
      <selection activeCell="P21" sqref="P21"/>
    </sheetView>
  </sheetViews>
  <sheetFormatPr defaultRowHeight="15"/>
  <cols>
    <col min="1" max="4" width="9.33203125" style="1"/>
    <col min="5" max="5" width="4.1640625" style="1" customWidth="1"/>
    <col min="6" max="16384" width="9.33203125" style="1"/>
  </cols>
  <sheetData>
    <row r="3" spans="6:6" ht="35.25">
      <c r="F3" s="6"/>
    </row>
  </sheetData>
  <printOptions horizontalCentered="1"/>
  <pageMargins left="0.23622047244094488" right="0.23622047244094488" top="0.74803149606299213" bottom="0.74803149606299213" header="0.31496062992125984" footer="0.31496062992125984"/>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61</vt:i4>
      </vt:variant>
      <vt:variant>
        <vt:lpstr>Named Ranges</vt:lpstr>
      </vt:variant>
      <vt:variant>
        <vt:i4>49</vt:i4>
      </vt:variant>
    </vt:vector>
  </HeadingPairs>
  <TitlesOfParts>
    <vt:vector size="110" baseType="lpstr">
      <vt:lpstr>Factbook Q2 2017</vt:lpstr>
      <vt:lpstr>Contents</vt:lpstr>
      <vt:lpstr>Overview start</vt:lpstr>
      <vt:lpstr>Nordea overview</vt:lpstr>
      <vt:lpstr>Financials start</vt:lpstr>
      <vt:lpstr>Key financial figures</vt:lpstr>
      <vt:lpstr>Net interest income  </vt:lpstr>
      <vt:lpstr>Net fee and commission incom</vt:lpstr>
      <vt:lpstr>Personal Banking start</vt:lpstr>
      <vt:lpstr>BA - PeB </vt:lpstr>
      <vt:lpstr>PeB - Den &amp; Fin    </vt:lpstr>
      <vt:lpstr>PeB - Nor &amp; Swe  </vt:lpstr>
      <vt:lpstr> PeB - Baltic &amp; Other  </vt:lpstr>
      <vt:lpstr>Com &amp; Bus Banking  Start</vt:lpstr>
      <vt:lpstr>BA - CBB  </vt:lpstr>
      <vt:lpstr>CBB - CB &amp; BB </vt:lpstr>
      <vt:lpstr>CBB - Other  </vt:lpstr>
      <vt:lpstr>Nordea Finance  </vt:lpstr>
      <vt:lpstr>Wholesale start</vt:lpstr>
      <vt:lpstr>BA - Wholesale  </vt:lpstr>
      <vt:lpstr>Wholesale - CIB &amp; SOO </vt:lpstr>
      <vt:lpstr>Wholesale - Russia &amp; Other </vt:lpstr>
      <vt:lpstr>Wealth start</vt:lpstr>
      <vt:lpstr>BA - Wealth Man &amp; Asset Man</vt:lpstr>
      <vt:lpstr>Wealth - Private Bankin &amp; O </vt:lpstr>
      <vt:lpstr>Wealth Mgmt - Life &amp; Pensio </vt:lpstr>
      <vt:lpstr>Wealth Mgmt - AuM</vt:lpstr>
      <vt:lpstr>Group Functions and Other start</vt:lpstr>
      <vt:lpstr>Group Functions and Other  </vt:lpstr>
      <vt:lpstr>Risk, liquidity, capital start</vt:lpstr>
      <vt:lpstr>Lending, losses, impairments</vt:lpstr>
      <vt:lpstr>Sheet2</vt:lpstr>
      <vt:lpstr>Sheet3</vt:lpstr>
      <vt:lpstr>Sheet4</vt:lpstr>
      <vt:lpstr>Sheet5</vt:lpstr>
      <vt:lpstr>Sheet6</vt:lpstr>
      <vt:lpstr>Sheet7</vt:lpstr>
      <vt:lpstr>Sheet8</vt:lpstr>
      <vt:lpstr>Loans and impairment </vt:lpstr>
      <vt:lpstr>Rating, Market risk</vt:lpstr>
      <vt:lpstr> LTV and amortization</vt:lpstr>
      <vt:lpstr>Group</vt:lpstr>
      <vt:lpstr>Group2</vt:lpstr>
      <vt:lpstr>Group3</vt:lpstr>
      <vt:lpstr>Group4</vt:lpstr>
      <vt:lpstr>Group5</vt:lpstr>
      <vt:lpstr>Group6</vt:lpstr>
      <vt:lpstr>Group7</vt:lpstr>
      <vt:lpstr>Graph</vt:lpstr>
      <vt:lpstr>Bank</vt:lpstr>
      <vt:lpstr>Bank2</vt:lpstr>
      <vt:lpstr>Bank3</vt:lpstr>
      <vt:lpstr>Bank4</vt:lpstr>
      <vt:lpstr>Bank5</vt:lpstr>
      <vt:lpstr>Funding</vt:lpstr>
      <vt:lpstr>Liquidity buffer   </vt:lpstr>
      <vt:lpstr>General info &amp; macro start</vt:lpstr>
      <vt:lpstr>Market shares  </vt:lpstr>
      <vt:lpstr>Info - Payments &amp; transacti </vt:lpstr>
      <vt:lpstr>Info - Macroeconomic data  </vt:lpstr>
      <vt:lpstr>Contacts and financial calendar</vt:lpstr>
      <vt:lpstr>' LTV and amortization'!Print_Area</vt:lpstr>
      <vt:lpstr>' PeB - Baltic &amp; Other  '!Print_Area</vt:lpstr>
      <vt:lpstr>'BA - CBB  '!Print_Area</vt:lpstr>
      <vt:lpstr>'BA - PeB '!Print_Area</vt:lpstr>
      <vt:lpstr>'BA - Wealth Man &amp; Asset Man'!Print_Area</vt:lpstr>
      <vt:lpstr>'BA - Wholesale  '!Print_Area</vt:lpstr>
      <vt:lpstr>Bank!Print_Area</vt:lpstr>
      <vt:lpstr>Bank2!Print_Area</vt:lpstr>
      <vt:lpstr>Bank3!Print_Area</vt:lpstr>
      <vt:lpstr>Bank4!Print_Area</vt:lpstr>
      <vt:lpstr>Bank5!Print_Area</vt:lpstr>
      <vt:lpstr>'CBB - CB &amp; BB '!Print_Area</vt:lpstr>
      <vt:lpstr>'Contacts and financial calendar'!Print_Area</vt:lpstr>
      <vt:lpstr>Contents!Print_Area</vt:lpstr>
      <vt:lpstr>Graph!Print_Area</vt:lpstr>
      <vt:lpstr>Group!Print_Area</vt:lpstr>
      <vt:lpstr>'Group Functions and Other  '!Print_Area</vt:lpstr>
      <vt:lpstr>Group2!Print_Area</vt:lpstr>
      <vt:lpstr>Group3!Print_Area</vt:lpstr>
      <vt:lpstr>Group4!Print_Area</vt:lpstr>
      <vt:lpstr>Group5!Print_Area</vt:lpstr>
      <vt:lpstr>Group6!Print_Area</vt:lpstr>
      <vt:lpstr>Group7!Print_Area</vt:lpstr>
      <vt:lpstr>'Info - Macroeconomic data  '!Print_Area</vt:lpstr>
      <vt:lpstr>'Info - Payments &amp; transacti '!Print_Area</vt:lpstr>
      <vt:lpstr>'Key financial figures'!Print_Area</vt:lpstr>
      <vt:lpstr>'Lending, losses, impairments'!Print_Area</vt:lpstr>
      <vt:lpstr>'Liquidity buffer   '!Print_Area</vt:lpstr>
      <vt:lpstr>'Loans and impairment '!Print_Area</vt:lpstr>
      <vt:lpstr>'Market shares  '!Print_Area</vt:lpstr>
      <vt:lpstr>'Net fee and commission incom'!Print_Area</vt:lpstr>
      <vt:lpstr>'Nordea Finance  '!Print_Area</vt:lpstr>
      <vt:lpstr>'Nordea overview'!Print_Area</vt:lpstr>
      <vt:lpstr>'PeB - Den &amp; Fin    '!Print_Area</vt:lpstr>
      <vt:lpstr>'PeB - Nor &amp; Swe  '!Print_Area</vt:lpstr>
      <vt:lpstr>'Rating, Market risk'!Print_Area</vt:lpstr>
      <vt:lpstr>Sheet2!Print_Area</vt:lpstr>
      <vt:lpstr>Sheet4!Print_Area</vt:lpstr>
      <vt:lpstr>Sheet5!Print_Area</vt:lpstr>
      <vt:lpstr>'Wealth - Private Bankin &amp; O '!Print_Area</vt:lpstr>
      <vt:lpstr>'Wealth Mgmt - AuM'!Print_Area</vt:lpstr>
      <vt:lpstr>'Wealth Mgmt - Life &amp; Pensio '!Print_Area</vt:lpstr>
      <vt:lpstr>'Wholesale - CIB &amp; SOO '!Print_Area</vt:lpstr>
      <vt:lpstr>'Wholesale - Russia &amp; Other '!Print_Area</vt:lpstr>
      <vt:lpstr>Sheet4!SAPCrosstab1</vt:lpstr>
      <vt:lpstr>Sheet5!SAPCrosstab1</vt:lpstr>
      <vt:lpstr>Sheet6!SAPCrosstab1</vt:lpstr>
      <vt:lpstr>Sheet7!SAPCrosstab1</vt:lpstr>
      <vt:lpstr>Sheet8!SAPCrosstab1</vt:lpstr>
    </vt:vector>
  </TitlesOfParts>
  <Company>Nordea</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Wyszynski, Pawel</dc:creator>
  <cp:lastModifiedBy>Brikho, Carolina</cp:lastModifiedBy>
  <cp:lastPrinted>2017-07-25T10:27:39Z</cp:lastPrinted>
  <dcterms:created xsi:type="dcterms:W3CDTF">2017-01-23T09:30:24Z</dcterms:created>
  <dcterms:modified xsi:type="dcterms:W3CDTF">2017-08-17T13:34:25Z</dcterms:modified>
</cp:coreProperties>
</file>